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stewa\Malatest Dropbox\Malatest International Dropbox\PROJECTS\MSD - YHWS\Finals\"/>
    </mc:Choice>
  </mc:AlternateContent>
  <xr:revisionPtr revIDLastSave="0" documentId="8_{8F231D1E-370E-478A-A6EA-882F55E91C6E}" xr6:coauthVersionLast="47" xr6:coauthVersionMax="47" xr10:uidLastSave="{00000000-0000-0000-0000-000000000000}"/>
  <bookViews>
    <workbookView xWindow="30990" yWindow="-4770" windowWidth="36105" windowHeight="20400" tabRatio="599" xr2:uid="{4D1EE47F-09AC-430B-B6DC-C7685111FA1E}"/>
  </bookViews>
  <sheets>
    <sheet name="Introduction" sheetId="4" r:id="rId1"/>
    <sheet name="Question Index " sheetId="19" r:id="rId2"/>
    <sheet name="Who had their say" sheetId="7" r:id="rId3"/>
    <sheet name="A strong identity" sheetId="8" r:id="rId4"/>
    <sheet name="Relationships and connections" sheetId="10" r:id="rId5"/>
    <sheet name="A stable home base" sheetId="9" r:id="rId6"/>
    <sheet name="Achieving and contributing" sheetId="11" r:id="rId7"/>
    <sheet name="Feeling good" sheetId="12" r:id="rId8"/>
    <sheet name="Safety" sheetId="13" r:id="rId9"/>
    <sheet name="Reduced harm" sheetId="14" r:id="rId10"/>
    <sheet name="Data dictionary" sheetId="20"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4" i="19" l="1" a="1"/>
  <c r="D611" i="12" a="1"/>
  <c r="C187" i="19" a="1"/>
  <c r="C289" i="19" a="1"/>
  <c r="C296" i="19" a="1"/>
  <c r="D1370" i="10" a="1"/>
  <c r="C147" i="19" a="1"/>
  <c r="C41" i="19" a="1"/>
  <c r="C234" i="19" a="1"/>
  <c r="D610" i="12" a="1"/>
  <c r="C209" i="19" a="1"/>
  <c r="C237" i="19" a="1"/>
  <c r="D232" i="8" a="1"/>
  <c r="C261" i="19" a="1"/>
  <c r="D78" i="11" a="1"/>
  <c r="C184" i="19" a="1"/>
  <c r="C25" i="19" a="1"/>
  <c r="C149" i="19" a="1"/>
  <c r="C133" i="19" a="1"/>
  <c r="D1408" i="11" a="1"/>
  <c r="D1560" i="11" a="1"/>
  <c r="C226" i="19" a="1"/>
  <c r="C100" i="19" a="1"/>
  <c r="C238" i="19" a="1"/>
  <c r="C266" i="19" a="1"/>
  <c r="C64" i="19" a="1"/>
  <c r="C225" i="19" a="1"/>
  <c r="C80" i="19" a="1"/>
  <c r="D838" i="14" a="1"/>
  <c r="D587" i="8" a="1"/>
  <c r="C283" i="19" a="1"/>
  <c r="C50" i="19" a="1"/>
  <c r="D458" i="10" a="1"/>
  <c r="C37" i="19" a="1"/>
  <c r="C33" i="19" a="1"/>
  <c r="C9" i="19" a="1"/>
  <c r="C94" i="19" a="1"/>
  <c r="C119" i="19" a="1"/>
  <c r="C165" i="19" a="1"/>
  <c r="C178" i="19" a="1"/>
  <c r="C218" i="19" a="1"/>
  <c r="C242" i="19" a="1"/>
  <c r="C82" i="19" a="1"/>
  <c r="C21" i="19" a="1"/>
  <c r="C230" i="19" a="1"/>
  <c r="C54" i="19" a="1"/>
  <c r="C231" i="19" a="1"/>
  <c r="C168" i="19" a="1"/>
  <c r="D610" i="11" a="1"/>
  <c r="C12" i="19" a="1"/>
  <c r="C150" i="19" a="1"/>
  <c r="C290" i="19" a="1"/>
  <c r="C130" i="19" a="1"/>
  <c r="C42" i="19" a="1"/>
  <c r="D1142" i="10" a="1"/>
  <c r="C109" i="19" a="1"/>
  <c r="C220" i="19" a="1"/>
  <c r="C90" i="19" a="1"/>
  <c r="D1522" i="11" a="1"/>
  <c r="C112" i="19" a="1"/>
  <c r="C93" i="19" a="1"/>
  <c r="C135" i="19" a="1"/>
  <c r="C53" i="19" a="1"/>
  <c r="C46" i="19" a="1"/>
  <c r="D458" i="11" a="1"/>
  <c r="D192" i="10" a="1"/>
  <c r="C160" i="19" a="1"/>
  <c r="D648" i="14" a="1"/>
  <c r="C195" i="19" a="1"/>
  <c r="C172" i="19" a="1"/>
  <c r="C223" i="19" a="1"/>
  <c r="C126" i="19" a="1"/>
  <c r="C206" i="19" a="1"/>
  <c r="C97" i="19" a="1"/>
  <c r="C303" i="19" a="1"/>
  <c r="C246" i="19" a="1"/>
  <c r="D2" i="11" a="1"/>
  <c r="D230" i="11" a="1"/>
  <c r="C79" i="19" a="1"/>
  <c r="C294" i="19" a="1"/>
  <c r="C75" i="19" a="1"/>
  <c r="D583" i="8" a="1"/>
  <c r="C71" i="19" a="1"/>
  <c r="C35" i="19" a="1"/>
  <c r="C214" i="19" a="1"/>
  <c r="D686" i="11" a="1"/>
  <c r="D420" i="11" a="1"/>
  <c r="C270" i="19" a="1"/>
  <c r="D1256" i="10" a="1"/>
  <c r="C14" i="19" a="1"/>
  <c r="C110" i="19" a="1"/>
  <c r="D420" i="10" a="1"/>
  <c r="C32" i="19" a="1"/>
  <c r="C276" i="19" a="1"/>
  <c r="C182" i="19" a="1"/>
  <c r="C6" i="19" a="1"/>
  <c r="D572" i="11" a="1"/>
  <c r="C29" i="19" a="1"/>
  <c r="C304" i="19" a="1"/>
  <c r="C45" i="19" a="1"/>
  <c r="D234" i="8" a="1"/>
  <c r="D584" i="8" a="1"/>
  <c r="C159" i="19" a="1"/>
  <c r="C114" i="19" a="1"/>
  <c r="C262" i="19" a="1"/>
  <c r="C191" i="19" a="1"/>
  <c r="C233" i="19" a="1"/>
  <c r="C258" i="19" a="1"/>
  <c r="C31" i="19" a="1"/>
  <c r="C124" i="19" a="1"/>
  <c r="C66" i="19" a="1"/>
  <c r="C3" i="19" a="1"/>
  <c r="C83" i="19" a="1"/>
  <c r="C249" i="19" a="1"/>
  <c r="C273" i="19" a="1"/>
  <c r="C96" i="19" a="1"/>
  <c r="D585" i="8" a="1"/>
  <c r="C123" i="19" a="1"/>
  <c r="C105" i="19" a="1"/>
  <c r="C142" i="19" a="1"/>
  <c r="C200" i="19" a="1"/>
  <c r="C92" i="19" a="1"/>
  <c r="D382" i="10" a="1"/>
  <c r="C70" i="19" a="1"/>
  <c r="C78" i="19" a="1"/>
  <c r="C151" i="19" a="1"/>
  <c r="C292" i="19" a="1"/>
  <c r="C253" i="19" a="1"/>
  <c r="C68" i="19" a="1"/>
  <c r="C183" i="19" a="1"/>
  <c r="C208" i="19" a="1"/>
  <c r="C57" i="19" a="1"/>
  <c r="D116" i="11" a="1"/>
  <c r="C15" i="19" a="1"/>
  <c r="C59" i="19" a="1"/>
  <c r="C84" i="19" a="1"/>
  <c r="C264" i="19" a="1"/>
  <c r="C18" i="19" a="1"/>
  <c r="D40" i="11" a="1"/>
  <c r="C89" i="19" a="1"/>
  <c r="D1332" i="10" a="1"/>
  <c r="D233" i="8" a="1"/>
  <c r="C88" i="19" a="1"/>
  <c r="C67" i="19" a="1"/>
  <c r="D724" i="10" a="1"/>
  <c r="C284" i="19" a="1"/>
  <c r="C181" i="19" a="1"/>
  <c r="C278" i="19" a="1"/>
  <c r="C5" i="19" a="1"/>
  <c r="C298" i="19" a="1"/>
  <c r="C299" i="19" a="1"/>
  <c r="C288" i="19" a="1"/>
  <c r="C55" i="19" a="1"/>
  <c r="C300" i="19" a="1"/>
  <c r="C222" i="19" a="1"/>
  <c r="D1484" i="11" a="1"/>
  <c r="C293" i="19" a="1"/>
  <c r="C287" i="19" a="1"/>
  <c r="C228" i="19" a="1"/>
  <c r="D344" i="11" a="1"/>
  <c r="C7" i="19" a="1"/>
  <c r="C201" i="19" a="1"/>
  <c r="C236" i="19" a="1"/>
  <c r="D1104" i="10" a="1"/>
  <c r="D614" i="12" a="1"/>
  <c r="C129" i="19" a="1"/>
  <c r="C179" i="19" a="1"/>
  <c r="C141" i="19" a="1"/>
  <c r="C202" i="19" a="1"/>
  <c r="C43" i="19" a="1"/>
  <c r="C211" i="19" a="1"/>
  <c r="C69" i="19" a="1"/>
  <c r="D236" i="8" a="1"/>
  <c r="C169" i="19" a="1"/>
  <c r="C243" i="19" a="1"/>
  <c r="C17" i="19" a="1"/>
  <c r="C156" i="19" a="1"/>
  <c r="D230" i="10" a="1"/>
  <c r="C27" i="19" a="1"/>
  <c r="D582" i="8" a="1"/>
  <c r="C132" i="19" a="1"/>
  <c r="C62" i="19" a="1"/>
  <c r="D572" i="14" a="1"/>
  <c r="C116" i="19" a="1"/>
  <c r="C308" i="19" a="1"/>
  <c r="C268" i="19" a="1"/>
  <c r="D534" i="14" a="1"/>
  <c r="C196" i="19" a="1"/>
  <c r="D613" i="12" a="1"/>
  <c r="D534" i="12" a="1"/>
  <c r="C16" i="19" a="1"/>
  <c r="C103" i="19" a="1"/>
  <c r="C155" i="19" a="1"/>
  <c r="C281" i="19" a="1"/>
  <c r="C73" i="19" a="1"/>
  <c r="C10" i="19" a="1"/>
  <c r="D648" i="11" a="1"/>
  <c r="C115" i="19" a="1"/>
  <c r="C235" i="19" a="1"/>
  <c r="C8" i="19" a="1"/>
  <c r="C158" i="19" a="1"/>
  <c r="D1218" i="10" a="1"/>
  <c r="C113" i="19" a="1"/>
  <c r="C240" i="19" a="1"/>
  <c r="C91" i="19" a="1"/>
  <c r="D1218" i="11" a="1"/>
  <c r="D800" i="11" a="1"/>
  <c r="C163" i="19" a="1"/>
  <c r="C282" i="19" a="1"/>
  <c r="C213" i="19" a="1"/>
  <c r="D1256" i="11" a="1"/>
  <c r="C197" i="19" a="1"/>
  <c r="D763" i="9" a="1"/>
  <c r="C81" i="19" a="1"/>
  <c r="C76" i="19" a="1"/>
  <c r="C138" i="19" a="1"/>
  <c r="C186" i="19" a="1"/>
  <c r="C30" i="19" a="1"/>
  <c r="D496" i="11" a="1"/>
  <c r="C166" i="19" a="1"/>
  <c r="C34" i="19" a="1"/>
  <c r="D762" i="11" a="1"/>
  <c r="C38" i="19" a="1"/>
  <c r="D801" i="9" a="1"/>
  <c r="C229" i="19" a="1"/>
  <c r="C247" i="19" a="1"/>
  <c r="D344" i="10" a="1"/>
  <c r="C86" i="19" a="1"/>
  <c r="C28" i="19" a="1"/>
  <c r="D192" i="11" a="1"/>
  <c r="D589" i="8" a="1"/>
  <c r="C36" i="19" a="1"/>
  <c r="D496" i="10" a="1"/>
  <c r="C295" i="19" a="1"/>
  <c r="C291" i="19" a="1"/>
  <c r="C252" i="19" a="1"/>
  <c r="C188" i="19" a="1"/>
  <c r="C22" i="19" a="1"/>
  <c r="C217" i="19" a="1"/>
  <c r="D1028" i="7" a="1"/>
  <c r="C260" i="19" a="1"/>
  <c r="C251" i="19" a="1"/>
  <c r="C99" i="19" a="1"/>
  <c r="C171" i="19" a="1"/>
  <c r="C125" i="19" a="1"/>
  <c r="C40" i="19" a="1"/>
  <c r="C134" i="19" a="1"/>
  <c r="C167" i="19" a="1"/>
  <c r="C121" i="19" a="1"/>
  <c r="D686" i="10" a="1"/>
  <c r="C51" i="19" a="1"/>
  <c r="C203" i="19" a="1"/>
  <c r="D1181" i="7" a="1"/>
  <c r="C277" i="19" a="1"/>
  <c r="C204" i="19" a="1"/>
  <c r="C23" i="19" a="1"/>
  <c r="C265" i="19" a="1"/>
  <c r="C47" i="19" a="1"/>
  <c r="D581" i="8" a="1"/>
  <c r="C198" i="19" a="1"/>
  <c r="C137" i="19" a="1"/>
  <c r="C98" i="19" a="1"/>
  <c r="C118" i="19" a="1"/>
  <c r="C13" i="19" a="1"/>
  <c r="C174" i="19" a="1"/>
  <c r="C65" i="19" a="1"/>
  <c r="C205" i="19" a="1"/>
  <c r="D952" i="14" a="1"/>
  <c r="C185" i="19" a="1"/>
  <c r="D154" i="11" a="1"/>
  <c r="C4" i="19" a="1"/>
  <c r="C11" i="19" a="1"/>
  <c r="C127" i="19" a="1"/>
  <c r="D1446" i="11" a="1"/>
  <c r="C164" i="19" a="1"/>
  <c r="C145" i="19" a="1"/>
  <c r="D534" i="11" a="1"/>
  <c r="C44" i="19" a="1"/>
  <c r="D839" i="9" a="1"/>
  <c r="C139" i="19" a="1"/>
  <c r="C154" i="19" a="1"/>
  <c r="C58" i="19" a="1"/>
  <c r="D40" i="10" a="1"/>
  <c r="C285" i="19" a="1"/>
  <c r="C219" i="19" a="1"/>
  <c r="C257" i="19" a="1"/>
  <c r="D615" i="12" a="1"/>
  <c r="C254" i="19" a="1"/>
  <c r="C176" i="19" a="1"/>
  <c r="D990" i="7" a="1"/>
  <c r="C102" i="19" a="1"/>
  <c r="C279" i="19" a="1"/>
  <c r="C244" i="19" a="1"/>
  <c r="C177" i="19" a="1"/>
  <c r="C297" i="19" a="1"/>
  <c r="C210" i="19" a="1"/>
  <c r="C227" i="19" a="1"/>
  <c r="C199" i="19" a="1"/>
  <c r="C20" i="19" a="1"/>
  <c r="C307" i="19" a="1"/>
  <c r="C26" i="19" a="1"/>
  <c r="C85" i="19" a="1"/>
  <c r="D1332" i="11" a="1"/>
  <c r="C302" i="19" a="1"/>
  <c r="C207" i="19" a="1"/>
  <c r="D580" i="8" a="1"/>
  <c r="D1294" i="11" a="1"/>
  <c r="C180" i="19" a="1"/>
  <c r="C61" i="19" a="1"/>
  <c r="C72" i="19" a="1"/>
  <c r="D78" i="10" a="1"/>
  <c r="C146" i="19" a="1"/>
  <c r="C306" i="19" a="1"/>
  <c r="C221" i="19" a="1"/>
  <c r="C143" i="19" a="1"/>
  <c r="C245" i="19" a="1"/>
  <c r="D268" i="10" a="1"/>
  <c r="C259" i="19" a="1"/>
  <c r="C193" i="19" a="1"/>
  <c r="C128" i="19" a="1"/>
  <c r="C136" i="19" a="1"/>
  <c r="C56" i="19" a="1"/>
  <c r="C274" i="19" a="1"/>
  <c r="C117" i="19" a="1"/>
  <c r="C239" i="19" a="1"/>
  <c r="D572" i="12" a="1"/>
  <c r="D876" i="14" a="1"/>
  <c r="C152" i="19" a="1"/>
  <c r="D268" i="11" a="1"/>
  <c r="D800" i="14" a="1"/>
  <c r="D610" i="14" a="1"/>
  <c r="C49" i="19" a="1"/>
  <c r="C24" i="19" a="1"/>
  <c r="D534" i="10" a="1"/>
  <c r="C305" i="19" a="1"/>
  <c r="D1294" i="10" a="1"/>
  <c r="C192" i="19" a="1"/>
  <c r="C241" i="19" a="1"/>
  <c r="C215" i="19" a="1"/>
  <c r="C108" i="19" a="1"/>
  <c r="C212" i="19" a="1"/>
  <c r="D237" i="8" a="1"/>
  <c r="C286" i="19" a="1"/>
  <c r="D838" i="11" a="1"/>
  <c r="C161" i="19" a="1"/>
  <c r="D1370" i="11" a="1"/>
  <c r="C232" i="19" a="1"/>
  <c r="C175" i="19" a="1"/>
  <c r="C101" i="19" a="1"/>
  <c r="C19" i="19" a="1"/>
  <c r="C275" i="19" a="1"/>
  <c r="D40" i="8" a="1"/>
  <c r="D2" i="10" a="1"/>
  <c r="C216" i="19" a="1"/>
  <c r="D154" i="10" a="1"/>
  <c r="C271" i="19" a="1"/>
  <c r="D230" i="8" a="1"/>
  <c r="D588" i="8" a="1"/>
  <c r="D586" i="8" a="1"/>
  <c r="D382" i="11" a="1"/>
  <c r="C77" i="19" a="1"/>
  <c r="C157" i="19" a="1"/>
  <c r="C250" i="19" a="1"/>
  <c r="D724" i="11" a="1"/>
  <c r="D231" i="8" a="1"/>
  <c r="C52" i="19" a="1"/>
  <c r="D116" i="10" a="1"/>
  <c r="D616" i="12" a="1"/>
  <c r="C162" i="19" a="1"/>
  <c r="C107" i="19" a="1"/>
  <c r="C280" i="19" a="1"/>
  <c r="C2" i="19" a="1"/>
  <c r="D306" i="11" a="1"/>
  <c r="C95" i="19" a="1"/>
  <c r="C48" i="19" a="1"/>
  <c r="C190" i="19" a="1"/>
  <c r="C255" i="19" a="1"/>
  <c r="C194" i="19" a="1"/>
  <c r="C120" i="19" a="1"/>
  <c r="D40" i="13" a="1"/>
  <c r="D914" i="14" a="1"/>
  <c r="D268" i="14" a="1"/>
  <c r="C63" i="19" a="1"/>
  <c r="C173" i="19" a="1"/>
  <c r="C122" i="19" a="1"/>
  <c r="C131" i="19" a="1"/>
  <c r="C189" i="19" a="1"/>
  <c r="C111" i="19" a="1"/>
  <c r="C144" i="19" a="1"/>
  <c r="C39" i="19" a="1"/>
  <c r="C170" i="19" a="1"/>
  <c r="C301" i="19" a="1"/>
  <c r="C106" i="19" a="1"/>
  <c r="C267" i="19" a="1"/>
  <c r="D344" i="14" a="1"/>
  <c r="D1408" i="10" a="1"/>
  <c r="D235" i="8" a="1"/>
  <c r="C263" i="19" a="1"/>
  <c r="C104" i="19" a="1"/>
  <c r="D612" i="12" a="1"/>
  <c r="C140" i="19" a="1"/>
  <c r="C60" i="19" a="1"/>
  <c r="D1066" i="7" a="1"/>
  <c r="C272" i="19" a="1"/>
  <c r="C269" i="19" a="1"/>
  <c r="C87" i="19" a="1"/>
  <c r="C148" i="19" a="1"/>
  <c r="C248" i="19" a="1"/>
  <c r="C256" i="19" a="1"/>
  <c r="D617" i="12" a="1"/>
  <c r="C74" i="19" a="1"/>
  <c r="C153" i="19" a="1"/>
  <c r="C153" i="19" l="1"/>
  <c r="C74" i="19"/>
  <c r="D617" i="12"/>
  <c r="C256" i="19"/>
  <c r="C248" i="19"/>
  <c r="C148" i="19"/>
  <c r="C87" i="19"/>
  <c r="C269" i="19"/>
  <c r="C272" i="19"/>
  <c r="D1066" i="7"/>
  <c r="C60" i="19"/>
  <c r="C140" i="19"/>
  <c r="D612" i="12"/>
  <c r="C104" i="19"/>
  <c r="C263" i="19"/>
  <c r="D235" i="8"/>
  <c r="D1408" i="10"/>
  <c r="D344" i="14"/>
  <c r="C267" i="19"/>
  <c r="C106" i="19"/>
  <c r="C301" i="19"/>
  <c r="C170" i="19"/>
  <c r="C39" i="19"/>
  <c r="C144" i="19"/>
  <c r="C111" i="19"/>
  <c r="C189" i="19"/>
  <c r="C131" i="19"/>
  <c r="C122" i="19"/>
  <c r="C173" i="19"/>
  <c r="C63" i="19"/>
  <c r="D268" i="14"/>
  <c r="D914" i="14"/>
  <c r="D40" i="13"/>
  <c r="C120" i="19"/>
  <c r="C194" i="19"/>
  <c r="C255" i="19"/>
  <c r="C190" i="19"/>
  <c r="C48" i="19"/>
  <c r="C95" i="19"/>
  <c r="D306" i="11"/>
  <c r="C2" i="19"/>
  <c r="C280" i="19"/>
  <c r="C107" i="19"/>
  <c r="C162" i="19"/>
  <c r="D616" i="12"/>
  <c r="D116" i="10"/>
  <c r="C52" i="19"/>
  <c r="D231" i="8"/>
  <c r="D724" i="11"/>
  <c r="C250" i="19"/>
  <c r="C157" i="19"/>
  <c r="C77" i="19"/>
  <c r="D382" i="11"/>
  <c r="D586" i="8"/>
  <c r="D588" i="8"/>
  <c r="D230" i="8"/>
  <c r="C271" i="19"/>
  <c r="D154" i="10"/>
  <c r="C216" i="19"/>
  <c r="D2" i="10"/>
  <c r="D40" i="8"/>
  <c r="C275" i="19"/>
  <c r="C19" i="19"/>
  <c r="C101" i="19"/>
  <c r="C175" i="19"/>
  <c r="C232" i="19"/>
  <c r="D1370" i="11"/>
  <c r="C161" i="19"/>
  <c r="D838" i="11"/>
  <c r="C286" i="19"/>
  <c r="D237" i="8"/>
  <c r="C212" i="19"/>
  <c r="C108" i="19"/>
  <c r="C215" i="19"/>
  <c r="C241" i="19"/>
  <c r="C192" i="19"/>
  <c r="D1294" i="10"/>
  <c r="C305" i="19"/>
  <c r="D534" i="10"/>
  <c r="C24" i="19"/>
  <c r="C49" i="19"/>
  <c r="D610" i="14"/>
  <c r="D800" i="14"/>
  <c r="D268" i="11"/>
  <c r="C152" i="19"/>
  <c r="D876" i="14"/>
  <c r="D572" i="12"/>
  <c r="C239" i="19"/>
  <c r="C117" i="19"/>
  <c r="C274" i="19"/>
  <c r="C56" i="19"/>
  <c r="C136" i="19"/>
  <c r="C128" i="19"/>
  <c r="C193" i="19"/>
  <c r="C259" i="19"/>
  <c r="D268" i="10"/>
  <c r="C245" i="19"/>
  <c r="C143" i="19"/>
  <c r="C221" i="19"/>
  <c r="C306" i="19"/>
  <c r="C146" i="19"/>
  <c r="D78" i="10"/>
  <c r="C72" i="19"/>
  <c r="C61" i="19"/>
  <c r="C180" i="19"/>
  <c r="D1294" i="11"/>
  <c r="D580" i="8"/>
  <c r="C207" i="19"/>
  <c r="C302" i="19"/>
  <c r="D1332" i="11"/>
  <c r="C85" i="19"/>
  <c r="C26" i="19"/>
  <c r="C307" i="19"/>
  <c r="C20" i="19"/>
  <c r="C199" i="19"/>
  <c r="C227" i="19"/>
  <c r="C210" i="19"/>
  <c r="C297" i="19"/>
  <c r="C177" i="19"/>
  <c r="C244" i="19"/>
  <c r="C279" i="19"/>
  <c r="C102" i="19"/>
  <c r="D990" i="7"/>
  <c r="C176" i="19"/>
  <c r="C254" i="19"/>
  <c r="D615" i="12"/>
  <c r="C257" i="19"/>
  <c r="C219" i="19"/>
  <c r="C285" i="19"/>
  <c r="D40" i="10"/>
  <c r="C58" i="19"/>
  <c r="C154" i="19"/>
  <c r="C139" i="19"/>
  <c r="D839" i="9"/>
  <c r="C44" i="19"/>
  <c r="D534" i="11"/>
  <c r="C145" i="19"/>
  <c r="C164" i="19"/>
  <c r="D1446" i="11"/>
  <c r="C127" i="19"/>
  <c r="C11" i="19"/>
  <c r="C4" i="19"/>
  <c r="D154" i="11"/>
  <c r="C185" i="19"/>
  <c r="D952" i="14"/>
  <c r="C205" i="19"/>
  <c r="C65" i="19"/>
  <c r="C174" i="19"/>
  <c r="C13" i="19"/>
  <c r="C118" i="19"/>
  <c r="C98" i="19"/>
  <c r="C137" i="19"/>
  <c r="C198" i="19"/>
  <c r="D581" i="8"/>
  <c r="C47" i="19"/>
  <c r="C265" i="19"/>
  <c r="C23" i="19"/>
  <c r="C204" i="19"/>
  <c r="C277" i="19"/>
  <c r="D1181" i="7"/>
  <c r="C203" i="19"/>
  <c r="C51" i="19"/>
  <c r="D686" i="10"/>
  <c r="C121" i="19"/>
  <c r="C167" i="19"/>
  <c r="C134" i="19"/>
  <c r="C40" i="19"/>
  <c r="C125" i="19"/>
  <c r="C171" i="19"/>
  <c r="C99" i="19"/>
  <c r="C251" i="19"/>
  <c r="C260" i="19"/>
  <c r="D1028" i="7"/>
  <c r="C217" i="19"/>
  <c r="C22" i="19"/>
  <c r="C188" i="19"/>
  <c r="C252" i="19"/>
  <c r="C291" i="19"/>
  <c r="C295" i="19"/>
  <c r="D496" i="10"/>
  <c r="C36" i="19"/>
  <c r="D589" i="8"/>
  <c r="D192" i="11"/>
  <c r="C28" i="19"/>
  <c r="C86" i="19"/>
  <c r="D344" i="10"/>
  <c r="C247" i="19"/>
  <c r="C229" i="19"/>
  <c r="D801" i="9"/>
  <c r="C38" i="19"/>
  <c r="D762" i="11"/>
  <c r="C34" i="19"/>
  <c r="C166" i="19"/>
  <c r="D496" i="11"/>
  <c r="C30" i="19"/>
  <c r="C186" i="19"/>
  <c r="C138" i="19"/>
  <c r="C76" i="19"/>
  <c r="C81" i="19"/>
  <c r="D763" i="9"/>
  <c r="C197" i="19"/>
  <c r="D1256" i="11"/>
  <c r="C213" i="19"/>
  <c r="C282" i="19"/>
  <c r="C163" i="19"/>
  <c r="D800" i="11"/>
  <c r="D1218" i="11"/>
  <c r="C91" i="19"/>
  <c r="C240" i="19"/>
  <c r="C113" i="19"/>
  <c r="D1218" i="10"/>
  <c r="C158" i="19"/>
  <c r="C8" i="19"/>
  <c r="C235" i="19"/>
  <c r="C115" i="19"/>
  <c r="D648" i="11"/>
  <c r="C10" i="19"/>
  <c r="C73" i="19"/>
  <c r="C281" i="19"/>
  <c r="C155" i="19"/>
  <c r="C103" i="19"/>
  <c r="C16" i="19"/>
  <c r="D534" i="12"/>
  <c r="D613" i="12"/>
  <c r="C196" i="19"/>
  <c r="D534" i="14"/>
  <c r="C268" i="19"/>
  <c r="C308" i="19"/>
  <c r="C116" i="19"/>
  <c r="D572" i="14"/>
  <c r="C62" i="19"/>
  <c r="C132" i="19"/>
  <c r="D582" i="8"/>
  <c r="C27" i="19"/>
  <c r="D230" i="10"/>
  <c r="C156" i="19"/>
  <c r="C17" i="19"/>
  <c r="C243" i="19"/>
  <c r="C169" i="19"/>
  <c r="D236" i="8"/>
  <c r="C69" i="19"/>
  <c r="C211" i="19"/>
  <c r="C43" i="19"/>
  <c r="C202" i="19"/>
  <c r="C141" i="19"/>
  <c r="C179" i="19"/>
  <c r="C129" i="19"/>
  <c r="D614" i="12"/>
  <c r="D1104" i="10"/>
  <c r="C236" i="19"/>
  <c r="C201" i="19"/>
  <c r="C7" i="19"/>
  <c r="D344" i="11"/>
  <c r="C228" i="19"/>
  <c r="C287" i="19"/>
  <c r="C293" i="19"/>
  <c r="D1484" i="11"/>
  <c r="C222" i="19"/>
  <c r="C300" i="19"/>
  <c r="C55" i="19"/>
  <c r="C288" i="19"/>
  <c r="C299" i="19"/>
  <c r="C298" i="19"/>
  <c r="C5" i="19"/>
  <c r="C278" i="19"/>
  <c r="C181" i="19"/>
  <c r="C284" i="19"/>
  <c r="D724" i="10"/>
  <c r="C67" i="19"/>
  <c r="C88" i="19"/>
  <c r="D233" i="8"/>
  <c r="D1332" i="10"/>
  <c r="C89" i="19"/>
  <c r="D40" i="11"/>
  <c r="C18" i="19"/>
  <c r="C264" i="19"/>
  <c r="C84" i="19"/>
  <c r="C59" i="19"/>
  <c r="C15" i="19"/>
  <c r="D116" i="11"/>
  <c r="C57" i="19"/>
  <c r="C208" i="19"/>
  <c r="C183" i="19"/>
  <c r="C68" i="19"/>
  <c r="C253" i="19"/>
  <c r="C292" i="19"/>
  <c r="C151" i="19"/>
  <c r="C78" i="19"/>
  <c r="C70" i="19"/>
  <c r="D382" i="10"/>
  <c r="C92" i="19"/>
  <c r="C200" i="19"/>
  <c r="C142" i="19"/>
  <c r="C105" i="19"/>
  <c r="C123" i="19"/>
  <c r="D585" i="8"/>
  <c r="C96" i="19"/>
  <c r="C273" i="19"/>
  <c r="C249" i="19"/>
  <c r="C83" i="19"/>
  <c r="C3" i="19"/>
  <c r="C66" i="19"/>
  <c r="C124" i="19"/>
  <c r="C31" i="19"/>
  <c r="C258" i="19"/>
  <c r="C233" i="19"/>
  <c r="C191" i="19"/>
  <c r="C262" i="19"/>
  <c r="C114" i="19"/>
  <c r="C159" i="19"/>
  <c r="D584" i="8"/>
  <c r="D234" i="8"/>
  <c r="C45" i="19"/>
  <c r="C304" i="19"/>
  <c r="C29" i="19"/>
  <c r="D572" i="11"/>
  <c r="C6" i="19"/>
  <c r="C182" i="19"/>
  <c r="C276" i="19"/>
  <c r="C32" i="19"/>
  <c r="D420" i="10"/>
  <c r="C110" i="19"/>
  <c r="C14" i="19"/>
  <c r="D1256" i="10"/>
  <c r="C270" i="19"/>
  <c r="D420" i="11"/>
  <c r="D686" i="11"/>
  <c r="C214" i="19"/>
  <c r="C35" i="19"/>
  <c r="C71" i="19"/>
  <c r="D583" i="8"/>
  <c r="C75" i="19"/>
  <c r="C294" i="19"/>
  <c r="C79" i="19"/>
  <c r="D230" i="11"/>
  <c r="D2" i="11"/>
  <c r="C246" i="19"/>
  <c r="C303" i="19"/>
  <c r="C97" i="19"/>
  <c r="C206" i="19"/>
  <c r="C126" i="19"/>
  <c r="C223" i="19"/>
  <c r="C172" i="19"/>
  <c r="C195" i="19"/>
  <c r="D648" i="14"/>
  <c r="C160" i="19"/>
  <c r="D192" i="10"/>
  <c r="D458" i="11"/>
  <c r="C46" i="19"/>
  <c r="C53" i="19"/>
  <c r="C135" i="19"/>
  <c r="C93" i="19"/>
  <c r="C112" i="19"/>
  <c r="D1522" i="11"/>
  <c r="C90" i="19"/>
  <c r="C220" i="19"/>
  <c r="C109" i="19"/>
  <c r="D1142" i="10"/>
  <c r="C42" i="19"/>
  <c r="C130" i="19"/>
  <c r="C290" i="19"/>
  <c r="C150" i="19"/>
  <c r="C12" i="19"/>
  <c r="D610" i="11"/>
  <c r="C168" i="19"/>
  <c r="C231" i="19"/>
  <c r="C54" i="19"/>
  <c r="C230" i="19"/>
  <c r="C21" i="19"/>
  <c r="C82" i="19"/>
  <c r="C242" i="19"/>
  <c r="C218" i="19"/>
  <c r="C178" i="19"/>
  <c r="C165" i="19"/>
  <c r="C119" i="19"/>
  <c r="C94" i="19"/>
  <c r="C9" i="19"/>
  <c r="C33" i="19"/>
  <c r="C37" i="19"/>
  <c r="D458" i="10"/>
  <c r="C50" i="19"/>
  <c r="C283" i="19"/>
  <c r="D587" i="8"/>
  <c r="D838" i="14"/>
  <c r="C80" i="19"/>
  <c r="C225" i="19"/>
  <c r="C64" i="19"/>
  <c r="C266" i="19"/>
  <c r="C238" i="19"/>
  <c r="C100" i="19"/>
  <c r="C226" i="19"/>
  <c r="D1560" i="11"/>
  <c r="D1408" i="11"/>
  <c r="C133" i="19"/>
  <c r="C149" i="19"/>
  <c r="C25" i="19"/>
  <c r="C184" i="19"/>
  <c r="D78" i="11"/>
  <c r="C261" i="19"/>
  <c r="D232" i="8"/>
  <c r="C237" i="19"/>
  <c r="C209" i="19"/>
  <c r="D610" i="12"/>
  <c r="C234" i="19"/>
  <c r="C41" i="19"/>
  <c r="C147" i="19"/>
  <c r="D1370" i="10"/>
  <c r="C296" i="19"/>
  <c r="C289" i="19"/>
  <c r="C187" i="19"/>
  <c r="D611" i="12"/>
  <c r="C224"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<sst xmlns="http://schemas.openxmlformats.org/spreadsheetml/2006/main" count="24087" uniqueCount="1525">
  <si>
    <r>
      <rPr>
        <b/>
        <i/>
        <sz val="12"/>
        <color rgb="FFFFFFFF"/>
        <rFont val="Calibri"/>
        <family val="2"/>
      </rPr>
      <t xml:space="preserve">What About Me? </t>
    </r>
    <r>
      <rPr>
        <b/>
        <sz val="12"/>
        <color rgb="FFFFFFFF"/>
        <rFont val="Calibri"/>
        <family val="2"/>
      </rPr>
      <t>Tranche 2 results tables</t>
    </r>
  </si>
  <si>
    <r>
      <t xml:space="preserve">This spreadsheet provides the results included in the </t>
    </r>
    <r>
      <rPr>
        <i/>
        <sz val="11"/>
        <color rgb="FF000000"/>
        <rFont val="Calibri"/>
        <family val="2"/>
      </rPr>
      <t>What About Me? Tranche 2 data request</t>
    </r>
    <r>
      <rPr>
        <sz val="11"/>
        <color rgb="FF000000"/>
        <rFont val="Calibri"/>
        <family val="2"/>
      </rPr>
      <t>. This additional set of tables provides results covering more of the survey questions with analysis by additional sub-groups.</t>
    </r>
  </si>
  <si>
    <t>Please note that information on survey methodology including sample design, weighting, calculation of confidence intervals and missing data is provided in the technical report.</t>
  </si>
  <si>
    <t xml:space="preserve"> </t>
  </si>
  <si>
    <t>All reporting products are available at: https://msd.govt.nz/about-msd-and-our-work/publications-resources/consultations/youth-health-and-wellbeing-survey-results/index.html</t>
  </si>
  <si>
    <t>The data included in these tables</t>
  </si>
  <si>
    <t>Variable name</t>
  </si>
  <si>
    <t>Question number used in the survey dataset. Additional notes:</t>
  </si>
  <si>
    <t>Question text</t>
  </si>
  <si>
    <t>Question text. Note:</t>
  </si>
  <si>
    <t>Population</t>
  </si>
  <si>
    <t>Estimate</t>
  </si>
  <si>
    <t>Lower limit</t>
  </si>
  <si>
    <t>Upper limit</t>
  </si>
  <si>
    <t>Missing percentage</t>
  </si>
  <si>
    <t xml:space="preserve">Additional Notes:  </t>
  </si>
  <si>
    <t xml:space="preserve">Theme </t>
  </si>
  <si>
    <t>Question Text</t>
  </si>
  <si>
    <t>Who had their say</t>
  </si>
  <si>
    <t xml:space="preserve">European </t>
  </si>
  <si>
    <t xml:space="preserve">Māori </t>
  </si>
  <si>
    <t>Pacific Peoples</t>
  </si>
  <si>
    <t xml:space="preserve">Asian </t>
  </si>
  <si>
    <t xml:space="preserve">MELAA </t>
  </si>
  <si>
    <t xml:space="preserve">Who had their say </t>
  </si>
  <si>
    <t>Northland and Bay of Plenty</t>
  </si>
  <si>
    <t>Auckland Region</t>
  </si>
  <si>
    <t>Waikato Region</t>
  </si>
  <si>
    <t xml:space="preserve">Gisborne Region </t>
  </si>
  <si>
    <t>Hawke's Bay Region</t>
  </si>
  <si>
    <t>Wellington</t>
  </si>
  <si>
    <t>Canterbury Region</t>
  </si>
  <si>
    <t>Otago and Southland Region</t>
  </si>
  <si>
    <t>Q38</t>
  </si>
  <si>
    <t>Q39</t>
  </si>
  <si>
    <t>Did you have a social worker visit you or your family?</t>
  </si>
  <si>
    <t>Q40</t>
  </si>
  <si>
    <t>Did you have a Family Group Conference meeting with a social worker, your family and others?</t>
  </si>
  <si>
    <t>Q41</t>
  </si>
  <si>
    <t>Q121</t>
  </si>
  <si>
    <t>Did you come to Aotearoa/New Zealand as a refugee?</t>
  </si>
  <si>
    <t>Q122</t>
  </si>
  <si>
    <t>Are you an international student?</t>
  </si>
  <si>
    <t>Q140_none</t>
  </si>
  <si>
    <t>Seeing, even if wearing glasses? [The next questions ask about difficulties you may have doing certain activities. Do you have difficulty…]</t>
  </si>
  <si>
    <t>Q140_some</t>
  </si>
  <si>
    <t>Q140_alot</t>
  </si>
  <si>
    <t>Q140_cannot</t>
  </si>
  <si>
    <t>Q141_none</t>
  </si>
  <si>
    <t>Hearing, even if using a hearing aid? [The next questions ask about difficulties you may have doing certain activities. Do you have difficulty…]</t>
  </si>
  <si>
    <t>Q141_some</t>
  </si>
  <si>
    <t>Q141_alot</t>
  </si>
  <si>
    <t>Q141_cannot</t>
  </si>
  <si>
    <t>Q142_none</t>
  </si>
  <si>
    <t>Walking or climbing steps? [The next questions ask about difficulties you may have doing certain activities. Do you have difficulty…]</t>
  </si>
  <si>
    <t>Q142_some</t>
  </si>
  <si>
    <t>Q142_alot</t>
  </si>
  <si>
    <t>Q142_cannot</t>
  </si>
  <si>
    <t>Q143_none</t>
  </si>
  <si>
    <t>Remembering or concentrating? [The next questions ask about difficulties you may have doing certain activities. Do you have difficulty…]</t>
  </si>
  <si>
    <t>Q143_some</t>
  </si>
  <si>
    <t>Q143_alot</t>
  </si>
  <si>
    <t>Q143_cannot</t>
  </si>
  <si>
    <t>Q144_none</t>
  </si>
  <si>
    <t>With self-care such as washing all over or dressing? [The next questions ask about difficulties you may have doing certain activities. Do you have difficulty…]</t>
  </si>
  <si>
    <t>Q144_some</t>
  </si>
  <si>
    <t>Q144_alot</t>
  </si>
  <si>
    <t>Q144_cannot</t>
  </si>
  <si>
    <t>Q145_none</t>
  </si>
  <si>
    <t>Communicating using your usual language, for example understanding or being understood? [The next questions ask about difficulties you may have doing certain activities. Do you have difficulty…]</t>
  </si>
  <si>
    <t>Q145_some</t>
  </si>
  <si>
    <t>Q145_alot</t>
  </si>
  <si>
    <t>Q145_cannot</t>
  </si>
  <si>
    <t>Q204_A</t>
  </si>
  <si>
    <t>Q204_B</t>
  </si>
  <si>
    <t>Q204_C</t>
  </si>
  <si>
    <t>Q204_D</t>
  </si>
  <si>
    <t>Q204_E</t>
  </si>
  <si>
    <t>Q204_F</t>
  </si>
  <si>
    <t>Q204_G</t>
  </si>
  <si>
    <t>Q204_H</t>
  </si>
  <si>
    <t>Q204_I</t>
  </si>
  <si>
    <t>Q204_J</t>
  </si>
  <si>
    <t>Q204_K</t>
  </si>
  <si>
    <t>Q204_L</t>
  </si>
  <si>
    <t>Q204_M</t>
  </si>
  <si>
    <t>Q26</t>
  </si>
  <si>
    <t xml:space="preserve">A strong  identity </t>
  </si>
  <si>
    <t>I feel accepted for who I am by the people I live with [Thinking about the places you usually live, how much do you disagree or agree with the following…]</t>
  </si>
  <si>
    <t>Q60</t>
  </si>
  <si>
    <t>I feel accepted for who I am [How much do you disagree or agree with the following statements about your kura, school, alt-ed or teen parent unit, education or training provider...]</t>
  </si>
  <si>
    <t>English [Which languages can you have an everyday conversation in?]</t>
  </si>
  <si>
    <t>Māori [Which languages can you have an everyday conversation in?]</t>
  </si>
  <si>
    <t>NZ Sign Language [Which languages can you have an everyday conversation in?]</t>
  </si>
  <si>
    <t>Samoan [Which other language?]</t>
  </si>
  <si>
    <t>Hindi [Which other language?]</t>
  </si>
  <si>
    <t>Northern Chinese [Which other language?]</t>
  </si>
  <si>
    <t>French [Which other language?]</t>
  </si>
  <si>
    <t>Yue [Which other language?]</t>
  </si>
  <si>
    <t>Sinitic [Which other language?]</t>
  </si>
  <si>
    <t>German [Which other language?]</t>
  </si>
  <si>
    <t>Other [Which other language?]</t>
  </si>
  <si>
    <t>Q127</t>
  </si>
  <si>
    <t>I know my whakapapa (heritage or family tree) [How much do you disagree or agree with the following statements...]</t>
  </si>
  <si>
    <t>Q128</t>
  </si>
  <si>
    <t>The values of my ethnic group(s) are important to me [How much do you disagree or agree with the following statements...]</t>
  </si>
  <si>
    <t>Q129</t>
  </si>
  <si>
    <t>I have someone I can ask about my culture, whakapapa, or ethnic group [How much do you disagree or agree with the following statements…]</t>
  </si>
  <si>
    <t>Q130</t>
  </si>
  <si>
    <t>It is important to me to maintain my family traditions and cultural heritage [How much do you disagree or agree with the following statements...]</t>
  </si>
  <si>
    <t>Q131</t>
  </si>
  <si>
    <t>It is easy for me to express my identity [How much do you disagree or agree with the following statements…]</t>
  </si>
  <si>
    <t>Q132</t>
  </si>
  <si>
    <t>I feel like I am accepted by others [How much do you disagree or agree with the following statements...]</t>
  </si>
  <si>
    <t>Q133</t>
  </si>
  <si>
    <t>I feel a sense of belonging to Aotearoa/New Zealand as a whole [How much do you disagree or agree with the following statements...]</t>
  </si>
  <si>
    <t>Q134</t>
  </si>
  <si>
    <t>I feel a sense of belonging to a country or countries outside of Aotearoa/New Zealand [How much do you disagree or agree with the following statements...]</t>
  </si>
  <si>
    <t>Q135</t>
  </si>
  <si>
    <t>Do you have a religion or spiritual beliefs?</t>
  </si>
  <si>
    <t>Q136_A</t>
  </si>
  <si>
    <t>Christianity e.g. Catholic, Presbyterian, Anglican, Rātana, Ringatū [What is your religion or spiritual beliefs?]</t>
  </si>
  <si>
    <t>Q136_B</t>
  </si>
  <si>
    <t>Buddhism [What is your religion or spiritual beliefs?]</t>
  </si>
  <si>
    <t>Q136_C</t>
  </si>
  <si>
    <t>Hinduism [What is your religion or spiritual beliefs?]</t>
  </si>
  <si>
    <t>Q136_D</t>
  </si>
  <si>
    <t>Islam or Muslim [What is your religion or spiritual beliefs?]</t>
  </si>
  <si>
    <t>Q136_E</t>
  </si>
  <si>
    <t>Judaism [What is your religion or spiritual beliefs?]</t>
  </si>
  <si>
    <t>Q136_F</t>
  </si>
  <si>
    <t>Sikhism [What is your religion or spiritual beliefs?]</t>
  </si>
  <si>
    <t>Q136_G</t>
  </si>
  <si>
    <t>Atua Māori  [What is your religion or spiritual beliefs?]</t>
  </si>
  <si>
    <t>Q136_H</t>
  </si>
  <si>
    <t>Spiritualism and New Age [What is your religion or spiritual beliefs?]</t>
  </si>
  <si>
    <t>Q136_I</t>
  </si>
  <si>
    <t>Something else [What is your religion or spiritual beliefs?]</t>
  </si>
  <si>
    <t>Q137</t>
  </si>
  <si>
    <t>How important to you are your spiritual beliefs or religious faith?</t>
  </si>
  <si>
    <t>Q212</t>
  </si>
  <si>
    <t>Proud of who you are? [To what extent do you feel…]</t>
  </si>
  <si>
    <t>Q222</t>
  </si>
  <si>
    <t>Of your ethnicity? [In the last 12 months, how often have you been treated unfairly or made to feel different because…]</t>
  </si>
  <si>
    <t>Q223</t>
  </si>
  <si>
    <t>Q224</t>
  </si>
  <si>
    <t>Q7_B</t>
  </si>
  <si>
    <t xml:space="preserve">Strong relationships and connections </t>
  </si>
  <si>
    <t>Mum(s) or someone who acts as a mum [Who usually looks after you or cares for you?]</t>
  </si>
  <si>
    <t>Q7_C</t>
  </si>
  <si>
    <t>Dad(s) or someone who acts as a dad [Who usually looks after you or cares for you?]</t>
  </si>
  <si>
    <t>Q7_D</t>
  </si>
  <si>
    <t>Parent's partner(s) or step-parent(s) [Who usually looks after you or cares for you?]</t>
  </si>
  <si>
    <t>Q7_F</t>
  </si>
  <si>
    <t>Brother(s) and/or sister(s) or siblings [Who usually looks after you or cares for you?]</t>
  </si>
  <si>
    <t>Q7_G</t>
  </si>
  <si>
    <t>Grandparent(s) [Who usually looks after you or cares for you?]</t>
  </si>
  <si>
    <t>Q7_H</t>
  </si>
  <si>
    <t>Other family and wider whānau such as aunties, uncles, cousins [Who usually looks after you or cares for you?]</t>
  </si>
  <si>
    <t>Q8</t>
  </si>
  <si>
    <t>They love me [Thinking about those who look after you or care for you, how much do you disagree or agree with the following…]</t>
  </si>
  <si>
    <t>Q9</t>
  </si>
  <si>
    <t>They spend enough time with me [Thinking about those who look after you or care for you, how much do you disagree or agree with the following…]</t>
  </si>
  <si>
    <t>Q14</t>
  </si>
  <si>
    <t>Is there someone like a brother or sister, a relative, or someone else you look after on a regular basis?</t>
  </si>
  <si>
    <t>Q15_A</t>
  </si>
  <si>
    <t>Children who live with you [Who do you look after?]</t>
  </si>
  <si>
    <t>Q15_B</t>
  </si>
  <si>
    <t>Children who live in another house [Who do you look after?]</t>
  </si>
  <si>
    <t>Q15_C</t>
  </si>
  <si>
    <t>Older family members [Who do you look after?]</t>
  </si>
  <si>
    <t>Q15_D</t>
  </si>
  <si>
    <t>Someone seriously affected by a disability or long-term illness [Who do you look after?]</t>
  </si>
  <si>
    <t>Q15_E</t>
  </si>
  <si>
    <t>Someone else [Who do you look after?]</t>
  </si>
  <si>
    <t>Q16</t>
  </si>
  <si>
    <t>How often do you miss work or kura, school, alt-ed or other education or training to look after others?</t>
  </si>
  <si>
    <t>Q17</t>
  </si>
  <si>
    <t>Thinking about the group of people you consider as your family, in general how is your family doing?</t>
  </si>
  <si>
    <t>Q156</t>
  </si>
  <si>
    <t>How important is social media to your life?</t>
  </si>
  <si>
    <t>Q157</t>
  </si>
  <si>
    <t>How difficult or easy is it for you to access the internet when you want to?</t>
  </si>
  <si>
    <t>Q158</t>
  </si>
  <si>
    <t>How worried are you by how much you use the internet?</t>
  </si>
  <si>
    <t>How safe do you feel online e.g. safe from bullying, theft, fraud or seeing things you don't want to see?</t>
  </si>
  <si>
    <t>Q190</t>
  </si>
  <si>
    <t>Are you part of any groups, clubs or teams (e.g. a cultural group, dance or music group, choir, environmental organisation, sports team)?</t>
  </si>
  <si>
    <t>Do you help others in your neighbourhood or community (e.g. help-out on the marae or church, belong to a volunteer organisation, mow lawns, collect for charity, give people food)?</t>
  </si>
  <si>
    <t>Q192</t>
  </si>
  <si>
    <t>I feel like I belong in a community where I live [How much do you disagree or agree with the following…]</t>
  </si>
  <si>
    <t>Q193</t>
  </si>
  <si>
    <t>I feel safe in the community/s where I live [How much do you disagree or agree with the following…]</t>
  </si>
  <si>
    <t>Q195</t>
  </si>
  <si>
    <t xml:space="preserve">Strong relationships  and connections </t>
  </si>
  <si>
    <t>I have friends I trust [How much do you disagree or agree with the following…]</t>
  </si>
  <si>
    <t>Q196</t>
  </si>
  <si>
    <t>I feel safe with my friends [How much do you disagree or agree with the following…]</t>
  </si>
  <si>
    <t>Q197</t>
  </si>
  <si>
    <t>My friends accept me for who I am [How much do you disagree or agree with the following…]</t>
  </si>
  <si>
    <t>Q198</t>
  </si>
  <si>
    <t>I get enough time to spend with my friends [How much do you disagree or agree with the following…]</t>
  </si>
  <si>
    <t>Q199</t>
  </si>
  <si>
    <t>Do you have a girlfriend, boyfriend or partner?</t>
  </si>
  <si>
    <t>Q200</t>
  </si>
  <si>
    <t>I feel safe with my girlfriend, boyfriend or partner [How much do you disagree or agree with the following?]</t>
  </si>
  <si>
    <t>Q201</t>
  </si>
  <si>
    <t>I feel loved by my girlfriend, boyfriend or partner [How much do you disagree or agree with the following?]</t>
  </si>
  <si>
    <t>Q236</t>
  </si>
  <si>
    <t>Q237_A</t>
  </si>
  <si>
    <t>Q237_B</t>
  </si>
  <si>
    <t>Q237_D</t>
  </si>
  <si>
    <t>Q237_F</t>
  </si>
  <si>
    <t>Q237_H</t>
  </si>
  <si>
    <t>Q237_J</t>
  </si>
  <si>
    <t>Q238</t>
  </si>
  <si>
    <t>How easy do you think it would be to get help if you were going through a difficult time?</t>
  </si>
  <si>
    <t xml:space="preserve">Q5_A family home or homes </t>
  </si>
  <si>
    <t>Q5_Housing deprivation</t>
  </si>
  <si>
    <t>Q5_Somewhere else</t>
  </si>
  <si>
    <t>Q6_Parents only</t>
  </si>
  <si>
    <t>Q6_Parents and other adult whānau</t>
  </si>
  <si>
    <t>Q6_Other adult whānau only</t>
  </si>
  <si>
    <t xml:space="preserve">Q6_Others </t>
  </si>
  <si>
    <t>Q10</t>
  </si>
  <si>
    <t>Are you a parent?</t>
  </si>
  <si>
    <t>Q24</t>
  </si>
  <si>
    <t>I feel like I belong where I live [Thinking about the places you usually live, how much do you disagree or agree with the following…]</t>
  </si>
  <si>
    <t>Q27</t>
  </si>
  <si>
    <t>I have somewhere warm to live [Thinking about the places you usually live, how much do you disagree or agree with the following…]</t>
  </si>
  <si>
    <t>Q28</t>
  </si>
  <si>
    <t>I live somewhere that is damp [Thinking about the places you usually live, how much do you disagree or agree with the following…]</t>
  </si>
  <si>
    <t>Q29</t>
  </si>
  <si>
    <t>There is mould growing on any part of the house, for example, the walls, ceiling, window frames, curtains or blinds. [Thinking about the places you usually live, how much do you disagree or agree with the following…]</t>
  </si>
  <si>
    <t>Pay for power/electricity? [Do you or your family or whānau worry about not having enough money to…]</t>
  </si>
  <si>
    <t>Pay the rent or mortgage where you live? [Do you or your family or whānau worry about not having enough money to…]</t>
  </si>
  <si>
    <t>Pay for petrol or transport to get to important places? [Do you or your family or whānau worry about not having enough money to…]</t>
  </si>
  <si>
    <t>Q36</t>
  </si>
  <si>
    <t>In the last 12 months, have you moved homes? (Don’t include moving between home and boarding school or between places you usually live in like your mum’s or dad’s place)</t>
  </si>
  <si>
    <t>How many times have you moved in the last 12 months?</t>
  </si>
  <si>
    <t xml:space="preserve">Achieving and contributing </t>
  </si>
  <si>
    <t>Q59</t>
  </si>
  <si>
    <t>I feel like I belong [How much do you disagree or agree with the following statements about your kura, school, alt-ed or teen parent unit, education or training provider...]</t>
  </si>
  <si>
    <t>Q61</t>
  </si>
  <si>
    <t>I feel I am learning knowledge and skills that will help me in the future [How much do you disagree or agree with the following statements about your kura, school, alt-ed or teen parent unit, education or training provider...]</t>
  </si>
  <si>
    <t>Q62</t>
  </si>
  <si>
    <t>People expect me to do well [How much do you disagree or agree with the following statements about your kura, school, alt-ed or teen parent unit, education or training provider...]</t>
  </si>
  <si>
    <t>Q63</t>
  </si>
  <si>
    <t>My teachers treat me fairly [How much do you disagree or agree with the following statements about your kura, school, alt-ed or teen parent unit, education or training provider...]</t>
  </si>
  <si>
    <t>Q65</t>
  </si>
  <si>
    <t>Q66</t>
  </si>
  <si>
    <t>I have people there I can ask for help [How much do you disagree or agree with the following statements about your kura, school, alt-ed or teen parent unit, education or training provider...]</t>
  </si>
  <si>
    <t>Q67</t>
  </si>
  <si>
    <t>My teachers consider my identity and values [How much do you disagree or agree with the following statements about your kura, school, alt-ed or teen parent unit, education or training provider...]</t>
  </si>
  <si>
    <t>Q68</t>
  </si>
  <si>
    <t>I have opportunities to express myself creatively [How much do you disagree or agree with the following statements about your kura, school, alt-ed or teen parent unit, education or training provider...]</t>
  </si>
  <si>
    <t>Some NCEA credits (What is the highest level of qualification you want to achieve in the future?)</t>
  </si>
  <si>
    <t>Q71</t>
  </si>
  <si>
    <t>Q72_A</t>
  </si>
  <si>
    <t>Get more training or education (e.g. wānanga, university, trade training) [What do you want to do in the first two to three years after you leave secondary school?]</t>
  </si>
  <si>
    <t>Q72_B</t>
  </si>
  <si>
    <t>Work or look for a job [What do you want to do in the first two to three years after you leave secondary school?]</t>
  </si>
  <si>
    <t>Q72_C</t>
  </si>
  <si>
    <t>Raise a family [What do you want to do in the first two to three years after you leave secondary school?]</t>
  </si>
  <si>
    <t>Q72_D</t>
  </si>
  <si>
    <t>Go overseas [What do you want to do in the first two to three years after you leave secondary school?]</t>
  </si>
  <si>
    <t>Q72_E</t>
  </si>
  <si>
    <t>Do nothing [What do you want to do in the first two to three years after you leave secondary school?]</t>
  </si>
  <si>
    <t>Q95_A</t>
  </si>
  <si>
    <t>A regular part-time job [In the last 12 months did you do any of the following types of paid work?]</t>
  </si>
  <si>
    <t>Q95_B</t>
  </si>
  <si>
    <t>A job in the school holidays [In the last 12 months did you do any of the following types of paid work?]</t>
  </si>
  <si>
    <t>Q95_C</t>
  </si>
  <si>
    <t>Casual or occasional work – include one-off jobs [In the last 12 months did you do any of the following types of paid work?]</t>
  </si>
  <si>
    <t>Q95_D</t>
  </si>
  <si>
    <t>A full-time job [In the last 12 months did you do any of the following types of paid work?]</t>
  </si>
  <si>
    <t>Q95_E</t>
  </si>
  <si>
    <t>None of the above [In the last 12 months did you do any of the following types of paid work?]</t>
  </si>
  <si>
    <t>Q96_A</t>
  </si>
  <si>
    <t>Work for a business or farm owned by your family or whānau [In the last 12 months did you do any of the following types of unpaid work?]</t>
  </si>
  <si>
    <t>Q96_B</t>
  </si>
  <si>
    <t>Unpaid work experience or an unpaid internship [In the last 12 months did you do any of the following types of unpaid work?]</t>
  </si>
  <si>
    <t>Q96_C</t>
  </si>
  <si>
    <t>An unpaid work trial [In the last 12 months did you do any of the following types of unpaid work?]</t>
  </si>
  <si>
    <t>Q96_D</t>
  </si>
  <si>
    <t>None [In the last 12 months did you do any of the following types of unpaid work?]</t>
  </si>
  <si>
    <t>Q102</t>
  </si>
  <si>
    <t>I feel like I belong at work [At your main job, how much do you disagree or agree with the following...]</t>
  </si>
  <si>
    <t>Q103</t>
  </si>
  <si>
    <t>I feel accepted at work for who I am [At your main job, how much do you disagree or agree with the following...]</t>
  </si>
  <si>
    <t>Q104</t>
  </si>
  <si>
    <t>I feel safe at work (this includes physical and emotional safety) [At your main job, how much do you disagree or agree with the following...If you are not working please answer about the job you last worked at]</t>
  </si>
  <si>
    <t>Q105</t>
  </si>
  <si>
    <t>My work provides me opportunities to build skills and knowledge for my future [At your main job, how much do you disagree or agree with the following...If you are not working please answer about the job you last worked at]</t>
  </si>
  <si>
    <t>Q106</t>
  </si>
  <si>
    <t>I know my rights at work (e.g. minimum wages and health and safety) [At your main job, how much do you disagree or agree with the following...If you are not working please answer about the job you last worked at]</t>
  </si>
  <si>
    <t>Q107</t>
  </si>
  <si>
    <t>Q108</t>
  </si>
  <si>
    <t>I am paid fairly for my work [At your main job, how much do you disagree or agree with the following...If you are not working please answer about the job you last worked at]</t>
  </si>
  <si>
    <t>Q109</t>
  </si>
  <si>
    <t>My work leaves me enough time for my studies [At your main job, how much do you disagree or agree with the following...If you are not working please answer about the job you last worked at]</t>
  </si>
  <si>
    <t>Q110</t>
  </si>
  <si>
    <t>Would you like to have a paid job?</t>
  </si>
  <si>
    <t>Q111</t>
  </si>
  <si>
    <t>Would you like to work more hours?</t>
  </si>
  <si>
    <t>Feeling good</t>
  </si>
  <si>
    <t xml:space="preserve">WHO-5 Good to Excellent Wellbeing (13+) </t>
  </si>
  <si>
    <t>DV24</t>
  </si>
  <si>
    <t>Rainbow status</t>
  </si>
  <si>
    <t>Q2</t>
  </si>
  <si>
    <t>How do you feel about your life in general?</t>
  </si>
  <si>
    <t>In general would you say your health is?</t>
  </si>
  <si>
    <t>Q153_Q154_Combined</t>
  </si>
  <si>
    <t>Q205</t>
  </si>
  <si>
    <t>Have you ever had sex that you consented to?</t>
  </si>
  <si>
    <t>Q207_A</t>
  </si>
  <si>
    <t>Online [Where do you go for advice/help about sex and relationships?]</t>
  </si>
  <si>
    <t>Q207_B</t>
  </si>
  <si>
    <t>Friends [Where do you go for advice/help about sex and relationships?]</t>
  </si>
  <si>
    <t>Q207_C</t>
  </si>
  <si>
    <t>An adult [Where do you go for advice/help about sex and relationships?]</t>
  </si>
  <si>
    <t>Q207_D</t>
  </si>
  <si>
    <t>A health professional [Where do you go for advice/help about sex and relationships?]</t>
  </si>
  <si>
    <t>Q207_E</t>
  </si>
  <si>
    <t>Somewhere else [Where do you go for advice/help about sex and relationships?]</t>
  </si>
  <si>
    <t>Q207_F</t>
  </si>
  <si>
    <t>Nowhere [Where do you go for advice/help about sex and relationships?]</t>
  </si>
  <si>
    <t>Q208</t>
  </si>
  <si>
    <t>Thinking about the last time you had sex, did you or your partner use a condom (or dam) against sexually transmitted disease (STD) or infection (STI)?</t>
  </si>
  <si>
    <t>Thinking about the last time you had sex, did you or your partner use contraception or protection to stop getting pregnant?</t>
  </si>
  <si>
    <t>Q210_A</t>
  </si>
  <si>
    <t>Condoms [What type of contraception or protection against getting pregnant did you or your partner use?]</t>
  </si>
  <si>
    <t>Q210_B</t>
  </si>
  <si>
    <t>The pill (birth control pills or oral contraceptives) [What type of contraception or protection against getting pregnant did you or your partner use?]</t>
  </si>
  <si>
    <t>Q210_C</t>
  </si>
  <si>
    <t>Q210_D</t>
  </si>
  <si>
    <t>Depo-Provera (the injection or the jab) [What type of contraception or protection against getting pregnant did you or your partner use?]</t>
  </si>
  <si>
    <t>Q210_E</t>
  </si>
  <si>
    <t>An IUD (including a copper or non-hormonal IUD or a hormonal IUD such as Mirena or Jaydess) [What type of contraception or protection against getting pregnant did you or your partner use?]</t>
  </si>
  <si>
    <t>Q210_F</t>
  </si>
  <si>
    <t>Withdrawal (pulling out) [What type of contraception or protection against getting pregnant did you or your partner use?]</t>
  </si>
  <si>
    <t>Q210_G</t>
  </si>
  <si>
    <t>The morning after pill or emergency contraceptive pills [What type of contraception or protection against getting pregnant did you or your partner use?]</t>
  </si>
  <si>
    <t>Q210_H</t>
  </si>
  <si>
    <t>Some other method [What type of contraception or protection against getting pregnant did you or your partner use?]</t>
  </si>
  <si>
    <t>Q213</t>
  </si>
  <si>
    <t>Hopeful about your future [To what extent do you feel…]</t>
  </si>
  <si>
    <t>Q229</t>
  </si>
  <si>
    <t>Felt overwhelmed or so down you can't cope? [In the last 12 months, have you ever…]</t>
  </si>
  <si>
    <t>Q230</t>
  </si>
  <si>
    <t>Felt like life was not worth living? [In the last 12 months, have you ever…]</t>
  </si>
  <si>
    <t>Q231_binary</t>
  </si>
  <si>
    <t>Deliberately hurt yourself or done anything you knew might harm you (but not kill you)? [In the last 12 months, have you ever…]</t>
  </si>
  <si>
    <t>Q232</t>
  </si>
  <si>
    <t>Seriously thought about killing yourself (attempting suicide)? [In the last 12 months, have you ever…]</t>
  </si>
  <si>
    <t>Q233</t>
  </si>
  <si>
    <t>Tried to kill yourself (attempted suicide)? [In the last 12 months, have you ever…]</t>
  </si>
  <si>
    <t>Q240_A</t>
  </si>
  <si>
    <t>School health clinic [In the last 12 months, which of the following places have you used for health care?]</t>
  </si>
  <si>
    <t>Q240_B</t>
  </si>
  <si>
    <t>Youth centre [In the last 12 months, which of the following places have you used for health care?]</t>
  </si>
  <si>
    <t>Q240_C</t>
  </si>
  <si>
    <t>Hauora Māori provider [In the last 12 months, which of the following places have you used for health care?]</t>
  </si>
  <si>
    <t>Q240_D</t>
  </si>
  <si>
    <t>Pacific health provider [In the last 12 months, which of the following places have you used for health care?]</t>
  </si>
  <si>
    <t>Q240_E</t>
  </si>
  <si>
    <t>After-hours or 24-hour accident and medical centre [In the last 12 months, which of the following places have you used for health care?]</t>
  </si>
  <si>
    <t>Q240_F</t>
  </si>
  <si>
    <t>The hospital accident and emergency (A&amp;E) [In the last 12 months, which of the following places have you used for health care?]</t>
  </si>
  <si>
    <t>Q240_G</t>
  </si>
  <si>
    <t>Family doctor, medical centre or GP clinic [In the last 12 months, which of the following places have you used for health care?]</t>
  </si>
  <si>
    <t>Q240_H</t>
  </si>
  <si>
    <t>Q240_I</t>
  </si>
  <si>
    <t>Traditional or cultural healer (e.g. a tohunga or fofo) [In the last 12 months, which of the following places have you used for health care?]</t>
  </si>
  <si>
    <t>Q240_J</t>
  </si>
  <si>
    <t>An alternative health worker (e.g. naturopath, homeopath, acupuncturist, herbalist, aromatherapist) [In the last 12 months, which of the following places have you used for health care?]</t>
  </si>
  <si>
    <t>Q240_K</t>
  </si>
  <si>
    <t>Pharmacy or chemist shop [In the last 12 months, which of the following places have you used for health care?]</t>
  </si>
  <si>
    <t>Q240_L</t>
  </si>
  <si>
    <t>Counsellor [In the last 12 months, which of the following places have you used for health care?]</t>
  </si>
  <si>
    <t>Q240_M</t>
  </si>
  <si>
    <t>Somewhere else [In the last 12 months, which of the following places have you used for health care?]</t>
  </si>
  <si>
    <t>Q240_N</t>
  </si>
  <si>
    <t>Nowhere [In the last 12 months, which of the following places have you used for health care?]</t>
  </si>
  <si>
    <t>Q241</t>
  </si>
  <si>
    <t>In the last 12 months, has there been any time when you wanted or needed to see a doctor or nurse (or other health care worker) about your health, but you weren't able to?</t>
  </si>
  <si>
    <t>Q25</t>
  </si>
  <si>
    <t xml:space="preserve">Safety </t>
  </si>
  <si>
    <t>I feel safe where I live [Thinking about the places you usually live, how much do you disagree or agree with the following…]</t>
  </si>
  <si>
    <t>Q64</t>
  </si>
  <si>
    <t>I feel safe there [How much do you disagree or agree with the following statements about your kura, school, alt-ed or teen parent unit, education or training provider...]</t>
  </si>
  <si>
    <t>Q42</t>
  </si>
  <si>
    <t xml:space="preserve">Reduced harm </t>
  </si>
  <si>
    <t>In the last 12 months have you ever been in trouble with the police?</t>
  </si>
  <si>
    <t>Q160</t>
  </si>
  <si>
    <t>How often do you look at porn?</t>
  </si>
  <si>
    <t>Q161</t>
  </si>
  <si>
    <t>Have you ever felt pressured to do things you or someone saw in porn?</t>
  </si>
  <si>
    <t>Q162</t>
  </si>
  <si>
    <t>In the last 4 weeks, have you ever gambled for money or bet precious things?</t>
  </si>
  <si>
    <t>Q163</t>
  </si>
  <si>
    <t>Smoked a whole cigarette e.g. cigarettes, tobacco, roll-your-owns? [Have you ever…]</t>
  </si>
  <si>
    <t>Q164</t>
  </si>
  <si>
    <t>Vaped e.g. vaporisers, e-cigarettes? [Have you ever…]</t>
  </si>
  <si>
    <t>Q165</t>
  </si>
  <si>
    <t>Drunk alcohol (e.g. beer, wine, spirits, pre-mixed drinks, etc.)? [Have you ever…]</t>
  </si>
  <si>
    <t>Q167</t>
  </si>
  <si>
    <t>Q168_Binary</t>
  </si>
  <si>
    <t>In the last 4 weeks, about how often did you use cannabis?</t>
  </si>
  <si>
    <t>Q169</t>
  </si>
  <si>
    <t>Smoked synthetic cannabis? [Have you ever…]</t>
  </si>
  <si>
    <t>Q170</t>
  </si>
  <si>
    <t>Q171</t>
  </si>
  <si>
    <t>Q172</t>
  </si>
  <si>
    <t>Do you worry about drug use or drinking by anyone you live with?</t>
  </si>
  <si>
    <t>Q218</t>
  </si>
  <si>
    <t>Many young people experience bullying [In the last 12 months has this ever happened to you?]</t>
  </si>
  <si>
    <t>Q219_A</t>
  </si>
  <si>
    <t>It was a message, or a message I got online [What kind of bullying was it?]</t>
  </si>
  <si>
    <t>Q219_B</t>
  </si>
  <si>
    <t xml:space="preserve">Someone spread a rumour about me e.g. on social media [What kind of bullying was it?] </t>
  </si>
  <si>
    <t>Q219_C</t>
  </si>
  <si>
    <t xml:space="preserve">I was pushed or shoved around [What kind of bullying was it?] </t>
  </si>
  <si>
    <t>Q219_D</t>
  </si>
  <si>
    <t>I was teased or verbally abused [What kind of bullying was it?]</t>
  </si>
  <si>
    <t>Q219_E</t>
  </si>
  <si>
    <t>I was physically hit or harmed [What kind of bullying was it?]</t>
  </si>
  <si>
    <t>Were you in a serious physical fight? [In the last 12 months, how many times…]</t>
  </si>
  <si>
    <t>Have you hit or physically harmed someone else on purpose? [In the last 12 months, how many times...]</t>
  </si>
  <si>
    <t>Q225_A</t>
  </si>
  <si>
    <t>A child (other than yourself)? [In the last 12 months have adults in the places where you usually live yelled or sworn at…]</t>
  </si>
  <si>
    <t>Q225_B</t>
  </si>
  <si>
    <t>Each other? [In the last 12 months have adults in the places where you usually live have you been yelled or sworn at by…]</t>
  </si>
  <si>
    <t>Q225_C</t>
  </si>
  <si>
    <t>You? [In the last 12 months have adults in the places where you usually live have you been yelled or sworn at by…]</t>
  </si>
  <si>
    <t>Q225_D</t>
  </si>
  <si>
    <t>None of the above [In the last 12 months have adults in the places where you usually live have you been yelled or sworn at by…]</t>
  </si>
  <si>
    <t>Q226_A</t>
  </si>
  <si>
    <t>A child (other than yourself)? [In the last 12 months have adults in the places where you usually live hit or physically hurt…]</t>
  </si>
  <si>
    <t>Q226_B</t>
  </si>
  <si>
    <t>Each other?  [In the last 12 months have adults in the places where you usually live hit or physically hurt…]</t>
  </si>
  <si>
    <t>Q226_C</t>
  </si>
  <si>
    <t>You? [In the last 12 months have adults in the places where you usually live hit or physically hurt…]</t>
  </si>
  <si>
    <t>Q226_D</t>
  </si>
  <si>
    <t>None of the above [In the last 12 months have adults in the places where you usually live hit or physically hurt…]</t>
  </si>
  <si>
    <t>Q227</t>
  </si>
  <si>
    <t>In the last 12 months have you ever been hit or physically harmed on purpose by a person you don't live with?</t>
  </si>
  <si>
    <t>Q228</t>
  </si>
  <si>
    <t>Have you ever been touched in a sexual way or made to do sexual things that you didn't want to?</t>
  </si>
  <si>
    <t>Age 12 - 14 years</t>
  </si>
  <si>
    <t>Overall</t>
  </si>
  <si>
    <t>──</t>
  </si>
  <si>
    <t>European</t>
  </si>
  <si>
    <t>Māori</t>
  </si>
  <si>
    <t>Asian</t>
  </si>
  <si>
    <t>MELAA</t>
  </si>
  <si>
    <t>Age 12 - 14</t>
  </si>
  <si>
    <t>Age 15 - 18</t>
  </si>
  <si>
    <t>Rainbow</t>
  </si>
  <si>
    <t>Non-Rainbow</t>
  </si>
  <si>
    <t>Male</t>
  </si>
  <si>
    <t>Female</t>
  </si>
  <si>
    <t>Gender diverse</t>
  </si>
  <si>
    <t>Year 9</t>
  </si>
  <si>
    <t>Year 10</t>
  </si>
  <si>
    <t>Year 11</t>
  </si>
  <si>
    <t>Year 12</t>
  </si>
  <si>
    <t>Year 13</t>
  </si>
  <si>
    <t>Born in Aotearoa/New Zealand</t>
  </si>
  <si>
    <t>Born in another country</t>
  </si>
  <si>
    <t>Northland and Bay of Plenty Region</t>
  </si>
  <si>
    <t>School decile 1-3</t>
  </si>
  <si>
    <t>School decile 4-7</t>
  </si>
  <si>
    <t>School decile 8-10</t>
  </si>
  <si>
    <t>Male/Tāne</t>
  </si>
  <si>
    <t xml:space="preserve">Female/Wahine </t>
  </si>
  <si>
    <t xml:space="preserve">Gender diverse/Ira tāngata </t>
  </si>
  <si>
    <t xml:space="preserve">% Yes </t>
  </si>
  <si>
    <t xml:space="preserve">% With disability </t>
  </si>
  <si>
    <t>% in Region</t>
  </si>
  <si>
    <t xml:space="preserve">New Zealand </t>
  </si>
  <si>
    <t xml:space="preserve">Another country </t>
  </si>
  <si>
    <t xml:space="preserve">%  Both sexes </t>
  </si>
  <si>
    <t>% I'm not sure</t>
  </si>
  <si>
    <t>% Neither</t>
  </si>
  <si>
    <t>% I don't understand the question</t>
  </si>
  <si>
    <t>Mean (0=disagree  to 10=agree)</t>
  </si>
  <si>
    <t>% Yes</t>
  </si>
  <si>
    <t>Mean  (0=not at all important to 10= very important)</t>
  </si>
  <si>
    <t xml:space="preserve">% Yes and occasionally </t>
  </si>
  <si>
    <t xml:space="preserve">Mean (0=disagree to 10=agree) </t>
  </si>
  <si>
    <t xml:space="preserve"> If you were going through a difficult time and needed help, do you have someone you could turn to?</t>
  </si>
  <si>
    <t xml:space="preserve">Mean (0=very hard to 10=very easy) </t>
  </si>
  <si>
    <t xml:space="preserve">% One </t>
  </si>
  <si>
    <t>% Two</t>
  </si>
  <si>
    <t xml:space="preserve">Mean (0=dissatisfied to 10=satisfied) </t>
  </si>
  <si>
    <t>Buy kai /food? [Do you or your family or  whānau worry about not having enough money to…]</t>
  </si>
  <si>
    <t xml:space="preserve">% sometimes to often to and all of the time </t>
  </si>
  <si>
    <t xml:space="preserve">% Once </t>
  </si>
  <si>
    <t xml:space="preserve"> I can manage the work I get given [How much do you disagree or agree with the following statements about your kura, school, alt-ed or teen parent unit, education or training provider...]</t>
  </si>
  <si>
    <t xml:space="preserve">% 13 + </t>
  </si>
  <si>
    <t>% 13+</t>
  </si>
  <si>
    <t>Implant (rods in your arm) [What type of contraception or protection against getting pregnant did you or your partner use?]</t>
  </si>
  <si>
    <t xml:space="preserve">% Not applicable </t>
  </si>
  <si>
    <t>The upper limit of the 95% confidence interval for the estimate.</t>
  </si>
  <si>
    <t>The lower limit of the 95% confidence interval for the estimate.</t>
  </si>
  <si>
    <t>The estimate of the result, which may be a mean or a percentage.</t>
  </si>
  <si>
    <t>The population being reported on: overall, or a subset of the sample.</t>
  </si>
  <si>
    <t>The question response being reported with other response options provided in brackets.</t>
  </si>
  <si>
    <t>Content in square brackets is introductory or prefix text for questions.</t>
  </si>
  <si>
    <t>The full questionnaire can be accessed online (www.whataboutme.nz).</t>
  </si>
  <si>
    <t>Questions marked with _binary, _ge8, or similar are created by combining response options (for example, combining yes and sometimes on a scale containing no, sometimes and yes) or applying a threshold (for example, greater than or equal to 8 on a ten point scale).</t>
  </si>
  <si>
    <t>Options provided in multi-select questions are marked using _A, _B, etc.</t>
  </si>
  <si>
    <t>Derived variables are marked with a DV prefix.</t>
  </si>
  <si>
    <t>Prevalence of severe mental illness (SMI) based on K-6</t>
  </si>
  <si>
    <t>Show if Q6_A is "Not selected"</t>
  </si>
  <si>
    <t xml:space="preserve">Show if Q6_A is "Not selected" AND if Q7_A is "Not selected" </t>
  </si>
  <si>
    <t>Show if Q36 is "Yes"</t>
  </si>
  <si>
    <t>Show if Q38 is "Yes"</t>
  </si>
  <si>
    <t>Show if Q49 is "Yes"</t>
  </si>
  <si>
    <t>Show if Q49 is "Yes" AND if Q70 is ANY OF "Some NCEA Credits" "NCEA 1" "NCEA 2" "NCEA 3" "Other school qualification" "Trade certificate or diploma" "University Degree"</t>
  </si>
  <si>
    <t>Show if Q95_E is "Not Selected" OR if Q96_D is "Not Selected"</t>
  </si>
  <si>
    <t>Show if Q95_E is "Selected"</t>
  </si>
  <si>
    <t>Show if Q95_E is "Not Selected"</t>
  </si>
  <si>
    <t>Show if Q118 is "Another country" AND if Q121 is "No"</t>
  </si>
  <si>
    <t>Show if Q135 is "Yes"</t>
  </si>
  <si>
    <t>Show if Q157 is NOT "I don't access the internet"</t>
  </si>
  <si>
    <t>Q159</t>
  </si>
  <si>
    <t>Show if Q165 is "Yes"</t>
  </si>
  <si>
    <t>Show if Q167 is "Yes"</t>
  </si>
  <si>
    <t>Show if Q164 is "Yes"</t>
  </si>
  <si>
    <t>Show if Q163 is "Yes"</t>
  </si>
  <si>
    <t>Show if Q171 is "Yes"</t>
  </si>
  <si>
    <t>Show if Q199 is "Yes"</t>
  </si>
  <si>
    <t>Show if Q205 is "Yes"</t>
  </si>
  <si>
    <t>Show if Q205 is "Yes" AND if Q209 is "Yes"</t>
  </si>
  <si>
    <t>Show if Q218 is "Yes"</t>
  </si>
  <si>
    <t>Show if Q236 is "Yes"</t>
  </si>
  <si>
    <t>Response category chosen</t>
  </si>
  <si>
    <t>Disability</t>
  </si>
  <si>
    <t>Ethnicity</t>
  </si>
  <si>
    <t>Ethnicity is "Total Response" meaning that a respondent may be counted in one or more ethnic groups.</t>
  </si>
  <si>
    <t>Data Lab</t>
  </si>
  <si>
    <t>Gender identity</t>
  </si>
  <si>
    <t>This has been derived using Stats NZ definitions.</t>
  </si>
  <si>
    <t>WHO-5
Kessler-6</t>
  </si>
  <si>
    <t xml:space="preserve">Young people answered several questions about their mental wellbeing including the 
WHO-5 (subjective wellbeing over the last two weeks), Kessler-6 (feelings in the last 
30 days used to identify distress). These are presented as derived results DV20 and DV23 (13+ on the respective scales). </t>
  </si>
  <si>
    <t>Question Flow</t>
  </si>
  <si>
    <t xml:space="preserve">The unit record data set for the survey is available in the Stats NZ Data Lab for research purposes - access can be requested through this link: https://stats.govt.nz/integrated-data/apply-to-use-microdata-for-research/ </t>
  </si>
  <si>
    <t>Some caution should be used when using disability data derived using the Washington Group Short Set (DV14-DV17 and Q140-Q145).
Young people identified as meeting the Disability 3 threshold (DV16) were more likely to have a lot of difficulty remembering or concentrating compared to the other domains/questions. If results for remembering or concentrating were disregarded, the percentage in the Disability 3 group would drop from 26% to 12%.
This may indicate that young people interpret and answer this question differently, influencing the size and composition of the disabled group. More information can be found in the published Overview report available at the above link.</t>
  </si>
  <si>
    <t>Because of a low response across most of the demographic categories and/or the sensitivity of some questions, only the overall result has been provided for some indicators.</t>
  </si>
  <si>
    <t>Q5_Home_away from family</t>
  </si>
  <si>
    <t>Nelson, Marlborough, Tasman, and West Coast Region</t>
  </si>
  <si>
    <t>Used cannabis (e.g. marijuana, weed, pot, hash, grass etc.)? [Have you ever…]</t>
  </si>
  <si>
    <t>Family Planning or sexual health clinic [In the last 12 months, which of the following places have you used for health care?]</t>
  </si>
  <si>
    <t>Have you or anyone in your family ever been involved with Child Youth &amp; Family Services (CYFS) or Oranga Tamariki (OT)?</t>
  </si>
  <si>
    <t>Do you think you will get that qualification?</t>
  </si>
  <si>
    <t>Q70_Trade certificate diploma</t>
  </si>
  <si>
    <t>Q4_One</t>
  </si>
  <si>
    <t>Q4_Two</t>
  </si>
  <si>
    <t>Q37_Once</t>
  </si>
  <si>
    <t>Q37_Twice</t>
  </si>
  <si>
    <t>% Twice</t>
  </si>
  <si>
    <t>Q70_Some NCEA credits</t>
  </si>
  <si>
    <t>Q31_Binary</t>
  </si>
  <si>
    <t>Q32_Binary</t>
  </si>
  <si>
    <t>Q33_Binary</t>
  </si>
  <si>
    <t>Q34_Binary</t>
  </si>
  <si>
    <t>Q191_Binary</t>
  </si>
  <si>
    <t>Q139_Binary</t>
  </si>
  <si>
    <t>Q152_Binary</t>
  </si>
  <si>
    <t>Q209_Binary</t>
  </si>
  <si>
    <t>Q175_Binary</t>
  </si>
  <si>
    <t>Q176_Binary</t>
  </si>
  <si>
    <t>Q177_Binary</t>
  </si>
  <si>
    <t>Q178_Binary</t>
  </si>
  <si>
    <t>Q220_Binary</t>
  </si>
  <si>
    <t>Q221_Binary</t>
  </si>
  <si>
    <t>Q53_All the time</t>
  </si>
  <si>
    <t>Q53_Most of the time</t>
  </si>
  <si>
    <t xml:space="preserve">% Most of the time </t>
  </si>
  <si>
    <t>Q118_Another country</t>
  </si>
  <si>
    <t>Q118_New Zealand</t>
  </si>
  <si>
    <t>Q203_The opposite sex</t>
  </si>
  <si>
    <t>Q203_Both sexes</t>
  </si>
  <si>
    <t>Q203_I'm not sure</t>
  </si>
  <si>
    <t>Q203_Neither</t>
  </si>
  <si>
    <t>Q203_The same sex</t>
  </si>
  <si>
    <t xml:space="preserve">Q203_ I don't understand the question </t>
  </si>
  <si>
    <t>I am not sure yet/questioning</t>
  </si>
  <si>
    <t>DV2_Male/Tāne</t>
  </si>
  <si>
    <t xml:space="preserve">DV2_Female/Wahine </t>
  </si>
  <si>
    <t xml:space="preserve">DV2_Gender diverse/Ira tāngata </t>
  </si>
  <si>
    <t>Have you ever been in Care (living with another adult or family organised by CYFS / OT)?</t>
  </si>
  <si>
    <t>Q123_English</t>
  </si>
  <si>
    <t>Q124_Samoan</t>
  </si>
  <si>
    <t xml:space="preserve">Q124_Hindi </t>
  </si>
  <si>
    <t>Q124_French</t>
  </si>
  <si>
    <t xml:space="preserve">Q124_Yue </t>
  </si>
  <si>
    <t>Q124_Sinitic</t>
  </si>
  <si>
    <t xml:space="preserve">Q123_Māori </t>
  </si>
  <si>
    <t xml:space="preserve">Q123_NZ Sign Language </t>
  </si>
  <si>
    <t>Another Language [Which languages can you have an everyday conversation in?]</t>
  </si>
  <si>
    <t>Q123_Another Language</t>
  </si>
  <si>
    <t xml:space="preserve">Q124_Northern Chinese </t>
  </si>
  <si>
    <t>Q124_German</t>
  </si>
  <si>
    <t xml:space="preserve">Q124_Other </t>
  </si>
  <si>
    <t>I am treated well by people at work [At your main job, how much do you disagree or agree with the following...If you are not working please answer about the job you last worked at]</t>
  </si>
  <si>
    <t>% The opposite sex</t>
  </si>
  <si>
    <t>% The same sex</t>
  </si>
  <si>
    <t>Always shown</t>
  </si>
  <si>
    <t>Show if Q14 is "Yes"</t>
  </si>
  <si>
    <t>Show if Q14 is "Yes" OR if Q10 is "Yes"</t>
  </si>
  <si>
    <t>DV2_I am not sure yet/questioning</t>
  </si>
  <si>
    <t>The opposite sex  [Who are you sexually attracted to?]</t>
  </si>
  <si>
    <t>The same sex [Who are you sexually attracted to?]</t>
  </si>
  <si>
    <t>Both sexes [Who are you sexually attracted to?]</t>
  </si>
  <si>
    <t>I'm not sure [Who are you sexually attracted to?]</t>
  </si>
  <si>
    <t>Neither [Who are you sexually attracted to?]</t>
  </si>
  <si>
    <t>I don't understand the question [Who are you sexually attracted to?]</t>
  </si>
  <si>
    <t>Straight/hetero [Which of the flowing sexual identities best describes you?]</t>
  </si>
  <si>
    <t>Mostly straight [Which of the flowing sexual identities best describes you?]</t>
  </si>
  <si>
    <t>Gay or lesbian [Which of the flowing sexual identities best describes you?]</t>
  </si>
  <si>
    <t>Mostly  gay or lesbian [Which of the flowing sexual identities best describes you?]</t>
  </si>
  <si>
    <t>Bisexual [Which of the flowing sexual identities best describes you?]</t>
  </si>
  <si>
    <t>Pansexual [Which of the flowing sexual identities best describes you?]</t>
  </si>
  <si>
    <t>Asexual [Which of the flowing sexual identities best describes you?]</t>
  </si>
  <si>
    <t xml:space="preserve">Takatāpui [Which of the flowing sexual identities best describes you?]  </t>
  </si>
  <si>
    <t>Mahu, Vakasalewalewa, Palopa, Fa’afafine, Akava’ine, Fakaleiti, or Fakafifini [Which of the flowing sexual identities best describes you?]</t>
  </si>
  <si>
    <t xml:space="preserve"> Fa’afatama or Faatama [Which of the flowing sexual identities best describes you?]</t>
  </si>
  <si>
    <t>Queer [Which of the flowing sexual identities best describes you?]</t>
  </si>
  <si>
    <t>Something else not listed above [Which of the flowing sexual identities best describes you?]</t>
  </si>
  <si>
    <t>I am not sure yet / questioning [Which of the flowing sexual identities best describes you?]</t>
  </si>
  <si>
    <t>Male/Tāne [Gender identity - Stats NZ]</t>
  </si>
  <si>
    <t>Female/Wahine  [Gender identity - Stats NZ]</t>
  </si>
  <si>
    <t>Gender diverse/Ira tāngata  [Gender identity - Stats NZ]</t>
  </si>
  <si>
    <t>I am not sure yet / questioning  [Gender identity - Stats NZ]</t>
  </si>
  <si>
    <t>I am not sure yet / questioning</t>
  </si>
  <si>
    <t>Derived variable - see data dictionary for specifications</t>
  </si>
  <si>
    <t>DV14_Disability 1</t>
  </si>
  <si>
    <t>DV15_Disability 2</t>
  </si>
  <si>
    <t>DV16_Disability 3</t>
  </si>
  <si>
    <t>DV17_Disability 4</t>
  </si>
  <si>
    <t>Disability 1 - WSG-SS - At least one domain/question is coded SOME DIFFICULTY or A LOT OF DIFFICULTY or CANNOT DO AT ALL</t>
  </si>
  <si>
    <t>Disability 2 - WSG-SS - At least 2 domains/questions are coded SOME DIFFICULTY or any 1 domain/question is coded A LOT OF DIFFICULTY or CANNOT DO AT ALL</t>
  </si>
  <si>
    <t>Disability 3 - WSG-SS - Any 1 domain/question is coded A LOT OF DIFFICULTY or CANNOT DO AT ALL</t>
  </si>
  <si>
    <t>Disability 4 - WSG-SS - Any one domain is coded CANNOT DO AT ALL</t>
  </si>
  <si>
    <t>Regions_Reporting_Northland and Bay of Plenty</t>
  </si>
  <si>
    <t>Regions_Reporting_Auckland Region</t>
  </si>
  <si>
    <t>Regions_Reporting_Waikato Region</t>
  </si>
  <si>
    <t xml:space="preserve">Regions_Reporting_Gisborne Region </t>
  </si>
  <si>
    <t>Regions_Reporting_Hawke's Bay Region</t>
  </si>
  <si>
    <t>Regions_Reporting_Wellington</t>
  </si>
  <si>
    <t>Regions_Reporting_Nelson, Marlborough, Tasman, and West Coast Region</t>
  </si>
  <si>
    <t>Regions_Reporting_Canterbury Region</t>
  </si>
  <si>
    <t>Regions_Reporting_Otago and Southland Region</t>
  </si>
  <si>
    <t>New Zealand [Where were you born?]</t>
  </si>
  <si>
    <t>Another country [Where were you born?]</t>
  </si>
  <si>
    <t>Taranaki and Manawatū-Whanganui Region</t>
  </si>
  <si>
    <t>Regions_Reporting_Taranaki and Manawatū-Whanganui Region</t>
  </si>
  <si>
    <t>With disability (Disability 3)</t>
  </si>
  <si>
    <t>Without disability (Disability 3)</t>
  </si>
  <si>
    <t>With disability (Disability 4)</t>
  </si>
  <si>
    <t>Without disability (Disability 4)</t>
  </si>
  <si>
    <t>AGE_Age 12 - 14 years</t>
  </si>
  <si>
    <t>AGE_Age 15 - 18 years</t>
  </si>
  <si>
    <t>Age 15 - 18 years</t>
  </si>
  <si>
    <t>DV8_European</t>
  </si>
  <si>
    <t>DV9_Māori</t>
  </si>
  <si>
    <t>DV10_Pacific Peoples</t>
  </si>
  <si>
    <t>DV11_Asian</t>
  </si>
  <si>
    <t>DV12_MELAA</t>
  </si>
  <si>
    <t>Age 12 - 14 years [Age grouped in years (rounded down to the nearest whole number)]</t>
  </si>
  <si>
    <t>Age 15 - 18 years [Age grouped in years (rounded down to the nearest whole number)]</t>
  </si>
  <si>
    <t>Mean (0=disagree to 10=agree)</t>
  </si>
  <si>
    <t>Mean (0=Not at all to 10 =very)</t>
  </si>
  <si>
    <t xml:space="preserve">Mean (0=not at all to 10=all the time)  </t>
  </si>
  <si>
    <t>Of your gender or sexual identity? [In the last 12 months, how often have you been treated unfairly or made to feel different because…]</t>
  </si>
  <si>
    <t>Of something else about you? [In the last 12 months, how often have you been treated unfairly or made to feel different because…]</t>
  </si>
  <si>
    <t xml:space="preserve"> An adult family or whānau member or adult friend [Who would you turn to?]</t>
  </si>
  <si>
    <t>An adult at school (e.g. a teacher or guidance counsellor) [Who would you turn to?]</t>
  </si>
  <si>
    <t>A health professional like a doctor or nurse [Who would you turn to?]</t>
  </si>
  <si>
    <t>A youth worker or social worker [Who would you turn to?]</t>
  </si>
  <si>
    <t>An online resource [Who would you turn to?]</t>
  </si>
  <si>
    <t>Someone or someplace else [Who would you turn to?]</t>
  </si>
  <si>
    <t xml:space="preserve">Mean (0=worried to 10= not at all worried)  </t>
  </si>
  <si>
    <t>Mean (0=not safe to 10=safe)</t>
  </si>
  <si>
    <t xml:space="preserve">Mean (0=I don't have access  to the internet, 1=difficult to 10=easy) </t>
  </si>
  <si>
    <t>Mean (0=very often to 10=not at all)</t>
  </si>
  <si>
    <t>Q4_Three or Four or more</t>
  </si>
  <si>
    <t>% Three or Four or more</t>
  </si>
  <si>
    <t>One [How many places (homes) do you usually live in?]</t>
  </si>
  <si>
    <t>Two [How many places (homes) do you usually live in?]</t>
  </si>
  <si>
    <t>Three or Four or more [How many places (homes) do you usually live in?]</t>
  </si>
  <si>
    <t>A family home or homes [Are any of the places you usually live?]</t>
  </si>
  <si>
    <t>Home away from family [Are any of the places you usually live?]</t>
  </si>
  <si>
    <t>Housing deprivation [Are any of the places you usually live?]</t>
  </si>
  <si>
    <t>Somewhere else [Are any of the places you usually live?]</t>
  </si>
  <si>
    <t>Parents only [Who do you usually live with in any of the places you usually live?]</t>
  </si>
  <si>
    <t>Parents and other adult whānau [Who do you usually live with in any of the places you usually live?]</t>
  </si>
  <si>
    <t>Other adult whānau only [Who do you usually live with in any of the places you usually live?]</t>
  </si>
  <si>
    <t>Others [Who do you usually live with in any of the places you usually live?]</t>
  </si>
  <si>
    <t>Once [How many times have you moved in the last 12 months?]</t>
  </si>
  <si>
    <t>Twice [How many times have you moved in the last 12 months?]</t>
  </si>
  <si>
    <t xml:space="preserve">Q37_Three or four or more times </t>
  </si>
  <si>
    <t xml:space="preserve">% Three or four or more times  </t>
  </si>
  <si>
    <t>All the time [How often do you attend your kura, school, alt-ed or teen parent unit when you are supposed to?]</t>
  </si>
  <si>
    <t>Most of the time [How often do you attend your kura, school, alt-ed or teen parent unit when you are supposed to?]</t>
  </si>
  <si>
    <t>Q54_ 1 (just this school)</t>
  </si>
  <si>
    <t>1 (just this school) [Have you attended more than one kura, schools, alt-ed, teen parent units since the start of Year 9?]</t>
  </si>
  <si>
    <t>% 1 (just this school)</t>
  </si>
  <si>
    <t>% More than one</t>
  </si>
  <si>
    <t>More than one [Have you attended more than one kura, schools, alt-ed, teen parent units since the start of Year 9?]</t>
  </si>
  <si>
    <t>Q54_More than one</t>
  </si>
  <si>
    <t>Q70_NCEA 1 or NCEA 2</t>
  </si>
  <si>
    <t>NCEA 1 or NCEA2 [What is the highest level of qualification you want to achieve in the future?]</t>
  </si>
  <si>
    <t>Q70_NCEA 3 or Other school qualification (e.g. Cambridge, IB or International Baccalaureate)</t>
  </si>
  <si>
    <t>NCEA 3 OR Other school qualification (e.g. Cambridge, IB or International Baccalaureate) [What is the highest level of qualification you want to achieve in the future?]</t>
  </si>
  <si>
    <t>Trade certificate diploma [What is the highest level of qualification you want to achieve in the future?]</t>
  </si>
  <si>
    <t>Q70_University degree</t>
  </si>
  <si>
    <t>University degree [What is the highest level of qualification you want to achieve in the future?]</t>
  </si>
  <si>
    <t>DV23_K6_13+</t>
  </si>
  <si>
    <t>During the past four weeks, how often did you drink 5 or more alcoholic drinks in one session (within 4 hours)?</t>
  </si>
  <si>
    <t xml:space="preserve">% 1 time or 2 times or 3 times or About once a week or More often </t>
  </si>
  <si>
    <t>% Once in the last 4 weeks or Two or three times in the last 4 weeks or Once a week or Several times a week or Every day or Several times a day</t>
  </si>
  <si>
    <t>Q166_Binary</t>
  </si>
  <si>
    <t xml:space="preserve">% Yes or Sometimes </t>
  </si>
  <si>
    <t>Used prescription drugs in a way they were not intended to be used. e.g. Ritalin? [Have you ever…]</t>
  </si>
  <si>
    <t>Used other drugs that can cause a high or trip (e.g. acid (tabs), 'P', speed, ecstasy (MDMA), homebake, etc.)? [Have you ever…]</t>
  </si>
  <si>
    <t>Huffed or sniffed glue, bleach, petrol, aerosol cans or similar? [Have you ever…]</t>
  </si>
  <si>
    <t>Drink alcohol? [Are you worried about how much you…]</t>
  </si>
  <si>
    <t>Smoke cigarettes? [Are you worried about how much you…]</t>
  </si>
  <si>
    <t>Use e-cigarettes or vapes? [Are you worried about how much you…]</t>
  </si>
  <si>
    <t>Use other drugs? [Are you worried about how much you…]</t>
  </si>
  <si>
    <t>Q179_Not applicable</t>
  </si>
  <si>
    <t xml:space="preserve">Q179_Yes or Sometimes </t>
  </si>
  <si>
    <t>% Not in the last 12 months or Once or twice or Three or four times or Five or more times</t>
  </si>
  <si>
    <t>Mandatory indicator</t>
  </si>
  <si>
    <t>A stable home base</t>
  </si>
  <si>
    <t>% Yes to Q6_B and/or Q6_C and no/missing to all of Q6_D, Q6_E, Q6_G, Q6_H, Q6_J</t>
  </si>
  <si>
    <t>Yes to Q6_B and/or Q6_C and yes one or more of: Q6_D, Q6_G, Q6_H</t>
  </si>
  <si>
    <t>No to Q6_B and Q6_C; yes to one or more of Q6_D, Q6_F, Q6_G, Q6_H</t>
  </si>
  <si>
    <t>No to all of Q6_B to Q6_C, Q6_D, Q6_G, Q6_H; and yes to one or more of Q6_E, Q6_I, Q6_J, Q6_K to Q6_N</t>
  </si>
  <si>
    <t xml:space="preserve">% 7 days </t>
  </si>
  <si>
    <t>7 days [Over the past 7 days, on how many days were you physically active for a total of at least 60 minutes per day?]</t>
  </si>
  <si>
    <t>On average, how many servings of fruit do you eat per day? Please include all fresh, frozen, canned and stewed fruit. Do not include fruit juice or dried fruit AND On average, how many servings of vegetables do you eat per day? Please include all fresh, frozen and canned vegetables. Do not include vegetable juices</t>
  </si>
  <si>
    <t xml:space="preserve">% 3 servings per day or 4 or more servings per day of vegetables and 2 servings per day or 3 servings per day or 4 or more servings per day of fruit  </t>
  </si>
  <si>
    <t>Mean (0=Not at all to 10=very)</t>
  </si>
  <si>
    <t>The percentage of missing responses for young people who were offered the question (i.e. excluding those who did not answer the question due to the question flow).</t>
  </si>
  <si>
    <t>For some questions, specific sub-question responses were removed where the response rate was severely low (e.g. the sequence may go A, B, D, F, H, J).</t>
  </si>
  <si>
    <t>For subsets of the sample with a low response rate, cells have been suppressed as shown by "──".</t>
  </si>
  <si>
    <t>Participant_ID</t>
  </si>
  <si>
    <t>Survey_Code</t>
  </si>
  <si>
    <t>Survey_Language</t>
  </si>
  <si>
    <t>School</t>
  </si>
  <si>
    <t>Year</t>
  </si>
  <si>
    <t>Regions_Reporting</t>
  </si>
  <si>
    <t>Decile_Binned</t>
  </si>
  <si>
    <t>Type</t>
  </si>
  <si>
    <t>Schools_Combined</t>
  </si>
  <si>
    <t>Total_Time</t>
  </si>
  <si>
    <t>Total_Time_Binned</t>
  </si>
  <si>
    <t>Age</t>
  </si>
  <si>
    <t>DV1</t>
  </si>
  <si>
    <t>DV2</t>
  </si>
  <si>
    <t>DV2_1</t>
  </si>
  <si>
    <t>DV3</t>
  </si>
  <si>
    <t>DV4</t>
  </si>
  <si>
    <t>DV5</t>
  </si>
  <si>
    <t>DV6</t>
  </si>
  <si>
    <t>DV7</t>
  </si>
  <si>
    <t>DV8</t>
  </si>
  <si>
    <t>DV9</t>
  </si>
  <si>
    <t>DV10</t>
  </si>
  <si>
    <t>DV11</t>
  </si>
  <si>
    <t>DV12</t>
  </si>
  <si>
    <t>DV13</t>
  </si>
  <si>
    <t>DV14</t>
  </si>
  <si>
    <t>DV15</t>
  </si>
  <si>
    <t>DV16</t>
  </si>
  <si>
    <t>DV17</t>
  </si>
  <si>
    <t>DV18</t>
  </si>
  <si>
    <t>DV19</t>
  </si>
  <si>
    <t>DV20</t>
  </si>
  <si>
    <t>DV21_1</t>
  </si>
  <si>
    <t>DV21_2</t>
  </si>
  <si>
    <t>DV21_3</t>
  </si>
  <si>
    <t>DV21_4</t>
  </si>
  <si>
    <t>DV21_5</t>
  </si>
  <si>
    <t>DV22</t>
  </si>
  <si>
    <t>DV23</t>
  </si>
  <si>
    <t>Q4</t>
  </si>
  <si>
    <t>Q5_A</t>
  </si>
  <si>
    <t>Q5_B</t>
  </si>
  <si>
    <t>Q5_C</t>
  </si>
  <si>
    <t>Q5_D</t>
  </si>
  <si>
    <t>Q5_E</t>
  </si>
  <si>
    <t>Q5_F</t>
  </si>
  <si>
    <t>Q5_G</t>
  </si>
  <si>
    <t>Q5_H</t>
  </si>
  <si>
    <t>Q5_I</t>
  </si>
  <si>
    <t>Q5_J</t>
  </si>
  <si>
    <t>Q5_K</t>
  </si>
  <si>
    <t>Q5_L</t>
  </si>
  <si>
    <t>Q5_M</t>
  </si>
  <si>
    <t>Q5_N</t>
  </si>
  <si>
    <t>Q6_A</t>
  </si>
  <si>
    <t>Q6_B</t>
  </si>
  <si>
    <t>Q6_C</t>
  </si>
  <si>
    <t>Q6_D</t>
  </si>
  <si>
    <t>Q6_E</t>
  </si>
  <si>
    <t>Q6_F</t>
  </si>
  <si>
    <t>Q6_G</t>
  </si>
  <si>
    <t>Q6_H</t>
  </si>
  <si>
    <t>Q6_I</t>
  </si>
  <si>
    <t>Q6_J</t>
  </si>
  <si>
    <t>Q6_K</t>
  </si>
  <si>
    <t>Q6_L</t>
  </si>
  <si>
    <t>Q6_M</t>
  </si>
  <si>
    <t>Q6_N</t>
  </si>
  <si>
    <t>Q7_A</t>
  </si>
  <si>
    <t>Q7_E</t>
  </si>
  <si>
    <t>Q7_I</t>
  </si>
  <si>
    <t>Q7_J</t>
  </si>
  <si>
    <t>Q7_K</t>
  </si>
  <si>
    <t>Q11</t>
  </si>
  <si>
    <t>Q12</t>
  </si>
  <si>
    <t>Q13</t>
  </si>
  <si>
    <t>Q31</t>
  </si>
  <si>
    <t>Q32</t>
  </si>
  <si>
    <t>Q33</t>
  </si>
  <si>
    <t>Q34</t>
  </si>
  <si>
    <t>Q37</t>
  </si>
  <si>
    <t>Q261</t>
  </si>
  <si>
    <t>Q43</t>
  </si>
  <si>
    <t>Q45</t>
  </si>
  <si>
    <t>Q46</t>
  </si>
  <si>
    <t>Q47_A</t>
  </si>
  <si>
    <t>Q47_B</t>
  </si>
  <si>
    <t>Q47_C</t>
  </si>
  <si>
    <t>Q47_D</t>
  </si>
  <si>
    <t>Q47_E</t>
  </si>
  <si>
    <t>Q47_F</t>
  </si>
  <si>
    <t>Q47_G</t>
  </si>
  <si>
    <t>Q47_H</t>
  </si>
  <si>
    <t>Q47_I</t>
  </si>
  <si>
    <t>Q47_J</t>
  </si>
  <si>
    <t>Q47_K</t>
  </si>
  <si>
    <t>Q47_L</t>
  </si>
  <si>
    <t>Q47_M</t>
  </si>
  <si>
    <t>Q47_N</t>
  </si>
  <si>
    <t>Q49</t>
  </si>
  <si>
    <t>Q50</t>
  </si>
  <si>
    <t>Q51</t>
  </si>
  <si>
    <t>Q53</t>
  </si>
  <si>
    <t>Q54</t>
  </si>
  <si>
    <t>Q55</t>
  </si>
  <si>
    <t>Q56</t>
  </si>
  <si>
    <t>Q57</t>
  </si>
  <si>
    <t>Q58</t>
  </si>
  <si>
    <t>Q69</t>
  </si>
  <si>
    <t>Q70</t>
  </si>
  <si>
    <t>Q73</t>
  </si>
  <si>
    <t>Q74</t>
  </si>
  <si>
    <t>Q75</t>
  </si>
  <si>
    <t>Q76</t>
  </si>
  <si>
    <t>Q77</t>
  </si>
  <si>
    <t>Q78</t>
  </si>
  <si>
    <t>Q79</t>
  </si>
  <si>
    <t>Q80</t>
  </si>
  <si>
    <t>Q81</t>
  </si>
  <si>
    <t>Q82</t>
  </si>
  <si>
    <t>Q83</t>
  </si>
  <si>
    <t>Q84</t>
  </si>
  <si>
    <t>Q85</t>
  </si>
  <si>
    <t>Q86</t>
  </si>
  <si>
    <t>Q87</t>
  </si>
  <si>
    <t>Q88</t>
  </si>
  <si>
    <t>Q89</t>
  </si>
  <si>
    <t>Q90_A</t>
  </si>
  <si>
    <t>Q90_B</t>
  </si>
  <si>
    <t>Q90_C</t>
  </si>
  <si>
    <t>Q90_D</t>
  </si>
  <si>
    <t>Q90_E</t>
  </si>
  <si>
    <t>Q91</t>
  </si>
  <si>
    <t>Q92</t>
  </si>
  <si>
    <t>Q93</t>
  </si>
  <si>
    <t>Q99_A</t>
  </si>
  <si>
    <t>Q99_B</t>
  </si>
  <si>
    <t>Q99_C</t>
  </si>
  <si>
    <t>Q99_D</t>
  </si>
  <si>
    <t>Q99_E</t>
  </si>
  <si>
    <t>Q99_F</t>
  </si>
  <si>
    <t>Q99_G</t>
  </si>
  <si>
    <t>Q99_H</t>
  </si>
  <si>
    <t>Q99_I</t>
  </si>
  <si>
    <t>Q99_J</t>
  </si>
  <si>
    <t>Q100</t>
  </si>
  <si>
    <t>Q101_A</t>
  </si>
  <si>
    <t>Q101_B</t>
  </si>
  <si>
    <t>Q101_C</t>
  </si>
  <si>
    <t>Q116_A</t>
  </si>
  <si>
    <t>Q116_B</t>
  </si>
  <si>
    <t>Q116_C</t>
  </si>
  <si>
    <t>Q116_D</t>
  </si>
  <si>
    <t>Q116_E</t>
  </si>
  <si>
    <t>Q116_F</t>
  </si>
  <si>
    <t>Q116_G</t>
  </si>
  <si>
    <t>Q116_H</t>
  </si>
  <si>
    <t>Q116_I</t>
  </si>
  <si>
    <t>Q116_J</t>
  </si>
  <si>
    <t>Q116_K</t>
  </si>
  <si>
    <t>Q116_L</t>
  </si>
  <si>
    <t>Q116_M</t>
  </si>
  <si>
    <t>Q116_N</t>
  </si>
  <si>
    <t>Q116_O</t>
  </si>
  <si>
    <t>Q116_P</t>
  </si>
  <si>
    <t>Q117</t>
  </si>
  <si>
    <t>Q118</t>
  </si>
  <si>
    <t>Q119</t>
  </si>
  <si>
    <t>Q119_1</t>
  </si>
  <si>
    <t>Q120</t>
  </si>
  <si>
    <t>Q123_A</t>
  </si>
  <si>
    <t>Q123_B</t>
  </si>
  <si>
    <t>Q123_C</t>
  </si>
  <si>
    <t>Q123_D</t>
  </si>
  <si>
    <t>Q124_A</t>
  </si>
  <si>
    <t>Q124_B</t>
  </si>
  <si>
    <t>Q124_C</t>
  </si>
  <si>
    <t>Q124_D</t>
  </si>
  <si>
    <t>Q124_E</t>
  </si>
  <si>
    <t>Q124_F</t>
  </si>
  <si>
    <t>Q124_G</t>
  </si>
  <si>
    <t>Q124_H</t>
  </si>
  <si>
    <t>Q125</t>
  </si>
  <si>
    <t>Q125_1</t>
  </si>
  <si>
    <t>Q126</t>
  </si>
  <si>
    <t>Q139</t>
  </si>
  <si>
    <t>Q140</t>
  </si>
  <si>
    <t>Q141</t>
  </si>
  <si>
    <t>Q142</t>
  </si>
  <si>
    <t>Q143</t>
  </si>
  <si>
    <t>Q144</t>
  </si>
  <si>
    <t>Q145</t>
  </si>
  <si>
    <t>Q146</t>
  </si>
  <si>
    <t>Q147</t>
  </si>
  <si>
    <t>Q148</t>
  </si>
  <si>
    <t>Q149</t>
  </si>
  <si>
    <t>Q150</t>
  </si>
  <si>
    <t>Q152</t>
  </si>
  <si>
    <t>Q153</t>
  </si>
  <si>
    <t>Q154</t>
  </si>
  <si>
    <t>Q166</t>
  </si>
  <si>
    <t>Q168</t>
  </si>
  <si>
    <t>Q174</t>
  </si>
  <si>
    <t>Q175</t>
  </si>
  <si>
    <t>Q176</t>
  </si>
  <si>
    <t>Q177</t>
  </si>
  <si>
    <t>Q178</t>
  </si>
  <si>
    <t>Q179</t>
  </si>
  <si>
    <t>Q191</t>
  </si>
  <si>
    <t>Q243</t>
  </si>
  <si>
    <t>Q244</t>
  </si>
  <si>
    <t>Q245</t>
  </si>
  <si>
    <t>Q246</t>
  </si>
  <si>
    <t>Q247</t>
  </si>
  <si>
    <t>Q248</t>
  </si>
  <si>
    <t>Q249</t>
  </si>
  <si>
    <t>Q250</t>
  </si>
  <si>
    <t>Q251</t>
  </si>
  <si>
    <t>Q252</t>
  </si>
  <si>
    <t>Q253</t>
  </si>
  <si>
    <t>Q254</t>
  </si>
  <si>
    <t>Q202</t>
  </si>
  <si>
    <t>Q203</t>
  </si>
  <si>
    <t>Q204_N</t>
  </si>
  <si>
    <t>Q204_O</t>
  </si>
  <si>
    <t>Q206</t>
  </si>
  <si>
    <t>Q209</t>
  </si>
  <si>
    <t>Q255</t>
  </si>
  <si>
    <t>Q256</t>
  </si>
  <si>
    <t>Q257</t>
  </si>
  <si>
    <t>Q258</t>
  </si>
  <si>
    <t>Q259</t>
  </si>
  <si>
    <t>Q260</t>
  </si>
  <si>
    <t>Q219_F</t>
  </si>
  <si>
    <t>Q220</t>
  </si>
  <si>
    <t>Q221</t>
  </si>
  <si>
    <t>Q231</t>
  </si>
  <si>
    <t>Q237_C</t>
  </si>
  <si>
    <t>Q237_E</t>
  </si>
  <si>
    <t>Q237_G</t>
  </si>
  <si>
    <t>Q237_I</t>
  </si>
  <si>
    <t>Q242</t>
  </si>
  <si>
    <t>Weight_Final</t>
  </si>
  <si>
    <t>Plain English name</t>
  </si>
  <si>
    <t>Participant ID</t>
  </si>
  <si>
    <t>Survey Code</t>
  </si>
  <si>
    <t>Survey Language</t>
  </si>
  <si>
    <t>School ID</t>
  </si>
  <si>
    <t>Regions combined for region by region analysis</t>
  </si>
  <si>
    <t>School decile - binned</t>
  </si>
  <si>
    <t>Location type</t>
  </si>
  <si>
    <t>School types combined</t>
  </si>
  <si>
    <t>Total Time</t>
  </si>
  <si>
    <t>Total Time - binned</t>
  </si>
  <si>
    <t>Age (Years)</t>
  </si>
  <si>
    <t>DV1. Age grouped in years (rounded down)</t>
  </si>
  <si>
    <t>DV2. Gender identity - Stats NZ</t>
  </si>
  <si>
    <t>DV2_1. Gender identity - For weighting</t>
  </si>
  <si>
    <t>DV3. Junior or senior year group</t>
  </si>
  <si>
    <t>DV4. Highest qualification</t>
  </si>
  <si>
    <t>DV5. Last year group attended - Junior or senior</t>
  </si>
  <si>
    <t>DV6. Participation in any paid employment</t>
  </si>
  <si>
    <t>DV7. NEET status</t>
  </si>
  <si>
    <t xml:space="preserve">DV8. European </t>
  </si>
  <si>
    <t xml:space="preserve">DV9. Māori </t>
  </si>
  <si>
    <t>DV10. Pacific Peoples</t>
  </si>
  <si>
    <t xml:space="preserve">DV11. Asian </t>
  </si>
  <si>
    <t xml:space="preserve">DV12. MELAA </t>
  </si>
  <si>
    <t>DV13. Other Ethnicity</t>
  </si>
  <si>
    <t>DV14. Disability 1</t>
  </si>
  <si>
    <t>DV15. Disability 2</t>
  </si>
  <si>
    <t>DV16. Disability 3</t>
  </si>
  <si>
    <t>DV17. Disability 4</t>
  </si>
  <si>
    <t>DV18. WHO-5 total raw score (based on responses to WHO-5 questions Q146-Q150) ranging from 0 to 25, is multiplied by 4 to give the final score, with 0 representing the worst imaginable well-being and 100 representing the best imaginable well-being.</t>
  </si>
  <si>
    <t>DV19. Binary WHO-5</t>
  </si>
  <si>
    <t>DV20. Binned WHO-5 raw score</t>
  </si>
  <si>
    <t>DV21_1. Heterosexual</t>
  </si>
  <si>
    <t>DV21_2. Gay/Lesbian</t>
  </si>
  <si>
    <t>DV21_3. Bisexual/Pansexual</t>
  </si>
  <si>
    <t>DV21_4. Other rainbow identity</t>
  </si>
  <si>
    <t>DV21_5. Unknown sexual identity</t>
  </si>
  <si>
    <t>DV22. Kessler 6 sum score (based on responses to K-6 questions Q255-Q260)</t>
  </si>
  <si>
    <t>DV23. Prevalence of severe mental illness (SMI) based on K-6</t>
  </si>
  <si>
    <t>DV24. Rainbow status</t>
  </si>
  <si>
    <t>Q2. How do you feel about your life in general?</t>
  </si>
  <si>
    <t>Q4. How many places (homes) do you usually live in?</t>
  </si>
  <si>
    <t>Q10. Are you a parent?</t>
  </si>
  <si>
    <t>Q11. How confident do you feel parenting?</t>
  </si>
  <si>
    <t>Q12. Does your child live with you all or some of the time?</t>
  </si>
  <si>
    <t>Q13. How much support do you have to look after your child?</t>
  </si>
  <si>
    <t>Q14. Is there someone like a brother or sister, a relative, or someone else you look after on a regular basis?</t>
  </si>
  <si>
    <t>Q16. How often do you miss work or kura, school, alt-ed or other education or training to look after others?</t>
  </si>
  <si>
    <t>Q17. Thinking about the group of people you consider as your family, in general how is your family doing?</t>
  </si>
  <si>
    <t>Q36. In the last 12 months, have you moved homes? (Don’t include moving between home and boarding school or between places you usually live in like your mum’s or dad’s place)</t>
  </si>
  <si>
    <t>Q37. How many times have you moved in the last 12 months?</t>
  </si>
  <si>
    <t>Q38. Have you or anyone in your family ever been involved with Child Youth &amp; Family Services (CYFS) or Oranga Tamariki (OT)?</t>
  </si>
  <si>
    <t>Q39. Did you have a social worker visit you or your family?</t>
  </si>
  <si>
    <t>Q40. Did you have a Family Group Conference meeting with a social worker, your family and others?</t>
  </si>
  <si>
    <t>Q41. Have you ever been in Care (living with another adult or family organised by CYFS / OT)?</t>
  </si>
  <si>
    <t>Q261. Are you currently in Care (living with another adult or family organised by CYFS/OT)?</t>
  </si>
  <si>
    <t>Q42. In the last 12 months have you ever been in trouble with the police?</t>
  </si>
  <si>
    <t>Q43. Has someone who usually looks after you spent time in prison?</t>
  </si>
  <si>
    <t>Q45. When were you born?</t>
  </si>
  <si>
    <t>Q46. What sex do you think was recorded on your birth certificate after you were born?</t>
  </si>
  <si>
    <t>Q51. What year group are you in for most of your time?</t>
  </si>
  <si>
    <t>Q53. How often do you attend your kura, school, alt-ed or teen parent unit when you are supposed to?</t>
  </si>
  <si>
    <t>Q54. Have you attended more than one kura, schools, alt-ed, teen parent units since the start of Year 9?</t>
  </si>
  <si>
    <t>Q55. How difficult or easy did you find moving to a new school the last time you moved?</t>
  </si>
  <si>
    <t>Q56. Have you ever been in a school or class where your teacher taught you subjects like maths and science in Māori?</t>
  </si>
  <si>
    <t>Q57. Did you later change to being taught those subjects in English?</t>
  </si>
  <si>
    <t>Q58. How difficult or easy was that change?</t>
  </si>
  <si>
    <t>Q69. What is the highest level of qualification you have now?</t>
  </si>
  <si>
    <t>Q70. What is the highest level of qualification you want to achieve in the future?</t>
  </si>
  <si>
    <t>Q73. What was the last year you completed at kura, school, alt-ed, teen parent unit?</t>
  </si>
  <si>
    <t>Q74. What was the other class or year group?</t>
  </si>
  <si>
    <t>Q75. How many kura, secondary schools, alt-ed or teen parent units did you attend since you began in year 9?</t>
  </si>
  <si>
    <t>Q76. How difficult or easy did you find moving to a new school the last time you moved?</t>
  </si>
  <si>
    <t>Q77. Were you ever in a school or class where your teacher taught you subjects like maths and science in Māori?</t>
  </si>
  <si>
    <t>Q78. Did you later change to being taught those subjects in English?</t>
  </si>
  <si>
    <t>Q79. How difficult or easy was that change?</t>
  </si>
  <si>
    <t>Q91. What is the highest level of qualification you have now?</t>
  </si>
  <si>
    <t>Q92. What is the highest level of qualification you want to achieve in the future?</t>
  </si>
  <si>
    <t>Q93. Do you think you will get that qualification?</t>
  </si>
  <si>
    <t>Q100. What was the other work?</t>
  </si>
  <si>
    <t>Q110. Would you like to have a paid job?</t>
  </si>
  <si>
    <t>Q111. Would you like to work more hours?</t>
  </si>
  <si>
    <t>Q117. What group/s is this?</t>
  </si>
  <si>
    <t>Q118. Where were you born?</t>
  </si>
  <si>
    <t>Q119. Which country were you born in?</t>
  </si>
  <si>
    <t>Q120. About how old were you when you first came to Aotearoa/New Zealand?</t>
  </si>
  <si>
    <t>Q121. Did you come to Aotearoa/New Zealand as a refugee?</t>
  </si>
  <si>
    <t>Q122. Are you an international student?</t>
  </si>
  <si>
    <t>Q125. Which other language?</t>
  </si>
  <si>
    <t>Q126. Is this a language of your ethnic or cultural group?</t>
  </si>
  <si>
    <t>Q135. Do you have a religion or spiritual beliefs?</t>
  </si>
  <si>
    <t>Q137. How important to you are your spiritual beliefs or religious faith?</t>
  </si>
  <si>
    <t>Q139. In general would you say your health is?</t>
  </si>
  <si>
    <t>Q152. Over the past 7 days, on how many days were you physically active for a total of at least 60 minutes per day?</t>
  </si>
  <si>
    <t>Q153. On average, how many servings of fruit do you eat per day? Please include all fresh, frozen, canned and stewed fruit. Do not include fruit juice or dried fruit</t>
  </si>
  <si>
    <t>Q154. On average, how many servings of vegetables do you eat per day? Please include all fresh, frozen and canned vegetables. Do not include vegetable juices</t>
  </si>
  <si>
    <t>Q156. How important is social media to your life?</t>
  </si>
  <si>
    <t>Q157. How difficult or easy is it for you to access the internet when you want to?</t>
  </si>
  <si>
    <t>Q158. How worried are you by how much you use the internet?</t>
  </si>
  <si>
    <t>Q159. How safe do you feel online e.g. safe from bullying, theft, fraud or seeing things you don't want to see?</t>
  </si>
  <si>
    <t>Q160. How often do you look at porn?</t>
  </si>
  <si>
    <t>Q161. Have you ever felt pressured to do things you or someone saw in porn?</t>
  </si>
  <si>
    <t>Q162. In the last 4 weeks, have you ever gambled for money or bet precious things?</t>
  </si>
  <si>
    <t>Q166. During the past four weeks, how often did you drink 5 or more alcoholic drinks in one session (within 4 hours)?</t>
  </si>
  <si>
    <t>Q168. In the last 4 weeks, about how often did you use cannabis?</t>
  </si>
  <si>
    <t>Q174. When you first began vaping or using e-cigarettes did you smoke ordinary cigarettes (tobacco)?</t>
  </si>
  <si>
    <t>Q179. Do you worry about drug use or drinking by anyone you live with?</t>
  </si>
  <si>
    <t>Q190. Are you part of any groups, clubs or teams (e.g. a cultural group, dance or music group, choir, environmental organisation, sports team)?</t>
  </si>
  <si>
    <t>Q191. Do you help others in your neighbourhood or community (e.g. help-out on the marae or church, belong to a volunteer organisation, mow lawns, collect for charity, give people food)?</t>
  </si>
  <si>
    <t>Q199. Do you have a girlfriend, boyfriend or partner?</t>
  </si>
  <si>
    <t>Q203. Who are you sexually attracted to?</t>
  </si>
  <si>
    <t>Q205. Have you ever had sex that you consented to?</t>
  </si>
  <si>
    <t>Q206. About how old were you when you first had sex you consented to?</t>
  </si>
  <si>
    <t>Q208. Thinking about the last time you had sex, did you or your partner use a condom (or dam) against sexually transmitted disease (STD) or infection (STI)?</t>
  </si>
  <si>
    <t>Q209. Thinking about the last time you had sex, did you or your partner use contraception or protection to stop getting pregnant?</t>
  </si>
  <si>
    <t>Q227. In the last 12 months have you ever been hit or physically harmed on purpose by a person you don't live with?</t>
  </si>
  <si>
    <t>Q228. Have you ever been touched in a sexual way or made to do sexual things that you didn't want to?</t>
  </si>
  <si>
    <t>Q236. If you were going through a difficult time and needed help, do you have someone you could turn to?</t>
  </si>
  <si>
    <t>Q238. How easy do you think it would be to get help if you were going through a difficult time?</t>
  </si>
  <si>
    <t>Q241. In the last 12 months, has there been any time when you wanted or needed to see a doctor or nurse (or other health care worker) about your health, but you weren't able to?</t>
  </si>
  <si>
    <t>Q242. What is the one thing you think would help you to have a good life, now and in the future?</t>
  </si>
  <si>
    <t>Final weight applied to survey data for analytical and reporting purposes</t>
  </si>
  <si>
    <t>Permissible values, classification, or codelist</t>
  </si>
  <si>
    <t>1:English|2:Te Reo Māori|3:NZ Sign Language</t>
  </si>
  <si>
    <t>1:Year 9|2:Year 10|3:Year 11|4:Year 12|5:Year 13</t>
  </si>
  <si>
    <t>1:Northland and Bay of Plenty|2:Auckland|3:Waikato|4:Gisborne|5:Hawkes Bay|6:Taranaki and Manawatu-Whanganui|7:Wellington|8:Nelson, Marlborough, Tasman, West Coast|9:Canterbury|10:Otago and Southland</t>
  </si>
  <si>
    <t>1:1-3|2:4-7|3:8-10</t>
  </si>
  <si>
    <t>1:School|2:Special school|3:Wharekura|4:Community|5:TPU</t>
  </si>
  <si>
    <t>0:Community|1:School, Wharekura, or Special School</t>
  </si>
  <si>
    <t>1:&lt;= 20.00|2:21.00 - 25.00|3:26.00 - 30.00|4:31.00 - 35.00|5:36.00 - 40.00|6:41.00 - 45.00|7:46.00 - 50.00|8:51.00+</t>
  </si>
  <si>
    <t>1:&lt;= 13.00|2:14.00 - 16.00|3:17.00 - 18.00|4:19.00+</t>
  </si>
  <si>
    <t>1:Male- Tāne|2:Female - Wahine|3:Gender diverse - Ira tāngata|4:I'm not sure yet/questioning</t>
  </si>
  <si>
    <t>1:Junior|2:Senior</t>
  </si>
  <si>
    <t>1:I do not have any qualifications or NCEA credits yet|2:I have some NCEA credits but no qualifications yet|3:NCEA 1|4:NCEA 2|5:NCEA 3|6:Other school qualification|7:Trade training certificate or diploma</t>
  </si>
  <si>
    <t>0:Before college|1:Junior|2:Senior|3:Other year</t>
  </si>
  <si>
    <t xml:space="preserve">0:None|1:Any paid employment </t>
  </si>
  <si>
    <t>0:In school and/or employment|1:NEET - not attending school or paid employment</t>
  </si>
  <si>
    <t>0:No|1:Yes</t>
  </si>
  <si>
    <t>0:Without disability|1:With disability</t>
  </si>
  <si>
    <t>0:Poor wellbeing|1:Good wellbeing</t>
  </si>
  <si>
    <t>1:Poor (0-12)|2:Good (13-17)|3:Very good (18-21)|4:Excellent (22-25)</t>
  </si>
  <si>
    <t>0:Not selected|1:Selected|97:Missing|98:Skip|99:Not sure</t>
  </si>
  <si>
    <t>0:Low risk|1:High risk</t>
  </si>
  <si>
    <t>0:Non-Rainbow|1:Rainbow</t>
  </si>
  <si>
    <t>0:Dissatisfied|2|3|4|5|6|7|8|9|10:Satisfied|97:Missing|98:Skip|99:Not sure</t>
  </si>
  <si>
    <t>1:One|2:Two|3:Three|4:Four or more|5:Theres no place I usually live|97:Missing|98:Skip|99:Not sure</t>
  </si>
  <si>
    <t>0:Disagree|1|2|3|4|5|6|7|8|9|10:Agree|97:Missing|98:Skip|99:Not sure</t>
  </si>
  <si>
    <t>0:No|1:Yes|97:Missing|98:Skip|99:Not sure</t>
  </si>
  <si>
    <t>0:Not at all confident|1|2|3|4|5|6|7|8|9|10:Very confident|97:Missing|98:Skip|99:Not sure</t>
  </si>
  <si>
    <t>0:Not any|1|2|3|4|5|6|7|8|9|10:All I need|97:Missing|98:Skip|99:Not sure</t>
  </si>
  <si>
    <t>0:Very often|1|2|3|4|5|6|7|8|9|10:Not at all|97:Missing|98:Skip|99:Not sure</t>
  </si>
  <si>
    <t>0:Extremely badly|1|2|3|4|5|6|7|8|9|10:Extremely well|97:Missing|98:Skip|99:Not sure</t>
  </si>
  <si>
    <t>0:Agree|1|2|3|4|5|6|7|8|9|10:Disagree|97:Missing|98:Skip|99:Not sure</t>
  </si>
  <si>
    <t>0:Never|1:Occasionally|2:Sometimes|3:Often|4:All the time|97:Missing|98:Skip|99:Not sure</t>
  </si>
  <si>
    <t>1:Once|2:Twice|3:Three times|4:Four or more times|97:Missing|98:Skip|99:Not sure</t>
  </si>
  <si>
    <t>0:No|1:Once|2:More than once|97:Missing|98:Skip|99:Not sure</t>
  </si>
  <si>
    <t>1:Male|2:Female|3:Indeterminate|97:Missing|98:Skip|99:Not sure</t>
  </si>
  <si>
    <t>1:A kura|2:A school|3:An alt-ed|4:A teen parent unit|5:A tertiary provider (e.g:University or polytechnic)|6:An apprenticeship or work place training|7:Something else|97:Missing|98:Skip|99:Not sure</t>
  </si>
  <si>
    <t>1:Year 9|2:Year 10|3:Year 11|4:Year 12|5:Year 13|6:Other|97:Missing|98:Skip|99:Not sure</t>
  </si>
  <si>
    <t>1:Hardly ever|2:Sometimes|3:Most of the time|4:All the time|97:Missing|98:Skip|99:Not sure</t>
  </si>
  <si>
    <t>1:I have not attended any|2:1 (just this school)|3:More than one|97:Missing|98:Skip|99:Not sure</t>
  </si>
  <si>
    <t>0:Difficult|1|2|3|4|5|6|7|8|9|10:Easy|97:Missing|98:Skip|99:Not sure</t>
  </si>
  <si>
    <t>1:I do not have any qualifications or NCEA credits yet|2:I have some NCEA credits but no qualification yet|3:NCEA 1|4:NCEA 2|5:NCEA 3|6:Other school qualification|7:Trade training certificate or diploma (e.g:Cambridge, IB or International Baccalaureate)|97:Missing|98:Skip|99:Not sure</t>
  </si>
  <si>
    <t>1:Some NCEA credits|2:NCEA 1|3:NCEA 2|4:NCEA 3|5:Other school qualification (e.g:Cambridge, IB or International Baccalaureate)|6:Trade certificate or diploma|7:University degree|97:Missing|98:Skip|99:Not sure</t>
  </si>
  <si>
    <t>1:Before college|2:Year 9|3:Year 10|4:Year 11|5:Year 12|6:Year 13|7:Other year, please specify|97:Missing|98:Skip|99:Not sure</t>
  </si>
  <si>
    <t>97:Missing|98:Skip|99:Not sure</t>
  </si>
  <si>
    <t>1:No secondary school|2:Just 1|3:More than one|97:Missing|98:Skip|99:Not sure</t>
  </si>
  <si>
    <t>1:Aotearoa/ New Zealand|2:Another Country|97:Missing|98:Skip|99:Not sure</t>
  </si>
  <si>
    <t>1:Oceania and Antartica|2:North-West Europe|3.Southern and Eastern Europe|4:North Africa and the Middle East|5:South-East Asia|6:North-East Asia|7:Southern and Central Asia|8:The Americas|9:Sub-Saharan Africa</t>
  </si>
  <si>
    <t>0|1|2|3|4|5|6|7|8|9|10|11|12|13|14|15|16|17|18|19|20|97:Missing|98:Skip|99:Not sure</t>
  </si>
  <si>
    <t>1:Northern European Languages|2:Southern European Languages|3:Eastern European Languages|4:Southwest and Central Asian Languages|5:Southern Asian Languages|6:Southeast Asian Languages|7:Eastern Asian Languages|8:Pacific Austronesian Languages|9:Other Languages|97:Missing|98:Skip|99:Not sure</t>
  </si>
  <si>
    <t>0:Not important|1|2|3|4|5|6|7|8|9|10:Important|97:Missing|98:Skip|99:Not sure</t>
  </si>
  <si>
    <t>1:Poor|2:Fair|3:Good|4:Very Good|5:Excellent|97:Missing|98:Skip|99:Not sure</t>
  </si>
  <si>
    <t>1:No, no difficulty|2:Yes, some difficulty|3:Yes, a lot of difficulty|4:Cannot do at all|97:Missing|98:Skip|99:Not sure</t>
  </si>
  <si>
    <t>0:At no time|1:Some of the time|2:Less than half of the time|3:More than half of the time|4:Most of the time|5:All of the time|97:Missing|98:Skip|99:Not sure</t>
  </si>
  <si>
    <t>1:0 days|2:1 day|3:2 days|4:3 days|5:4 days|6:5 days|7:6 days|8:7 days|97:Missing|98:Skip|99:Not sure</t>
  </si>
  <si>
    <t>1:I don't eat fruit|2:Less than 1 serving per day|3: 1 serving per day|4:2 servings per day|5:3 servings per day|6:4 or more servings per day|97:Missing|98:Skip|99:Not sure</t>
  </si>
  <si>
    <t>1:I don't eat vegetables|2:Less than 1 serving per day|3: 1 serving per day|4:2 servings per day|5:3 servings per day|6:4 or more servings per day|97:Missing|98:Skip|99:Not sure</t>
  </si>
  <si>
    <t>0:Not at all|1|2|3|4|5|6|7|8|9|10:All the time|97:Missing|98:Skip|99:Not sure</t>
  </si>
  <si>
    <t>0:I don't access the internet|1:Difficult|2|3|4|5|6|7|8|9|10:Easy|97:Missing|98:Skip|99:Not sure</t>
  </si>
  <si>
    <t>0:Worried|1|2|3|4|5|6|7|8|9|10:Not worried at all|97:Missing|98:Skip|99:Not sure</t>
  </si>
  <si>
    <t>0:Not safe|1|2|3|4|5|6|7|8|9|10:Safe|97:Missing|98:Skip|99:Not sure</t>
  </si>
  <si>
    <t>0:Often|1|2|3|4|5|6|7|8|9|10:Never|97:Missing|98:Skip|99:Not sure</t>
  </si>
  <si>
    <t>0:I don't understand the question|1:No|2:Yes|97:Missing|98:Skip|99:Not sure</t>
  </si>
  <si>
    <t>1:I have never drunk 5+ drinks|2:1 time|3:2 times|4:3 times|5:About once a week|6:More often|97:Missing|98:Skip|99:Not sure</t>
  </si>
  <si>
    <t>1:None in the last 4 weeks|2:Once in the last 4 weeks|3:Two or three times in the last 4 weeks|4:Once a week|5:Several times a week|6:Every day|7:Several times a day|97:Missing|98:Skip|99:Not sure</t>
  </si>
  <si>
    <t>1:Yes|2:Sometimes|3:No|4:Not applicable|97:Missing|98:Skip|99:Not sure</t>
  </si>
  <si>
    <t>1:No|2:Occasionally|3:Yes|97:Missing|98:Skip|99:Not sure</t>
  </si>
  <si>
    <t>1:Disagree strongly|2:Disagree a little|3:Neutral; no opinion|4:Agree a little|5:Agree strongly|97:Missing|98:Skip|99:Not sure</t>
  </si>
  <si>
    <t>1:The opposite sex|2:The same sex|3:Both sexes|4:I'm not sure|5:Neither|6:I don't understand the question</t>
  </si>
  <si>
    <t>1:Under 11|2:11|3:12|4:13|5:14|6:15|7:16|8:17|9:18 or older|97:Missing|98:Skip|99:Not sure</t>
  </si>
  <si>
    <t>1:No|2:Yes|3:Not applicable|97:Missing|98:Skip|99:Not sure</t>
  </si>
  <si>
    <t>1:All the time|2:Most of the time|3:Some of the time|4:A little of the time|5:None of the time|97:Missing|98:Skip|99:Not sure</t>
  </si>
  <si>
    <t>1:Never|2:Not in the last 12 months|3:Once or twice|4:Three or four times|5:Five or more times|97:Missing|98:Skip|99:Not sure</t>
  </si>
  <si>
    <t>0:No|1:Yes once|2:Yes two times|3:Yes three or more times|97:Missing|98:Skip|99:Not sure</t>
  </si>
  <si>
    <t>0:Very hard|1|2|3|4|5|6|7|8|9|10:Very easy|97:Missing|98:Skip|99:Not sure</t>
  </si>
  <si>
    <t>Question logic</t>
  </si>
  <si>
    <t>Show if Q10 is "Yes"</t>
  </si>
  <si>
    <t>Show if Q38 is "Yes" AND if Q41 is "Yes"</t>
  </si>
  <si>
    <t>Show if Q49 is "Yes" AND if Q54 is "More than one"</t>
  </si>
  <si>
    <t>Show if Q49 is "Yes" AND if Q56 is "Yes"</t>
  </si>
  <si>
    <t>Show if Q49 is "Yes" AND if Q56 is "Yes" AND if Q57 is "Yes"</t>
  </si>
  <si>
    <t>Show if Q49 is "No"</t>
  </si>
  <si>
    <t xml:space="preserve">Show if Q49 is "No" AND if Q73 is "Other year" </t>
  </si>
  <si>
    <t>Show if Q49 is "No" AND if Q75 is "More than one"</t>
  </si>
  <si>
    <t>Show if Q49 is "No" AND if Q77 is "Yes"</t>
  </si>
  <si>
    <t>Show if Q49 is "No" AND if Q77 is "Yes" AND if Q78 is "Yes"</t>
  </si>
  <si>
    <t>Show if Q49 is "No"  AND if Q92 is ANY OF "Some NCEA Credits" "NCEA 1" "NCEA 2" "NCEA 3" "Other school qualification" "Trade certificate or diploma" "University Degree"</t>
  </si>
  <si>
    <t>Show if Q95_E is "Not Selected" OR if Q96_D is "Not Selected" AND if Q99_J is "Selected"</t>
  </si>
  <si>
    <t>Show if Q116_P is "Selected"</t>
  </si>
  <si>
    <t>Show if Q118 is "Another country"</t>
  </si>
  <si>
    <t>Show if Q123_D is "Selected"</t>
  </si>
  <si>
    <t>Show if Q123_D is "Selected" AND if Q124_H is "Selected"</t>
  </si>
  <si>
    <t>Some questions branch off an earlier question(s) and the additional questions are only shown to a subset of the respondents. The results provided are based on this subset. This column indicates where questions are only shown and answered based on responses to an earlier question(s). Where a question has branched off multiple questions, the hyperlink takes you to the most recent branch chronologically in the survey.</t>
  </si>
  <si>
    <t>Mean (0=dissatisfied to 10=satisfied)</t>
  </si>
  <si>
    <t>% 3+  3=good or 4=very good or 5=excellent</t>
  </si>
  <si>
    <t>Q5_A. A family home or homes [Are any of the places you usually live…]</t>
  </si>
  <si>
    <t>Q5_B. A friend's home [Are any of the places you usually live...]</t>
  </si>
  <si>
    <t>Q5_C. A partner's home [Are any of the places you usually live...]</t>
  </si>
  <si>
    <t>Q5_D. A foster home [Are any of the places you usually live...]</t>
  </si>
  <si>
    <t>Q5_E. A group residence (e.g. lock up residence) [Are any of the places you usually live…]</t>
  </si>
  <si>
    <t>Q5_F. A school hostel or university hall [Are any of the places you usually live…]</t>
  </si>
  <si>
    <t>Q5_G. A marae [Are any of the places you usually live...]</t>
  </si>
  <si>
    <t>Q5_H. A flat you pay rent for [Are any of the places you usually live...]</t>
  </si>
  <si>
    <t>Q5_I. A motel [Are any of the places you usually live...]</t>
  </si>
  <si>
    <t>Q5_J. A garage [Are any of the places you usually live...]</t>
  </si>
  <si>
    <t>Q5_K. Couch surfing or moving around with whānau or friends [Are any of the places you usually live...]</t>
  </si>
  <si>
    <t>Q5_L. Living in a car or van [Are any of the places you usually live...]</t>
  </si>
  <si>
    <t>Q5_M. Living rough [Are any of the places you usually live...]</t>
  </si>
  <si>
    <t>Q5_N. Somewhere else [Are any of the places you usually live…]</t>
  </si>
  <si>
    <t>Q6_A. No-one [Who do you usually live with in any of the places you usually live?]</t>
  </si>
  <si>
    <t>Q6_B. Mum(s) or someone who acts as a mum  [Who do you usually live with in any of the places you usually live?]</t>
  </si>
  <si>
    <t>Q6_C. Dad(s) or someone who acts as a dad [Who do you usually live with in any of the places you usually live?]</t>
  </si>
  <si>
    <t>Q6_D. Parent's partner(s) or step-parent(s) [Who do you usually live with in any of the places you usually live?]</t>
  </si>
  <si>
    <t>Q6_E. Foster parent(s) [Who do you usually live with in any of the places you usually live?]</t>
  </si>
  <si>
    <t>Q6_F. Brother(s) and/or sister(s) or sibling(s) [Who do you usually live with in any of the places you usually live?]</t>
  </si>
  <si>
    <t>Q6_G. Grandparent(s)  [Who do you usually live with in any of the places you usually live?]</t>
  </si>
  <si>
    <t>Q6_H. Other family and wider whānau such as aunties, uncles, cousins [Who do you usually live with in any of the places you usually live?]</t>
  </si>
  <si>
    <t>Q6_I. Girlfriend, boyfriend or partner  [Who do you usually live with in any of the places you usually live?]</t>
  </si>
  <si>
    <t>Q6_J. Parents of my partner or a friend(s) [Who do you usually live with in any of the places you usually live?]</t>
  </si>
  <si>
    <t>Q6_K. Friend(s) [Who do you usually live with in any of the places you usually live?]</t>
  </si>
  <si>
    <t>Q6_L. Flatmate(s)  [Who do you usually live with in any of the places you usually live?]</t>
  </si>
  <si>
    <t>Q6_M. Workmate(s) [Who do you usually live with in any of the places you usually live?]</t>
  </si>
  <si>
    <t>Q6_N. Someone else [Who do you usually live with in any of the places you usually live?]</t>
  </si>
  <si>
    <t>Q7_A. No-one [Who usually looks after you or cares for you?]</t>
  </si>
  <si>
    <t>Q7_B. Mum(s) or someone who acts as a mum [Who usually looks after you or cares for you?]</t>
  </si>
  <si>
    <t>Q7_C. Dad(s) or someone who acts as a dad [Who usually looks after you or cares for you?]</t>
  </si>
  <si>
    <t>Q7_D. Parent's partner(s) or step-parent(s) [Who usually looks after you or cares for you?]</t>
  </si>
  <si>
    <t>Q7_E. Foster parent(s) [Who usually looks after you or cares for you?]</t>
  </si>
  <si>
    <t>Q7_F. Brother(s) and/or sister(s) or siblings [Who usually looks after you or cares for you?]</t>
  </si>
  <si>
    <t xml:space="preserve">Q7_G. Grandparent(s) [Who usually looks after you or cares for you?] </t>
  </si>
  <si>
    <t>Q7_H. Other family and wider whānau such as aunties, uncles, cousins [Who usually looks after you or cares for you?]</t>
  </si>
  <si>
    <t>Q7_I. Parents of my partner/friend(s) [Who usually looks after you or cares for you?]</t>
  </si>
  <si>
    <t>Q7_J. Another adult(s) [Who usually looks after you or cares for you?]</t>
  </si>
  <si>
    <t>Q7_K. Someone else [Who usually looks after you or cares for you?]</t>
  </si>
  <si>
    <t>Q8. They love me [Thinking about those who look after you or care for you, how much do you disagree or agree with the following…]</t>
  </si>
  <si>
    <t>Q9. They spend enough time with me [Thinking about those who look after you or care for you, how much do you disagree or agree with the following…]</t>
  </si>
  <si>
    <t>Q15_A. Children who live with you [Who do you look after?]</t>
  </si>
  <si>
    <t>Q15_B. Children who live in another house [Who do you look after?]</t>
  </si>
  <si>
    <t>Q15_C. Older family members [Who do you look after?]</t>
  </si>
  <si>
    <t>Q15_D. Someone seriously affected by a disability or long-term illness [Who do you look after?]</t>
  </si>
  <si>
    <t>Q15_E. Someone else [Who do you look after?]</t>
  </si>
  <si>
    <t>Q24. I feel like I belong where I live [Thinking about the places you usually live, how much do you disagree or agree with the following…]</t>
  </si>
  <si>
    <t>Q25. I feel safe where I live [Thinking about the places you usually live, how much do you disagree or agree with the following…]</t>
  </si>
  <si>
    <t>Q26. I feel accepted for who I am by the people I live with [Thinking about the places you usually live, how much do you disagree or agree with the following…]</t>
  </si>
  <si>
    <t>Q27. I have somewhere warm to live [Thinking about the places you usually live, how much do you disagree or agree with the following…]</t>
  </si>
  <si>
    <t>Q28. I live somewhere that is damp [Thinking about the places you usually live, how much do you disagree or agree with the following…]</t>
  </si>
  <si>
    <t>Q29. There is mould growing on any part of the house, for example, the walls, ceiling, window frames, curtains or blinds. [Thinking about the places you usually live, how much do you disagree or agree with the following…]</t>
  </si>
  <si>
    <t>Q31. Buy kai /food? [Do you or your family or whānau worry about not having enough money to…]</t>
  </si>
  <si>
    <t>Q32. Pay for power/electricity? [Do you or your family or whānau worry about not having enough money to…]</t>
  </si>
  <si>
    <t>Q33. Pay the rent or mortgage where you live? [Do you or your family or whānau worry about not having enough money to…]</t>
  </si>
  <si>
    <t>Q34. Pay for petrol or transport to get to important places? [Do you or your family or whānau worry about not having enough money to…]</t>
  </si>
  <si>
    <t>Q47_A. Male [What is your gender identity now?]</t>
  </si>
  <si>
    <t>Q47_B. Female [What is your gender identity now?]</t>
  </si>
  <si>
    <t>Q47_C. Transgender male [What is your gender identity now?]</t>
  </si>
  <si>
    <t>Q47_D. Transgender female [What is your gender identity now?]</t>
  </si>
  <si>
    <t>Q47_E. Takatāpui [What is your gender identity now?]</t>
  </si>
  <si>
    <t>Q47_F. Mahu vakasalewalewa palopa fa’afafine akava’ine fakaleiti or leiti or fakafifini [What is your gender identity now?]</t>
  </si>
  <si>
    <t>Q47_G. Fa’afatama or fa’atama [What is your gender identity now?]</t>
  </si>
  <si>
    <t>Q47_H. Non-binary [What is your gender identity now?]</t>
  </si>
  <si>
    <t>Q47_I. Gender-queer or gender-fluid [What is your gender identity now?]</t>
  </si>
  <si>
    <t>Q47_J. Agender [What is your gender identity now?]</t>
  </si>
  <si>
    <t>Q47_K. Something else not listed above [What is your gender identity now?]</t>
  </si>
  <si>
    <t>Q47_L. I am not sure yet/questioning [What is your gender identity now?]</t>
  </si>
  <si>
    <t>Q47_M. I don’t understand this question [What is your gender identity now?]</t>
  </si>
  <si>
    <t>Q47_N. I am not comfortable answering this question [What is your gender identity now?]</t>
  </si>
  <si>
    <t>Q49. Are you attending a kura, school, alt-ed, teen parent unit or some type of education or training?</t>
  </si>
  <si>
    <t>Q50. Is it… [Are you attending a kura, school, alt-ed, teen parent unit or some type of education or training?]</t>
  </si>
  <si>
    <t>Q59. I feel like I belong [How much do you disagree or agree with the following statements about your kura, school, alt-ed or teen parent unit, education or training provider...]</t>
  </si>
  <si>
    <t>Q60. I feel accepted for who I am [How much do you disagree or agree with the following statements about your kura, school, alt-ed or teen parent unit, education or training provider...]</t>
  </si>
  <si>
    <t>Q61. I feel I am learning knowledge and skills that will help me in the future [How much do you disagree or agree with the following statements about your kura, school, alt-ed or teen parent unit, education or training provider...]</t>
  </si>
  <si>
    <t>Q62. People expect me to do well [How much do you disagree or agree with the following statements about your kura, school, alt-ed or teen parent unit, education or training provider...]</t>
  </si>
  <si>
    <t>Q63. My teachers treat me fairly [How much do you disagree or agree with the following statements about your kura, school, alt-ed or teen parent unit, education or training provider...]</t>
  </si>
  <si>
    <t>Q64. I feel safe there [How much do you disagree or agree with the following statements about your kura, school, alt-ed or teen parent unit, education or training provider...]</t>
  </si>
  <si>
    <t>Q65. I can manage the work I get given [How much do you disagree or agree with the following statements about your kura, school, alt-ed or teen parent unit, education or training provider...]</t>
  </si>
  <si>
    <t>Q66. I have people there I can ask for help [How much do you disagree or agree with the following statements about your kura, school, alt-ed or teen parent unit, education or training provider...]</t>
  </si>
  <si>
    <t>Q67. My teachers consider my identity and values [How much do you disagree or agree with the following statements about your kura, school, alt-ed or teen parent unit, education or training provider...]</t>
  </si>
  <si>
    <t>Q68. I have opportunities to express myself creatively [How much do you disagree or agree with the following statements about your kura, school, alt-ed or teen parent unit, education or training provider...]</t>
  </si>
  <si>
    <t xml:space="preserve">Q72_A. Get more training or education (e.g. wānanga, university, trade training) [What do you want to do in the first two to three years after you leave secondary school?] </t>
  </si>
  <si>
    <t>Q72_B. Work or look for a job [What do you want to do in the first two to three years after you leave secondary school?]</t>
  </si>
  <si>
    <t>Q72_C. Raise a family [What do you want to do in the first two to three years after you leave secondary school?]</t>
  </si>
  <si>
    <t>Q72_D. Go overseas [What do you want to do in the first two to three years after you leave secondary school?]</t>
  </si>
  <si>
    <t>Q72_E. Do nothing [What do you want to do in the first two to three years after you leave secondary school?]</t>
  </si>
  <si>
    <t>Q80. I felt like I belonged [How much do you disagree or agree that your kura, school, etc?]</t>
  </si>
  <si>
    <t>Q81. I felt accepted for who I am [How much do you disagree or agree that your kura, school, etc?]</t>
  </si>
  <si>
    <t>Q82. I felt I was learning knowledge and skills that would help me in the future [How much do you disagree or agree that your kura, school, etc?]</t>
  </si>
  <si>
    <t>Q83. People expected me to do well [How much do you disagree or agree that your kura, school, etc?]</t>
  </si>
  <si>
    <t>Q84. My teachers treated me fairly [How much do you disagree or agree that your kura, school, etc?]</t>
  </si>
  <si>
    <t>Q85. I felt safe there [How much do you disagree or agree that your kura, school, etc?]</t>
  </si>
  <si>
    <t>Q86. I could manage the work I was given [How much do you disagree or agree that your kura, school, etc?]</t>
  </si>
  <si>
    <t>Q87. I had people there I could ask for help [How much do you disagree or agree that your kura, school, etc?]</t>
  </si>
  <si>
    <t>Q88. My teachers considered my identity and values [How much do you disagree or agree that your kura, school, etc?]</t>
  </si>
  <si>
    <t>Q89. I had opportunities to express myself creatively [How much do you disagree or agree that your kura, school, etc?]</t>
  </si>
  <si>
    <t xml:space="preserve">Q90_A. Get more training or education (e.g. wānanga, university, trade training) [What do you want to do in the first two to three years?] </t>
  </si>
  <si>
    <t>Q90_B. Work or look for a job [What do you want to do in the first two to three years?]</t>
  </si>
  <si>
    <t>Q90_C. Raise a family [What do you want to do in the first two to three years?]</t>
  </si>
  <si>
    <t>Q90_D. Go overseas [What do you want to do in the first two to three years?]</t>
  </si>
  <si>
    <t>Q90_E. Do nothing [What do you want to do in the first two to three years?]</t>
  </si>
  <si>
    <t>Q95_A. A regular part-time job [In the last 12 months did you do any of the following types of paid work?]</t>
  </si>
  <si>
    <t>Q95_B. A job in the school holidays [In the last 12 months did you do any of the following types of paid work?]</t>
  </si>
  <si>
    <t>Q95_C. Casual or occasional work – include one-off jobs [In the last 12 months did you do any of the following types of paid work?]</t>
  </si>
  <si>
    <t>Q95_D. A full-time job [In the last 12 months did you do any of the following types of paid work?]</t>
  </si>
  <si>
    <t>Q95_E. None of the above [In the last 12 months did you do any of the following types of paid work?]</t>
  </si>
  <si>
    <t>Q96_A. Work for a business or farm owned by your family or whānau [In the last 12 months did you do any of the following types of unpaid work?]</t>
  </si>
  <si>
    <t>Q96_B. Unpaid work experience or an unpaid internship [In the last 12 months did you do any of the following types of unpaid work?]</t>
  </si>
  <si>
    <t>Q96_C. An unpaid work trial [In the last 12 months did you do any of the following types of unpaid work?]</t>
  </si>
  <si>
    <t>Q96_D. None [In the last 12 months did you do any of the following types of unpaid work?]</t>
  </si>
  <si>
    <t>Q99_A. Babysitting or looking after children [In the last 12 months, what types of work have you done?]</t>
  </si>
  <si>
    <t xml:space="preserve">Q99_B. Farm work (e.g. labouring, shearing, fruit picking) [In the last 12 months, what types of work have you done?] </t>
  </si>
  <si>
    <t>Q99_C. Gardening, painting, labouring jobs [In the last 12 months, what types of work have you done?]</t>
  </si>
  <si>
    <t>Q99_D. Cleaning a workplace or someone else’s house [In the last 12 months, what types of work have you done?]</t>
  </si>
  <si>
    <t>Q99_E. Working in a shop, petrol station, café or restaurant [In the last 12 months, what types of work have you done?]</t>
  </si>
  <si>
    <t>Q99_F. Paper runs [In the last 12 months, what types of work have you done?]</t>
  </si>
  <si>
    <t>Q99_G. Office or telephone work [In the last 12 months, what types of work have you done?]</t>
  </si>
  <si>
    <t>Q99_H. Factory or manufacturing work [In the last 12 months, what types of work have you done?]</t>
  </si>
  <si>
    <t>Q99_I. Sports coaching or umpiring [In the last 12 months, what types of work have you done?]</t>
  </si>
  <si>
    <t>Q99_J. Other [In the last 12 months, what types of work have you done?]</t>
  </si>
  <si>
    <t>Q101_A. Serious physical harm [In the last 12 months have you suffered any serious physical or emotional harm from work?]</t>
  </si>
  <si>
    <t>Q101_B. Serious emotional harm [In the last 12 months have you suffered any serious physical or emotional harm from work?]</t>
  </si>
  <si>
    <t>Q101_C. Neither [In the last 12 months have you suffered any serious physical or emotional harm from work?]</t>
  </si>
  <si>
    <t>Q102. I feel like I belong at work [At your main job, how much do you disagree or agree with the following...]</t>
  </si>
  <si>
    <t>Q103. I feel accepted at work for who I am [At your main job, how much do you disagree or agree with the following...]</t>
  </si>
  <si>
    <t>Q104. I feel safe at work (this includes physical and emotional safety) [At your main job, how much do you disagree or agree with the following...If you are not working please answer about the job you last worked at.]</t>
  </si>
  <si>
    <t>Q105. My work provides me opportunities to build skills and knowledge for my future [At your main job, how much do you disagree or agree with the following...If you are not working please answer about the job you last worked at.]</t>
  </si>
  <si>
    <t>Q106. I know my rights at work (e.g. minimum wages and health and safety) [At your main job, how much do you disagree or agree with the following...If you are not working please answer about the job you last worked at.]</t>
  </si>
  <si>
    <t>Q107. I am treated well by people at work [At your main job, how much do you disagree or agree with the following...If you are not working please answer about the job you last worked at.]</t>
  </si>
  <si>
    <t>Q108. I am paid fairly for my work [At your main job, how much do you disagree or agree with the following...If you are not working please answer about the job you last worked at.]</t>
  </si>
  <si>
    <t>Q109. My work leaves me enough time for my studies [At your main job, how much do you disagree or agree with the following...If you are not working please answer about the job you last worked at.]</t>
  </si>
  <si>
    <t>Q116_A. New Zealand European [Which ethnic group(s) do you belong to?]</t>
  </si>
  <si>
    <t>Q116_B. Māori [Which ethnic group(s) do you belong to?]</t>
  </si>
  <si>
    <t>Q116_C. Samoan [Which ethnic group(s) do you belong to?]</t>
  </si>
  <si>
    <t>Q116_D. Cook Island Māori [Which ethnic group(s) do you belong to?]</t>
  </si>
  <si>
    <t>Q116_E. Tongan [Which ethnic group(s) do you belong to?]</t>
  </si>
  <si>
    <t>Q116_F. Niuean [Which ethnic group(s) do you belong to?]</t>
  </si>
  <si>
    <t>Q116_G. Tokelauan [Which ethnic group(s) do you belong to?]</t>
  </si>
  <si>
    <t>Q116_H. Tuvaluan [Which ethnic group(s) do you belong to?]</t>
  </si>
  <si>
    <t>Q116_I. Fijian [Which ethnic group(s) do you belong to?]</t>
  </si>
  <si>
    <t>Q116_J. Fijian Indian [Which ethnic group(s) do you belong to?]</t>
  </si>
  <si>
    <t>Q116_K. Indian [Which ethnic group(s) do you belong to?]</t>
  </si>
  <si>
    <t>Q116_L. Chinese [Which ethnic group(s) do you belong to?]</t>
  </si>
  <si>
    <t>Q116_M. Japanese [Which ethnic group(s) do you belong to?]</t>
  </si>
  <si>
    <t>Q116_N. Filipino [Which ethnic group(s) do you belong to?]</t>
  </si>
  <si>
    <t>Q116_O. Korean [Which ethnic group(s) do you belong to?]</t>
  </si>
  <si>
    <t>Q116_P. Another ethnic group (what group/s is this?) [Which ethnic group(s) do you belong to?]</t>
  </si>
  <si>
    <t>Q119_A. Which country were you born in? [Level 1 Stats NZ Categories]</t>
  </si>
  <si>
    <t>Q123_A. English [Which languages can you have an everyday conversation in?]</t>
  </si>
  <si>
    <t>Q123_B. Māori [Which languages can you have an everyday conversation in?]</t>
  </si>
  <si>
    <t>Q123_C. NZ Sign Language [Which languages can you have an everyday conversation in?]</t>
  </si>
  <si>
    <t>Q123_D. Another language [Which languages can you have an everyday conversation in?]</t>
  </si>
  <si>
    <t>Q124_A. Samoan [Which other language?]</t>
  </si>
  <si>
    <t>Q124_B. Hindi [Which other language?]</t>
  </si>
  <si>
    <t>Q124_C. Northern Chinese [Which other language?]</t>
  </si>
  <si>
    <t>Q124_D. French [Which other language?]</t>
  </si>
  <si>
    <t>Q124_E. Yue [Which other language?]</t>
  </si>
  <si>
    <t>Q124_F. Sinitic [Which other language?]</t>
  </si>
  <si>
    <t>Q124_G. German [Which other language?]</t>
  </si>
  <si>
    <t>Q124_H. Other [Which other language?]</t>
  </si>
  <si>
    <t>Q125_A. Which other language? [Level 1 Stats NZ Categories]</t>
  </si>
  <si>
    <t>Q127. I know my whakapapa (heritage or family tree) [How much do you disagree or agree with the following statements...]</t>
  </si>
  <si>
    <t>Q128. The values of my ethnic group(s) are important to me [How much do you disagree or agree with the following statements...]</t>
  </si>
  <si>
    <t>Q129. I have someone I can ask about my culture, whakapapa, or ethnic group [How much do you disagree or agree with the following statements…]</t>
  </si>
  <si>
    <t>Q130. It is important to me to maintain my family traditions and cultural heritage [How much do you disagree or agree with the following statements...]</t>
  </si>
  <si>
    <t>Q131. It is easy for me to express my identity [How much do you disagree or agree with the following statements…]</t>
  </si>
  <si>
    <t>Q132. I feel like I am accepted by others [How much do you disagree or agree with the following statements...]</t>
  </si>
  <si>
    <t>Q133. I feel a sense of belonging to Aotearoa/New Zealand as a whole [How much do you disagree or agree with the following statements...]</t>
  </si>
  <si>
    <t>Q134. I feel a sense of belonging to a country or countries outside of Aotearoa/New Zealand [How much do you disagree or agree with the following statements...]</t>
  </si>
  <si>
    <t>Q136_A. Christianity e.g. Catholic, Presbyterian, Anglican, Rātana, Ringatū [What is your religion or spiritual beliefs?]</t>
  </si>
  <si>
    <t>Q136_B. Buddhism [What is your religion or spiritual beliefs?]</t>
  </si>
  <si>
    <t>Q136_C. Hinduism [What is your religion or spiritual beliefs?]</t>
  </si>
  <si>
    <t>Q136_D. Islam or Muslim [What is your religion or spiritual beliefs?]</t>
  </si>
  <si>
    <t>Q136_E. Judaism [What is your religion or spiritual beliefs?]</t>
  </si>
  <si>
    <t>Q136_F. Sikhism [What is your religion or spiritual beliefs?]</t>
  </si>
  <si>
    <t>Q136_G. Atua Māori  [What is your religion or spiritual beliefs?]</t>
  </si>
  <si>
    <t>Q136_H. Spiritualism and New Age [What is your religion or spiritual beliefs?]</t>
  </si>
  <si>
    <t>Q136_I. Something else [What is your religion or spiritual beliefs?]</t>
  </si>
  <si>
    <t>Q140. Seeing, even if wearing glasses? [The next questions ask about difficulties you may have doing certain activities. Do you have difficulty…]</t>
  </si>
  <si>
    <t>Q141. Hearing, even if using a hearing aid? [The next questions ask about difficulties you may have doing certain activities. Do you have difficulty…]</t>
  </si>
  <si>
    <t>Q142. Walking or climbing steps? [The next questions ask about difficulties you may have doing certain activities. Do you have difficulty…]</t>
  </si>
  <si>
    <t>Q143. Remembering or concentrating? [The next questions ask about difficulties you may have doing certain activities. Do you have difficulty…]</t>
  </si>
  <si>
    <t>Q144. With self-care such as washing all over or dressing? [The next questions ask about difficulties you may have doing certain activities. Do you have difficulty…]</t>
  </si>
  <si>
    <t>Q145. Communicating using your usual language, for example understanding or being understood? [The next questions ask about difficulties you may have doing certain activities. Do you have difficulty…]</t>
  </si>
  <si>
    <t>Q146. I have felt cheerful and in good spirits [Over the last two weeks…]</t>
  </si>
  <si>
    <t>Q147. I have felt calm and relaxed [Over the last two weeks…]</t>
  </si>
  <si>
    <t>Q148. I have felt active and energetic [Over the last two weeks…]</t>
  </si>
  <si>
    <t>Q149. I woke up feeling fresh and rested [Over the last two weeks…]</t>
  </si>
  <si>
    <t>Q150. My daily life has been filled with things that interest me [Over the last two weeks…]</t>
  </si>
  <si>
    <t>Q163. Smoked a whole cigarette e.g. cigarettes, tobacco, roll-your-owns? [Have you ever…]</t>
  </si>
  <si>
    <t>Q164. Vaped e.g. vaporisers, e-cigarettes? [Have you ever…]</t>
  </si>
  <si>
    <t>Q165. Drunk alcohol (e.g. beer, wine, spirits, pre-mixed drinks, etc.)? [Have you ever…]</t>
  </si>
  <si>
    <t>Q167. Used cannabis (e.g marijuana, weed, pot, hash, grass etc.)? [Have you ever…]</t>
  </si>
  <si>
    <t>Q169. Smoked synthetic cannabis? [Have you ever…]</t>
  </si>
  <si>
    <t>Q170. Used prescription drugs in a way they were not intended to be used. e.g. Ritalin? [Have you ever…]</t>
  </si>
  <si>
    <t>Q171. Used other drugs that can cause a high or trip (e.g. acid (tabs), 'P', speed, ecstasy (MDMA), homebake, etc.)? [Have you ever…]</t>
  </si>
  <si>
    <t>Q172. Huffed or sniffed glue, bleach, petrol, aerosol cans or similar? [Have you ever…]</t>
  </si>
  <si>
    <t>Q175. Drink alcohol [Are you worried about how much you…]</t>
  </si>
  <si>
    <t>Q176. Smoke cigarettes [Are you worried about how much you…]</t>
  </si>
  <si>
    <t>Q177. Use e-cigarettes or vapes [Are you worried about how much you…]</t>
  </si>
  <si>
    <t>Q178. Use other drugs [Are you worried about how much you…]</t>
  </si>
  <si>
    <t>Q192. I feel like I belong in a community where I live [How much do you disagree or agree with the following…]</t>
  </si>
  <si>
    <t>Q193. I feel safe in the community/s where I live [How much do you disagree or agree with the following…]</t>
  </si>
  <si>
    <t>Q243. Is compassionate, has a soft heart [I am someone who...]</t>
  </si>
  <si>
    <t>Q244. Is sometimes rude to others [I am someone who...]</t>
  </si>
  <si>
    <t>Q245. Assumes the best about people [I am someone who...]</t>
  </si>
  <si>
    <t>Q246. Can be cold and uncaring [I am someone who...]</t>
  </si>
  <si>
    <t>Q247. Is respectful, treats others with respect [I am someone who...]</t>
  </si>
  <si>
    <t>Q248. Tends to find fault with others [I am someone who...]</t>
  </si>
  <si>
    <t>Q249. Tends to be disorganised [I am someone who...]</t>
  </si>
  <si>
    <t>Q250. Has difficulty getting started on tasks [I am someone who...]</t>
  </si>
  <si>
    <t>Q251. Is reliable, can always be counted on [I am someone who...]</t>
  </si>
  <si>
    <t>Q252. Keeps things neat and tidy [I am someone who...]</t>
  </si>
  <si>
    <t>Q253. Is persistent, works until the task is finished [I am someone who...]</t>
  </si>
  <si>
    <t>Q254. Can be somewhat careless [I am someone who...]</t>
  </si>
  <si>
    <t>Q195. I have friends I trust [How much do you disagree or agree with the following…]</t>
  </si>
  <si>
    <t>Q196. I feel safe with my friends [How much do you disagree or agree with the following…]</t>
  </si>
  <si>
    <t>Q197. My friends accept me for who I am [How much do you disagree or agree with the following…]</t>
  </si>
  <si>
    <t>Q198. I get enough time to spend with my friends [How much do you disagree or agree with the following…]</t>
  </si>
  <si>
    <t>Q200. I feel safe with my girlfriend, boyfriend or partner [How much do you disagree or agree with the following...]</t>
  </si>
  <si>
    <t>Q201. I feel loved by my girlfriend, boyfriend or partner [How much do you disagree or agree with the following...]</t>
  </si>
  <si>
    <t>Q202. I get to spend enough time with my girlfriend, boyfriend or partner [How much do you disagree or agree with the following...]</t>
  </si>
  <si>
    <t>Q204_A. Straight/ hetero [Which of the following sexual identities best describes you?]</t>
  </si>
  <si>
    <t>Q204_B. Mostly straight [Which of the following sexual identities best describes you?]</t>
  </si>
  <si>
    <t>Q204_C. Gay or lesbian [Which of the following sexual identities best describes you?]</t>
  </si>
  <si>
    <t>Q204_D. Mostly gay or lesbian [Which of the following sexual identities best describes you?]</t>
  </si>
  <si>
    <t>Q204_E. Bisexual [Which of the following sexual identities best describes you?]</t>
  </si>
  <si>
    <t>Q204_F. Pansexual [Which of the following sexual identities best describes you?]</t>
  </si>
  <si>
    <t>Q204_G. Asexual [Which of the following sexual identities best describes you?]</t>
  </si>
  <si>
    <t>Q204_H. Takatāpui [Which of the following sexual identities best describes you?]</t>
  </si>
  <si>
    <t>Q204_I. Mahu, Vakasalewalewa, Palopa, Fa’afafine, Akava’ine, Fakaleiti, or Fakafifini [Which of the following sexual identities best describes you?]</t>
  </si>
  <si>
    <t>Q204_J. Fa’afatama or Faatama [Which of the following sexual identities best describes you?]</t>
  </si>
  <si>
    <t>Q204_K. Queer [Which of the following sexual identities best describes you?]</t>
  </si>
  <si>
    <t>Q204_L. Something else not listed above [Which of the following sexual identities best describes you?]</t>
  </si>
  <si>
    <t>Q204_M. I am not sure yet / questioning [Which of the following sexual identities best describes you?]</t>
  </si>
  <si>
    <t>Q204_N. I don’t understand this question [Which of the following sexual identities best describes you?]</t>
  </si>
  <si>
    <t>Q204_O. I’m not comfortable answering this question [Which of the following sexual identities best describes you?]</t>
  </si>
  <si>
    <t>Q207_A. Online [Where do you go for advice/help about sex and relationships?]</t>
  </si>
  <si>
    <t>Q207_B. Friends [Where do you go for advice/help about sex and relationships?]</t>
  </si>
  <si>
    <t>Q207_C. An adult [Where do you go for advice/help about sex and relationships?]</t>
  </si>
  <si>
    <t>Q207_D. A health professional [Where do you go for advice/help about sex and relationships?]</t>
  </si>
  <si>
    <t>Q207_E. Somewhere else [Where do you go for advice/help about sex and relationships?]</t>
  </si>
  <si>
    <t>Q207_F. Nowhere [Where do you go for advice/help about sex and relationships?]</t>
  </si>
  <si>
    <t>Q210_A. Condoms [What type of contraception or protection against getting pregnant did you or your partner use?]</t>
  </si>
  <si>
    <t>Q210_B. The pill – (birth control pills or oral contraceptives) [What type of contraception or protection against getting pregnant did you or your partner use?]</t>
  </si>
  <si>
    <t>Q210_C. Implant (rods in your arm) [What type of contraception or protection against getting pregnant did you or your partner use?]</t>
  </si>
  <si>
    <t>Q210_D. Depo-Provera (the injection or the jab) [What type of contraception or protection against getting pregnant did you or your partner use?]</t>
  </si>
  <si>
    <t>Q210_E. An IUD (including a copper or non-hormonal IUD or a hormonal IUD such as Mirena or Jaydess) [What type of contraception or protection against getting pregnant did you or your partner use?]</t>
  </si>
  <si>
    <t>Q210_F. Withdrawal (pulling out) [What type of contraception or protection against getting pregnant did you or your partner use?]</t>
  </si>
  <si>
    <t>Q210_G. The morning after pill or emergency contraceptive pills [What type of contraception or protection against getting pregnant did you or your partner use?]</t>
  </si>
  <si>
    <t>Q210_H. Some other method [What type of contraception or protection against getting pregnant did you or your partner use?]</t>
  </si>
  <si>
    <t>Q212. Proud of who you are [To what extent do you feel…]</t>
  </si>
  <si>
    <t>Q213. Hopeful about your future [To what extent do you feel…]</t>
  </si>
  <si>
    <t>Q255. Nervous [During the past 30 days, about how often did you feel…]</t>
  </si>
  <si>
    <t>Q256. Hopeless [During the past 30 days, about how often did you feel…]</t>
  </si>
  <si>
    <t>Q257. Restless or fidgety [During the past 30 days, about how often did you feel…]</t>
  </si>
  <si>
    <t>Q258. So depressed that nothing could cheer you up [During the past 30 days, about how often did you feel…]</t>
  </si>
  <si>
    <t>Q259. That everything was an effort [During the past 30 days, about how often did you feel…]</t>
  </si>
  <si>
    <t>Q260. Worthless [During the past 30 days, about how often did you feel…]</t>
  </si>
  <si>
    <t>Q218. Many young people experience bullying [In the last 12 months has this ever happened to you?]</t>
  </si>
  <si>
    <t>Q219_A. It was a message, or a message I got online [What kind of bullying was it?]</t>
  </si>
  <si>
    <t xml:space="preserve">Q219_B. Someone spread a rumour about me (e.g. on social media) [What kind of bullying was it?] </t>
  </si>
  <si>
    <t xml:space="preserve">Q219_C. I was pushed or shoved around [What kind of bullying was it?] </t>
  </si>
  <si>
    <t>Q219_D. I was teased or verbally abused [What kind of bullying was it?]</t>
  </si>
  <si>
    <t>Q219_E. I was physically hit or harmed [What kind of bullying was it?]</t>
  </si>
  <si>
    <t>Q219_F. I felt bullied in another way [What kind of bullying was it?]</t>
  </si>
  <si>
    <t>Q220. Were you in a serious physical fight? [In the last 12 months, how many times…]</t>
  </si>
  <si>
    <t>Q221. Have you hit or physically harmed someone else on purpose? [In the last 12 months, how many times...]</t>
  </si>
  <si>
    <t>Q222. Of your ethnicity? [In the last 12 months, how often have you been treated unfairly or made to feel different because…]</t>
  </si>
  <si>
    <t>Q223. Of your gender or sexual identity? [In the last 12 months, how often have you been treated unfairly or made to feel different because…]</t>
  </si>
  <si>
    <t>Q224. Of something else about you? [In the last 12 months, how often have you been treated unfairly or made to feel different because...]</t>
  </si>
  <si>
    <t>Q225_A. A child (other than yourself)? [In the last 12 months have adults in the places where you usually live yelled or sworn at…]</t>
  </si>
  <si>
    <t>Q225_B. Each other? [In the last 12 months have adults in the places where you usually live have you been yelled or sworn at by…]</t>
  </si>
  <si>
    <t>Q225_C. You? [In the last 12 months have adults in the places where you usually live have you been yelled or sworn at by…]</t>
  </si>
  <si>
    <t>Q225_D. None of the above [In the last 12 months have adults in the places where you usually live have you been yelled or sworn at by…]</t>
  </si>
  <si>
    <t>Q226_A. A child (other than yourself)? [In the last 12 months have adults in the places where you usually live hit or physically hurt…]</t>
  </si>
  <si>
    <t>Q226_B. Each other?  [In the last 12 months have adults in the places where you usually live hit or physically hurt…]</t>
  </si>
  <si>
    <t>Q226_C. You? [In the last 12 months have adults in the places where you usually live hit or physically hurt…]</t>
  </si>
  <si>
    <t>Q226_D. None of the above [In the last 12 months have adults in the places where you usually live hit or physically hurt…]</t>
  </si>
  <si>
    <t>Q229. Felt overwhelmed or so down you can't cope? [In the last 12 months, have you ever…]</t>
  </si>
  <si>
    <t>Q230. Felt like life was not worth living? [In the last 12 months, have you ever…]</t>
  </si>
  <si>
    <t>Q231. Deliberately hurt yourself or done anything you knew might harm you (but not kill you)? [In the last 12 months, have you ever…]</t>
  </si>
  <si>
    <t>Q232. Seriously thought about killing yourself (attempting suicide)? [In the last 12 months, have you ever…]</t>
  </si>
  <si>
    <t>Q233. Tried to kill yourself (attempted suicide)? [In the last 12 months, have you ever…]</t>
  </si>
  <si>
    <t xml:space="preserve">Q237_A. An adult family or whānau member or adult friend [Who would you turn to?] </t>
  </si>
  <si>
    <t xml:space="preserve">Q237_B. An adult at school (e.g. a teacher or guidance counsellor) [Who would you turn to?] </t>
  </si>
  <si>
    <t xml:space="preserve">Q237_C. A community leader (e.g. a coach or leader of a club or a church leader) [Who would you turn to?] </t>
  </si>
  <si>
    <t xml:space="preserve">Q237_D. A health professional like a doctor or nurse [Who would you turn to?] </t>
  </si>
  <si>
    <t xml:space="preserve">Q237_F. A youth worker or social worker [Who would you turn to?] </t>
  </si>
  <si>
    <t xml:space="preserve">Q237_G. An agency like Work and Income (WINZ) [Who would you turn to?] </t>
  </si>
  <si>
    <t xml:space="preserve">Q237_H. An online resource [Who would you turn to?] </t>
  </si>
  <si>
    <t xml:space="preserve">Q237_I. A telephone helpline [Who would you turn to?] </t>
  </si>
  <si>
    <t xml:space="preserve">Q237_J. Someone or someplace else [Who would you turn to?] </t>
  </si>
  <si>
    <t>Q240_A. School health clinic [In the last 12 months, which of the following places have you used for health care?]</t>
  </si>
  <si>
    <t>Q240_B. Youth centre [In the last 12 months, which of the following places have you used for health care?]</t>
  </si>
  <si>
    <t>Q240_C. Hauora Māori provider [In the last 12 months, which of the following places have you used for health care?]</t>
  </si>
  <si>
    <t>Q240_D. Pacific health provider [In the last 12 months, which of the following places have you used for health care?]</t>
  </si>
  <si>
    <t>Q240_E. After-hours or 24-hour accident and medical centre [In the last 12 months, which of the following places have you used for health care?]</t>
  </si>
  <si>
    <t>Q240_F. The hospital accident and emergency (A&amp;E) [In the last 12 months, which of the following places have you used for health care?]</t>
  </si>
  <si>
    <t>Q240_G. Family doctor, medical centre or GP clinic [In the last 12 months, which of the following places have you used for health care?]</t>
  </si>
  <si>
    <t>Q240_H. Family Planning or sexual health clinic [In the last 12 months, which of the following places have you used for health care?]</t>
  </si>
  <si>
    <t>Q240_I. Traditional or cultural healer (e.g. a tohunga or fofo) [In the last 12 months, which of the following places have you used for health care?]</t>
  </si>
  <si>
    <t>Q240_J. An alternative health worker (e.g. naturopath, homeopath, acupuncturist, herbalist, aromatherapist) [In the last 12 months, which of the following places have you used for health care?]</t>
  </si>
  <si>
    <t>Q240_K. Pharmacy or chemist shop [In the last 12 months, which of the following places have you used for health care?]</t>
  </si>
  <si>
    <t>Q240_L. Counsellor [In the last 12 months, which of the following places have you used for health care?]</t>
  </si>
  <si>
    <t>Q240_M. Somewhere else [In the last 12 months, which of the following places have you used for health care?]</t>
  </si>
  <si>
    <t>Q240_N. Nowhere [In the last 12 months, which of the following places have you used for health care?]</t>
  </si>
  <si>
    <t xml:space="preserve">Q237_E. Another adult e.g. a neighbour or someone at work [Who would you turn to?] </t>
  </si>
  <si>
    <t>% Yes excl. "I don't understand the question"</t>
  </si>
  <si>
    <t xml:space="preserve">% All the time </t>
  </si>
  <si>
    <t>Q71. Do you think you will get that qualification?</t>
  </si>
  <si>
    <t>DV20_WHO5_13+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</si>
</sst>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
  </numFmts>
  <fonts count="27" x14ac:knownFonts="1">
    <font>
      <sz val="11"/>
      <color theme="1"/>
      <name val="Calibri"/>
      <family val="2"/>
      <scheme val="minor"/>
    </font>
    <font>
      <sz val="11"/>
      <color theme="1"/>
      <name val="Calibri"/>
      <family val="2"/>
      <scheme val="minor"/>
    </font>
    <font>
      <sz val="11"/>
      <color theme="1"/>
      <name val="Calibri"/>
      <family val="2"/>
    </font>
    <font>
      <sz val="10"/>
      <color theme="1"/>
      <name val="Calibri"/>
      <family val="2"/>
    </font>
    <font>
      <sz val="11"/>
      <color rgb="FF000000"/>
      <name val="Calibri"/>
      <family val="2"/>
      <scheme val="minor"/>
    </font>
    <font>
      <b/>
      <sz val="11"/>
      <color theme="1"/>
      <name val="Calibri"/>
      <family val="2"/>
      <scheme val="minor"/>
    </font>
    <font>
      <b/>
      <sz val="11"/>
      <color theme="1"/>
      <name val="Calibri"/>
      <family val="2"/>
    </font>
    <font>
      <b/>
      <sz val="12"/>
      <color theme="0"/>
      <name val="Calibri"/>
      <family val="2"/>
      <scheme val="minor"/>
    </font>
    <font>
      <b/>
      <sz val="12"/>
      <color theme="0"/>
      <name val="Calibri"/>
      <family val="2"/>
    </font>
    <font>
      <b/>
      <i/>
      <sz val="12"/>
      <color rgb="FFFFFFFF"/>
      <name val="Calibri"/>
      <family val="2"/>
      <scheme val="minor"/>
    </font>
    <font>
      <b/>
      <sz val="11"/>
      <color rgb="FFFFFFFF"/>
      <name val="Calibri"/>
      <family val="2"/>
      <scheme val="minor"/>
    </font>
    <font>
      <b/>
      <sz val="11"/>
      <color rgb="FF000000"/>
      <name val="Calibri"/>
      <family val="2"/>
      <scheme val="minor"/>
    </font>
    <font>
      <u/>
      <sz val="11"/>
      <color theme="10"/>
      <name val="Calibri"/>
      <family val="2"/>
      <scheme val="minor"/>
    </font>
    <font>
      <b/>
      <i/>
      <sz val="12"/>
      <color rgb="FFFFFFFF"/>
      <name val="Calibri"/>
      <family val="2"/>
    </font>
    <font>
      <b/>
      <sz val="12"/>
      <color rgb="FFFFFFFF"/>
      <name val="Calibri"/>
      <family val="2"/>
    </font>
    <font>
      <sz val="11"/>
      <color rgb="FF000000"/>
      <name val="Calibri"/>
      <family val="2"/>
    </font>
    <font>
      <i/>
      <sz val="11"/>
      <color rgb="FF000000"/>
      <name val="Calibri"/>
      <family val="2"/>
    </font>
    <font>
      <b/>
      <sz val="11"/>
      <color theme="0"/>
      <name val="Calibri"/>
      <family val="2"/>
      <scheme val="minor"/>
    </font>
    <font>
      <sz val="11"/>
      <name val="Calibri"/>
      <family val="2"/>
      <scheme val="minor"/>
    </font>
    <font>
      <sz val="11"/>
      <name val="Calibri"/>
      <family val="2"/>
    </font>
    <font>
      <sz val="11"/>
      <color rgb="FFFF0000"/>
      <name val="Calibri"/>
      <family val="2"/>
    </font>
    <font>
      <sz val="11"/>
      <color rgb="FF7030A0"/>
      <name val="Calibri"/>
      <family val="2"/>
      <scheme val="minor"/>
    </font>
    <font>
      <b/>
      <sz val="11"/>
      <color rgb="FF002060"/>
      <name val="Calibri"/>
      <family val="2"/>
    </font>
    <font>
      <b/>
      <sz val="11"/>
      <name val="Calibri"/>
      <family val="2"/>
    </font>
    <font>
      <b/>
      <sz val="11"/>
      <name val="Calibri"/>
      <family val="2"/>
      <scheme val="minor"/>
    </font>
    <font>
      <sz val="8"/>
      <name val="Calibri"/>
      <family val="2"/>
      <scheme val="minor"/>
    </font>
    <font>
      <sz val="11"/>
      <color rgb="FFFF0000"/>
      <name val="Calibri"/>
      <family val="2"/>
      <scheme val="minor"/>
    </font>
  </fonts>
  <fills count="19">
    <fill>
      <patternFill patternType="none"/>
    </fill>
    <fill>
      <patternFill patternType="gray125"/>
    </fill>
    <fill>
      <patternFill patternType="solid">
        <fgColor rgb="FFFFFFFF"/>
        <bgColor rgb="FF000000"/>
      </patternFill>
    </fill>
    <fill>
      <patternFill patternType="solid">
        <fgColor theme="4" tint="-0.499984740745262"/>
        <bgColor indexed="64"/>
      </patternFill>
    </fill>
    <fill>
      <patternFill patternType="solid">
        <fgColor theme="7" tint="0.79998168889431442"/>
        <bgColor indexed="64"/>
      </patternFill>
    </fill>
    <fill>
      <patternFill patternType="solid">
        <fgColor rgb="FFF0E2EE"/>
        <bgColor indexed="64"/>
      </patternFill>
    </fill>
    <fill>
      <patternFill patternType="solid">
        <fgColor rgb="FFFDEADF"/>
        <bgColor indexed="64"/>
      </patternFill>
    </fill>
    <fill>
      <patternFill patternType="solid">
        <fgColor theme="4" tint="0.79998168889431442"/>
        <bgColor indexed="64"/>
      </patternFill>
    </fill>
    <fill>
      <patternFill patternType="solid">
        <fgColor rgb="FFE0F8F7"/>
        <bgColor indexed="64"/>
      </patternFill>
    </fill>
    <fill>
      <patternFill patternType="solid">
        <fgColor rgb="FFEFF4E4"/>
        <bgColor indexed="64"/>
      </patternFill>
    </fill>
    <fill>
      <patternFill patternType="solid">
        <fgColor rgb="FFE3DDEF"/>
        <bgColor indexed="64"/>
      </patternFill>
    </fill>
    <fill>
      <patternFill patternType="solid">
        <fgColor rgb="FFCCECFF"/>
        <bgColor indexed="64"/>
      </patternFill>
    </fill>
    <fill>
      <patternFill patternType="solid">
        <fgColor rgb="FFE7E8B0"/>
        <bgColor indexed="64"/>
      </patternFill>
    </fill>
    <fill>
      <patternFill patternType="solid">
        <fgColor rgb="FF203764"/>
        <bgColor rgb="FF000000"/>
      </patternFill>
    </fill>
    <fill>
      <patternFill patternType="solid">
        <fgColor rgb="FFD9E1F2"/>
        <bgColor rgb="FF000000"/>
      </patternFill>
    </fill>
    <fill>
      <patternFill patternType="solid">
        <fgColor rgb="FF305496"/>
        <bgColor rgb="FF000000"/>
      </patternFill>
    </fill>
    <fill>
      <patternFill patternType="solid">
        <fgColor rgb="FF8EA9DB"/>
        <bgColor rgb="FF000000"/>
      </patternFill>
    </fill>
    <fill>
      <patternFill patternType="solid">
        <fgColor theme="4" tint="-0.499984740745262"/>
        <bgColor rgb="FF000000"/>
      </patternFill>
    </fill>
    <fill>
      <patternFill patternType="solid">
        <fgColor rgb="FFF1F3F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theme="0"/>
      </top>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right style="thin">
        <color rgb="FFFFFFFF"/>
      </right>
      <top style="thin">
        <color rgb="FFFFFFFF"/>
      </top>
      <bottom style="thin">
        <color theme="0"/>
      </bottom>
      <diagonal/>
    </border>
    <border>
      <left style="thin">
        <color theme="0"/>
      </left>
      <right/>
      <top/>
      <bottom/>
      <diagonal/>
    </border>
    <border>
      <left style="thin">
        <color indexed="64"/>
      </left>
      <right style="thin">
        <color theme="0"/>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12" fillId="0" borderId="0" applyNumberFormat="0" applyFill="0" applyBorder="0" applyAlignment="0" applyProtection="0"/>
  </cellStyleXfs>
  <cellXfs count="165">
    <xf numFmtId="0" fontId="0" fillId="0" borderId="0" xfId="0"/>
    <xf numFmtId="164" fontId="2" fillId="0" borderId="1" xfId="0" applyNumberFormat="1" applyFont="1" applyBorder="1" applyAlignment="1">
      <alignment horizontal="left"/>
    </xf>
    <xf numFmtId="0" fontId="2" fillId="0" borderId="1" xfId="0" applyFont="1" applyBorder="1" applyAlignment="1">
      <alignment horizontal="left"/>
    </xf>
    <xf numFmtId="0" fontId="5" fillId="6" borderId="1" xfId="0" applyFont="1" applyFill="1" applyBorder="1" applyAlignment="1">
      <alignment horizontal="center"/>
    </xf>
    <xf numFmtId="0" fontId="5" fillId="9" borderId="1" xfId="0" applyFont="1" applyFill="1" applyBorder="1" applyAlignment="1">
      <alignment horizontal="center"/>
    </xf>
    <xf numFmtId="0" fontId="5" fillId="10" borderId="1" xfId="0" applyFont="1" applyFill="1" applyBorder="1" applyAlignment="1">
      <alignment horizontal="center"/>
    </xf>
    <xf numFmtId="0" fontId="5" fillId="7" borderId="1" xfId="0" applyFont="1" applyFill="1" applyBorder="1" applyAlignment="1">
      <alignment horizontal="center"/>
    </xf>
    <xf numFmtId="0" fontId="5" fillId="5" borderId="1" xfId="0" applyFont="1" applyFill="1" applyBorder="1" applyAlignment="1">
      <alignment horizontal="center"/>
    </xf>
    <xf numFmtId="0" fontId="5" fillId="11" borderId="1" xfId="0" applyFont="1" applyFill="1" applyBorder="1" applyAlignment="1">
      <alignment horizontal="center"/>
    </xf>
    <xf numFmtId="0" fontId="5" fillId="8" borderId="1" xfId="0" applyFont="1" applyFill="1" applyBorder="1" applyAlignment="1">
      <alignment horizontal="center"/>
    </xf>
    <xf numFmtId="0" fontId="5" fillId="12" borderId="1" xfId="0" applyFont="1" applyFill="1" applyBorder="1" applyAlignment="1">
      <alignment horizontal="center"/>
    </xf>
    <xf numFmtId="165" fontId="2" fillId="0" borderId="1" xfId="0" applyNumberFormat="1" applyFont="1" applyBorder="1" applyAlignment="1">
      <alignment horizontal="center"/>
    </xf>
    <xf numFmtId="166" fontId="2" fillId="0" borderId="1" xfId="0" applyNumberFormat="1" applyFont="1" applyBorder="1" applyAlignment="1">
      <alignment horizontal="center"/>
    </xf>
    <xf numFmtId="165" fontId="2" fillId="2" borderId="1" xfId="0" applyNumberFormat="1" applyFont="1" applyFill="1" applyBorder="1" applyAlignment="1">
      <alignment horizontal="center"/>
    </xf>
    <xf numFmtId="0" fontId="0" fillId="0" borderId="0" xfId="0" applyAlignment="1">
      <alignment wrapText="1"/>
    </xf>
    <xf numFmtId="0" fontId="7" fillId="3" borderId="1" xfId="2" applyFont="1" applyFill="1" applyBorder="1" applyAlignment="1">
      <alignment horizontal="center" vertical="center"/>
    </xf>
    <xf numFmtId="0" fontId="8" fillId="3" borderId="1" xfId="2" applyFont="1" applyFill="1" applyBorder="1" applyAlignment="1">
      <alignment horizontal="center" vertical="center"/>
    </xf>
    <xf numFmtId="0" fontId="1" fillId="0" borderId="1" xfId="0" applyFont="1" applyBorder="1" applyAlignment="1">
      <alignment horizontal="left" vertical="top"/>
    </xf>
    <xf numFmtId="0" fontId="1" fillId="0" borderId="1" xfId="0" applyFont="1" applyBorder="1" applyAlignment="1">
      <alignment horizontal="left" vertical="center"/>
    </xf>
    <xf numFmtId="0" fontId="0" fillId="0" borderId="17" xfId="0" applyBorder="1"/>
    <xf numFmtId="0" fontId="0" fillId="0" borderId="21" xfId="0" applyBorder="1"/>
    <xf numFmtId="0" fontId="0" fillId="0" borderId="0" xfId="0" applyAlignment="1">
      <alignment horizontal="left"/>
    </xf>
    <xf numFmtId="0" fontId="18" fillId="0" borderId="1" xfId="0" applyFont="1" applyBorder="1" applyAlignment="1">
      <alignment horizontal="left" vertical="top"/>
    </xf>
    <xf numFmtId="0" fontId="17" fillId="17" borderId="29" xfId="0" applyFont="1" applyFill="1" applyBorder="1" applyAlignment="1">
      <alignment horizontal="left" vertical="center" wrapText="1"/>
    </xf>
    <xf numFmtId="164" fontId="6" fillId="4"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0" fillId="0" borderId="0" xfId="0" applyAlignment="1">
      <alignment vertical="center"/>
    </xf>
    <xf numFmtId="164" fontId="1" fillId="0" borderId="1" xfId="0" applyNumberFormat="1" applyFont="1" applyBorder="1" applyAlignment="1">
      <alignment horizontal="left" vertical="center"/>
    </xf>
    <xf numFmtId="0" fontId="2" fillId="0" borderId="1" xfId="0" applyFont="1" applyBorder="1" applyAlignment="1">
      <alignment horizontal="left" vertical="center"/>
    </xf>
    <xf numFmtId="164" fontId="2" fillId="0" borderId="1" xfId="0" applyNumberFormat="1" applyFont="1" applyBorder="1" applyAlignment="1">
      <alignment horizontal="left" vertical="center"/>
    </xf>
    <xf numFmtId="0" fontId="0" fillId="0" borderId="0" xfId="0" applyAlignment="1">
      <alignment vertical="center" wrapText="1"/>
    </xf>
    <xf numFmtId="165" fontId="2" fillId="0" borderId="1" xfId="0" applyNumberFormat="1" applyFont="1" applyBorder="1" applyAlignment="1">
      <alignment horizontal="center" vertical="center"/>
    </xf>
    <xf numFmtId="164" fontId="2" fillId="2" borderId="1" xfId="0" applyNumberFormat="1" applyFont="1" applyFill="1" applyBorder="1" applyAlignment="1">
      <alignment horizontal="left" vertical="center"/>
    </xf>
    <xf numFmtId="165" fontId="2" fillId="2" borderId="1" xfId="0" applyNumberFormat="1" applyFont="1" applyFill="1" applyBorder="1" applyAlignment="1">
      <alignment horizontal="center" vertical="center"/>
    </xf>
    <xf numFmtId="166" fontId="2" fillId="0" borderId="1"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2" fillId="2" borderId="1" xfId="0" applyFont="1" applyFill="1" applyBorder="1" applyAlignment="1">
      <alignment horizontal="left" vertical="center"/>
    </xf>
    <xf numFmtId="166" fontId="2" fillId="2"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165" fontId="2" fillId="0" borderId="0" xfId="0" applyNumberFormat="1" applyFont="1" applyAlignment="1">
      <alignment horizontal="center" vertical="center"/>
    </xf>
    <xf numFmtId="10" fontId="2" fillId="0" borderId="1" xfId="0" applyNumberFormat="1" applyFont="1" applyBorder="1" applyAlignment="1">
      <alignment horizontal="center" vertical="center"/>
    </xf>
    <xf numFmtId="164" fontId="22" fillId="18" borderId="1" xfId="0" applyNumberFormat="1" applyFont="1" applyFill="1" applyBorder="1" applyAlignment="1">
      <alignment horizontal="center"/>
    </xf>
    <xf numFmtId="164" fontId="12" fillId="18" borderId="1" xfId="3" applyNumberFormat="1" applyFill="1" applyBorder="1" applyAlignment="1">
      <alignment horizontal="center"/>
    </xf>
    <xf numFmtId="0" fontId="1" fillId="0" borderId="0" xfId="0" applyFont="1" applyAlignment="1">
      <alignment horizontal="center" vertical="center"/>
    </xf>
    <xf numFmtId="165" fontId="2" fillId="0" borderId="1" xfId="1" applyNumberFormat="1" applyFont="1" applyBorder="1" applyAlignment="1">
      <alignment horizontal="center" vertical="center"/>
    </xf>
    <xf numFmtId="0" fontId="1" fillId="0" borderId="1" xfId="2" applyFont="1" applyBorder="1" applyAlignment="1">
      <alignment horizontal="left" vertical="center"/>
    </xf>
    <xf numFmtId="2" fontId="1" fillId="0" borderId="1"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horizontal="center"/>
    </xf>
    <xf numFmtId="0" fontId="12" fillId="18" borderId="1" xfId="3" applyFill="1" applyBorder="1" applyAlignment="1">
      <alignment horizontal="center"/>
    </xf>
    <xf numFmtId="0" fontId="5" fillId="0" borderId="0" xfId="0" applyFont="1" applyAlignment="1">
      <alignment horizontal="center"/>
    </xf>
    <xf numFmtId="0" fontId="0" fillId="0" borderId="31" xfId="0" applyBorder="1" applyAlignment="1">
      <alignment horizontal="center"/>
    </xf>
    <xf numFmtId="164" fontId="19" fillId="0" borderId="1" xfId="0" applyNumberFormat="1" applyFont="1" applyBorder="1" applyAlignment="1">
      <alignment horizontal="center" vertical="center"/>
    </xf>
    <xf numFmtId="0" fontId="7" fillId="3" borderId="1" xfId="2" applyFont="1" applyFill="1" applyBorder="1" applyAlignment="1">
      <alignment horizontal="center" vertical="top"/>
    </xf>
    <xf numFmtId="164" fontId="1" fillId="0" borderId="1" xfId="0" applyNumberFormat="1" applyFont="1" applyBorder="1" applyAlignment="1">
      <alignment horizontal="left" vertical="top"/>
    </xf>
    <xf numFmtId="0" fontId="4" fillId="0" borderId="1" xfId="0" applyFont="1" applyBorder="1" applyAlignment="1">
      <alignment horizontal="left" vertical="top"/>
    </xf>
    <xf numFmtId="0" fontId="2" fillId="0" borderId="1" xfId="0" applyFont="1" applyBorder="1" applyAlignment="1">
      <alignment horizontal="left" vertical="top"/>
    </xf>
    <xf numFmtId="0" fontId="0" fillId="0" borderId="1" xfId="0" applyBorder="1" applyAlignment="1">
      <alignment horizontal="left" vertical="top"/>
    </xf>
    <xf numFmtId="164" fontId="0" fillId="0" borderId="1" xfId="0" applyNumberFormat="1" applyBorder="1" applyAlignment="1">
      <alignment horizontal="left" vertical="top"/>
    </xf>
    <xf numFmtId="164" fontId="2" fillId="0" borderId="1" xfId="0" applyNumberFormat="1" applyFont="1" applyBorder="1" applyAlignment="1">
      <alignment horizontal="left" vertical="top"/>
    </xf>
    <xf numFmtId="164" fontId="20" fillId="0" borderId="1" xfId="0" applyNumberFormat="1" applyFont="1" applyBorder="1" applyAlignment="1">
      <alignment horizontal="left" vertical="top"/>
    </xf>
    <xf numFmtId="164" fontId="18" fillId="0" borderId="1" xfId="0" applyNumberFormat="1" applyFont="1" applyBorder="1" applyAlignment="1">
      <alignment horizontal="left" vertical="top"/>
    </xf>
    <xf numFmtId="0" fontId="5" fillId="0" borderId="0" xfId="0" applyFont="1" applyAlignment="1">
      <alignment horizontal="center" vertical="center"/>
    </xf>
    <xf numFmtId="0" fontId="1" fillId="0" borderId="0" xfId="0" applyFont="1" applyAlignment="1">
      <alignment vertical="center"/>
    </xf>
    <xf numFmtId="0" fontId="4" fillId="0" borderId="1" xfId="0" applyFont="1" applyBorder="1" applyAlignment="1">
      <alignment horizontal="left" vertical="center"/>
    </xf>
    <xf numFmtId="164" fontId="18" fillId="0" borderId="1" xfId="0" applyNumberFormat="1"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vertical="center"/>
    </xf>
    <xf numFmtId="0" fontId="1" fillId="0" borderId="0" xfId="0" applyFont="1" applyAlignment="1">
      <alignment horizontal="left" vertical="center"/>
    </xf>
    <xf numFmtId="164" fontId="19" fillId="0" borderId="1" xfId="0" applyNumberFormat="1" applyFont="1" applyBorder="1" applyAlignment="1">
      <alignment horizontal="left" vertical="top"/>
    </xf>
    <xf numFmtId="0" fontId="1" fillId="0" borderId="32" xfId="0" applyFont="1" applyBorder="1" applyAlignment="1">
      <alignment horizontal="left" vertical="center"/>
    </xf>
    <xf numFmtId="164" fontId="1" fillId="0" borderId="32" xfId="0" applyNumberFormat="1" applyFont="1" applyBorder="1" applyAlignment="1">
      <alignment horizontal="left" vertical="center"/>
    </xf>
    <xf numFmtId="0" fontId="18" fillId="0" borderId="32" xfId="0" applyFont="1" applyBorder="1" applyAlignment="1">
      <alignment horizontal="left" vertical="center"/>
    </xf>
    <xf numFmtId="0" fontId="2" fillId="0" borderId="33" xfId="0" applyFont="1" applyBorder="1"/>
    <xf numFmtId="164" fontId="1" fillId="0" borderId="33" xfId="0" applyNumberFormat="1" applyFont="1" applyBorder="1" applyAlignment="1">
      <alignment horizontal="left"/>
    </xf>
    <xf numFmtId="0" fontId="1" fillId="0" borderId="33" xfId="0" applyFont="1" applyBorder="1" applyAlignment="1">
      <alignment horizontal="left" vertical="top"/>
    </xf>
    <xf numFmtId="164" fontId="1" fillId="0" borderId="0" xfId="0" applyNumberFormat="1"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164" fontId="18" fillId="0" borderId="0" xfId="0" applyNumberFormat="1"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vertical="center"/>
    </xf>
    <xf numFmtId="164" fontId="1" fillId="0" borderId="33" xfId="0" applyNumberFormat="1" applyFont="1" applyBorder="1" applyAlignment="1">
      <alignment horizontal="left" vertical="center"/>
    </xf>
    <xf numFmtId="164" fontId="2" fillId="0" borderId="0" xfId="0" applyNumberFormat="1" applyFont="1" applyAlignment="1">
      <alignment horizontal="left" vertical="center"/>
    </xf>
    <xf numFmtId="164" fontId="20" fillId="0" borderId="0" xfId="0" applyNumberFormat="1" applyFont="1" applyAlignment="1">
      <alignment horizontal="left" vertical="top"/>
    </xf>
    <xf numFmtId="0" fontId="2" fillId="0" borderId="33" xfId="0" applyFont="1" applyBorder="1" applyAlignment="1">
      <alignment vertical="center"/>
    </xf>
    <xf numFmtId="0" fontId="1" fillId="0" borderId="33" xfId="0" applyFont="1" applyBorder="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164" fontId="18" fillId="0" borderId="32" xfId="0" applyNumberFormat="1" applyFont="1" applyBorder="1" applyAlignment="1">
      <alignment horizontal="left" vertical="center"/>
    </xf>
    <xf numFmtId="164" fontId="19" fillId="0" borderId="1" xfId="0" applyNumberFormat="1" applyFont="1" applyBorder="1" applyAlignment="1">
      <alignment horizontal="left" vertical="center"/>
    </xf>
    <xf numFmtId="0" fontId="6" fillId="7" borderId="1" xfId="2" applyFont="1" applyFill="1" applyBorder="1" applyAlignment="1">
      <alignment horizontal="center" vertical="center"/>
    </xf>
    <xf numFmtId="165" fontId="6" fillId="7" borderId="1" xfId="2" applyNumberFormat="1" applyFont="1" applyFill="1" applyBorder="1" applyAlignment="1">
      <alignment horizontal="center" vertical="center"/>
    </xf>
    <xf numFmtId="0" fontId="1" fillId="0" borderId="0" xfId="0" applyFont="1" applyAlignment="1">
      <alignment vertical="center" wrapText="1"/>
    </xf>
    <xf numFmtId="0" fontId="1" fillId="0" borderId="1" xfId="0" applyFont="1" applyBorder="1" applyAlignment="1">
      <alignment vertical="center"/>
    </xf>
    <xf numFmtId="0" fontId="5" fillId="7" borderId="32" xfId="2" applyFont="1" applyFill="1" applyBorder="1" applyAlignment="1">
      <alignment horizontal="center" vertical="center"/>
    </xf>
    <xf numFmtId="0" fontId="5" fillId="7" borderId="33" xfId="2" applyFont="1" applyFill="1" applyBorder="1" applyAlignment="1">
      <alignment horizontal="center" vertical="center"/>
    </xf>
    <xf numFmtId="164" fontId="6" fillId="7" borderId="1" xfId="2" applyNumberFormat="1" applyFont="1" applyFill="1" applyBorder="1" applyAlignment="1">
      <alignment horizontal="center" vertical="center"/>
    </xf>
    <xf numFmtId="10" fontId="6" fillId="7" borderId="1" xfId="2" applyNumberFormat="1" applyFont="1" applyFill="1" applyBorder="1" applyAlignment="1">
      <alignment horizontal="center" vertical="center"/>
    </xf>
    <xf numFmtId="0" fontId="1" fillId="0" borderId="1" xfId="0" applyFont="1" applyBorder="1"/>
    <xf numFmtId="0" fontId="1" fillId="0" borderId="1" xfId="0" applyFont="1" applyBorder="1" applyAlignment="1">
      <alignment vertical="center" wrapText="1"/>
    </xf>
    <xf numFmtId="0" fontId="1" fillId="0" borderId="0" xfId="0" applyFont="1"/>
    <xf numFmtId="0" fontId="6" fillId="7" borderId="1" xfId="2" applyFont="1" applyFill="1" applyBorder="1" applyAlignment="1">
      <alignment horizontal="left" vertical="center"/>
    </xf>
    <xf numFmtId="0" fontId="6" fillId="7" borderId="0" xfId="2" applyFont="1" applyFill="1" applyAlignment="1">
      <alignment horizontal="center" vertical="center"/>
    </xf>
    <xf numFmtId="0" fontId="1" fillId="0" borderId="0" xfId="0" applyFont="1" applyAlignment="1">
      <alignment wrapText="1"/>
    </xf>
    <xf numFmtId="0" fontId="5" fillId="18" borderId="1" xfId="0" applyFont="1" applyFill="1" applyBorder="1" applyAlignment="1">
      <alignment horizontal="center"/>
    </xf>
    <xf numFmtId="164" fontId="23" fillId="18" borderId="1" xfId="0" applyNumberFormat="1" applyFont="1" applyFill="1" applyBorder="1" applyAlignment="1">
      <alignment horizontal="center"/>
    </xf>
    <xf numFmtId="0" fontId="24" fillId="16" borderId="5" xfId="0" applyFont="1" applyFill="1" applyBorder="1" applyAlignment="1">
      <alignment horizontal="left" vertical="center" wrapText="1"/>
    </xf>
    <xf numFmtId="0" fontId="24" fillId="16" borderId="2" xfId="0" applyFont="1" applyFill="1" applyBorder="1" applyAlignment="1">
      <alignment horizontal="left" vertical="center" wrapText="1"/>
    </xf>
    <xf numFmtId="164" fontId="12" fillId="0" borderId="1" xfId="3" applyNumberFormat="1" applyBorder="1" applyAlignment="1">
      <alignment horizontal="left" vertical="center"/>
    </xf>
    <xf numFmtId="0" fontId="0" fillId="0" borderId="1" xfId="0" applyBorder="1"/>
    <xf numFmtId="0" fontId="0" fillId="0" borderId="1" xfId="0" applyBorder="1" applyAlignment="1">
      <alignment wrapText="1"/>
    </xf>
    <xf numFmtId="0" fontId="12" fillId="0" borderId="1" xfId="3" applyBorder="1"/>
    <xf numFmtId="0" fontId="12" fillId="0" borderId="1" xfId="3" applyBorder="1" applyAlignment="1">
      <alignment horizontal="left" vertical="top"/>
    </xf>
    <xf numFmtId="0" fontId="12" fillId="0" borderId="1" xfId="3" applyBorder="1" applyAlignment="1">
      <alignment vertical="center" wrapText="1"/>
    </xf>
    <xf numFmtId="0" fontId="12" fillId="0" borderId="1" xfId="3" applyBorder="1" applyAlignment="1">
      <alignment vertical="center"/>
    </xf>
    <xf numFmtId="0" fontId="7" fillId="3" borderId="1" xfId="0" applyFont="1" applyFill="1" applyBorder="1" applyAlignment="1">
      <alignment wrapText="1"/>
    </xf>
    <xf numFmtId="164" fontId="26" fillId="0" borderId="32" xfId="0" applyNumberFormat="1" applyFont="1" applyBorder="1" applyAlignment="1">
      <alignment horizontal="left" vertical="center"/>
    </xf>
    <xf numFmtId="0" fontId="26" fillId="0" borderId="32" xfId="0" applyFont="1" applyBorder="1" applyAlignment="1">
      <alignment horizontal="left" vertical="center"/>
    </xf>
    <xf numFmtId="164" fontId="2" fillId="18" borderId="1" xfId="0" applyNumberFormat="1" applyFont="1" applyFill="1" applyBorder="1" applyAlignment="1">
      <alignment horizontal="center" vertical="center"/>
    </xf>
    <xf numFmtId="165" fontId="19" fillId="0" borderId="1" xfId="0" applyNumberFormat="1" applyFont="1" applyBorder="1" applyAlignment="1">
      <alignment horizontal="center" vertical="center"/>
    </xf>
    <xf numFmtId="0" fontId="19" fillId="0" borderId="1" xfId="0" applyFont="1" applyBorder="1" applyAlignment="1">
      <alignment horizontal="left" vertical="center"/>
    </xf>
    <xf numFmtId="165" fontId="19" fillId="0" borderId="1" xfId="0" applyNumberFormat="1" applyFont="1" applyBorder="1" applyAlignment="1">
      <alignment horizontal="center"/>
    </xf>
    <xf numFmtId="165" fontId="18"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5" fontId="0" fillId="0" borderId="1" xfId="0" applyNumberFormat="1" applyBorder="1" applyAlignment="1">
      <alignment horizontal="center"/>
    </xf>
    <xf numFmtId="0" fontId="0" fillId="7" borderId="30" xfId="0" applyFill="1" applyBorder="1" applyAlignment="1">
      <alignment vertical="center" wrapText="1"/>
    </xf>
    <xf numFmtId="0" fontId="0" fillId="7" borderId="24" xfId="0" applyFill="1" applyBorder="1" applyAlignment="1">
      <alignment vertical="center" wrapText="1"/>
    </xf>
    <xf numFmtId="0" fontId="0" fillId="7" borderId="25" xfId="0" applyFill="1" applyBorder="1" applyAlignment="1">
      <alignment vertical="center" wrapText="1"/>
    </xf>
    <xf numFmtId="0" fontId="18" fillId="7" borderId="23" xfId="0" applyFont="1" applyFill="1" applyBorder="1" applyAlignment="1">
      <alignment vertical="center" wrapText="1"/>
    </xf>
    <xf numFmtId="0" fontId="18" fillId="7" borderId="22" xfId="0" applyFont="1" applyFill="1" applyBorder="1" applyAlignment="1">
      <alignment vertical="center" wrapText="1"/>
    </xf>
    <xf numFmtId="0" fontId="18" fillId="7" borderId="26" xfId="0" applyFont="1" applyFill="1" applyBorder="1" applyAlignment="1">
      <alignment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7" fillId="17" borderId="7" xfId="0" applyFont="1" applyFill="1" applyBorder="1" applyAlignment="1">
      <alignment horizontal="center" vertical="center" wrapText="1"/>
    </xf>
    <xf numFmtId="0" fontId="17" fillId="17" borderId="0" xfId="0" applyFont="1" applyFill="1" applyAlignment="1">
      <alignment horizontal="center" vertical="center" wrapText="1"/>
    </xf>
    <xf numFmtId="0" fontId="4" fillId="14" borderId="0" xfId="0" applyFont="1" applyFill="1" applyAlignment="1">
      <alignment horizontal="left" vertical="center" wrapText="1"/>
    </xf>
    <xf numFmtId="0" fontId="10" fillId="15" borderId="0" xfId="0" applyFont="1" applyFill="1" applyAlignment="1">
      <alignment horizontal="left" vertical="center" wrapText="1"/>
    </xf>
    <xf numFmtId="0" fontId="10" fillId="15" borderId="12" xfId="0" applyFont="1" applyFill="1" applyBorder="1" applyAlignment="1">
      <alignment horizontal="left" vertical="center" wrapText="1"/>
    </xf>
    <xf numFmtId="0" fontId="11" fillId="16" borderId="3" xfId="0" applyFont="1" applyFill="1" applyBorder="1" applyAlignment="1">
      <alignment horizontal="left" vertical="center" wrapText="1"/>
    </xf>
    <xf numFmtId="0" fontId="11" fillId="16" borderId="4" xfId="0" applyFont="1" applyFill="1" applyBorder="1" applyAlignment="1">
      <alignment horizontal="left" vertical="center" wrapText="1"/>
    </xf>
    <xf numFmtId="0" fontId="11" fillId="16" borderId="5" xfId="0" applyFont="1" applyFill="1" applyBorder="1" applyAlignment="1">
      <alignment horizontal="left" vertical="center" wrapText="1"/>
    </xf>
    <xf numFmtId="0" fontId="4" fillId="14" borderId="6" xfId="0" applyFont="1" applyFill="1" applyBorder="1" applyAlignment="1">
      <alignment horizontal="left" vertical="center" wrapText="1"/>
    </xf>
    <xf numFmtId="0" fontId="4" fillId="14" borderId="7" xfId="0" applyFont="1" applyFill="1" applyBorder="1" applyAlignment="1">
      <alignment horizontal="left" vertical="center" wrapText="1"/>
    </xf>
    <xf numFmtId="0" fontId="4" fillId="14" borderId="8" xfId="0" applyFont="1" applyFill="1" applyBorder="1" applyAlignment="1">
      <alignment horizontal="left" vertical="center" wrapText="1"/>
    </xf>
    <xf numFmtId="0" fontId="4" fillId="14" borderId="9" xfId="0" applyFont="1" applyFill="1" applyBorder="1" applyAlignment="1">
      <alignment horizontal="left" vertical="center" wrapText="1"/>
    </xf>
    <xf numFmtId="0" fontId="4" fillId="14" borderId="10" xfId="0" applyFont="1" applyFill="1" applyBorder="1" applyAlignment="1">
      <alignment horizontal="left" vertical="center" wrapText="1"/>
    </xf>
    <xf numFmtId="0" fontId="4" fillId="14" borderId="11" xfId="0" applyFont="1" applyFill="1" applyBorder="1" applyAlignment="1">
      <alignment horizontal="left" vertical="center" wrapText="1"/>
    </xf>
    <xf numFmtId="0" fontId="4" fillId="14" borderId="12" xfId="0" applyFont="1" applyFill="1" applyBorder="1" applyAlignment="1">
      <alignment horizontal="left" vertical="center" wrapText="1"/>
    </xf>
    <xf numFmtId="0" fontId="4" fillId="14" borderId="13" xfId="0" applyFont="1" applyFill="1" applyBorder="1" applyAlignment="1">
      <alignment horizontal="left" vertical="center" wrapText="1"/>
    </xf>
    <xf numFmtId="0" fontId="18" fillId="14" borderId="14" xfId="0" applyFont="1" applyFill="1" applyBorder="1" applyAlignment="1">
      <alignment horizontal="left" vertical="center" wrapText="1"/>
    </xf>
    <xf numFmtId="0" fontId="18" fillId="14" borderId="15" xfId="0" applyFont="1" applyFill="1" applyBorder="1" applyAlignment="1">
      <alignment horizontal="left" vertical="center" wrapText="1"/>
    </xf>
    <xf numFmtId="0" fontId="18" fillId="14" borderId="16" xfId="0" applyFont="1" applyFill="1" applyBorder="1" applyAlignment="1">
      <alignment horizontal="left" vertical="center" wrapText="1"/>
    </xf>
    <xf numFmtId="0" fontId="18" fillId="14" borderId="18" xfId="0" applyFont="1" applyFill="1" applyBorder="1" applyAlignment="1">
      <alignment horizontal="left" vertical="center" wrapText="1"/>
    </xf>
    <xf numFmtId="0" fontId="18" fillId="14" borderId="19" xfId="0" applyFont="1" applyFill="1" applyBorder="1" applyAlignment="1">
      <alignment horizontal="left" vertical="center" wrapText="1"/>
    </xf>
    <xf numFmtId="0" fontId="18" fillId="14" borderId="20" xfId="0" applyFont="1" applyFill="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3" fillId="13" borderId="0" xfId="0" applyFont="1" applyFill="1" applyAlignment="1">
      <alignment horizontal="center" vertical="center"/>
    </xf>
    <xf numFmtId="0" fontId="9" fillId="13" borderId="0" xfId="0" applyFont="1" applyFill="1" applyAlignment="1">
      <alignment horizontal="center" vertical="center"/>
    </xf>
    <xf numFmtId="0" fontId="15" fillId="14" borderId="0" xfId="0" applyFont="1" applyFill="1" applyAlignment="1">
      <alignment horizontal="left" vertical="center" wrapText="1"/>
    </xf>
    <xf numFmtId="0" fontId="0" fillId="14" borderId="0" xfId="0" applyFill="1" applyAlignment="1">
      <alignment horizontal="left" vertical="center" wrapText="1"/>
    </xf>
  </cellXfs>
  <cellStyles count="4">
    <cellStyle name="Hyperlink" xfId="3" builtinId="8"/>
    <cellStyle name="Normal" xfId="0" builtinId="0"/>
    <cellStyle name="Normal 2" xfId="2" xr:uid="{F57A1B46-0630-48E5-807A-AB2FC28FCBC1}"/>
    <cellStyle name="Percent" xfId="1" builtinId="5"/>
  </cellStyles>
  <dxfs count="67">
    <dxf>
      <font>
        <color rgb="FFFFFF00"/>
      </font>
      <fill>
        <patternFill patternType="solid">
          <bgColor rgb="FF203764"/>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FFFF00"/>
      </font>
      <fill>
        <patternFill patternType="solid">
          <bgColor rgb="FF203764"/>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FFFF00"/>
      </font>
      <fill>
        <patternFill patternType="solid">
          <bgColor rgb="FF203764"/>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FFFF00"/>
      </font>
      <fill>
        <patternFill patternType="solid">
          <bgColor rgb="FF203764"/>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FFFF00"/>
      </font>
      <fill>
        <patternFill patternType="solid">
          <bgColor rgb="FF203764"/>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FFFF00"/>
      </font>
      <fill>
        <patternFill patternType="solid">
          <bgColor rgb="FF203764"/>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FFFF00"/>
      </font>
      <fill>
        <patternFill patternType="solid">
          <bgColor rgb="FF203764"/>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FFFF00"/>
      </font>
      <fill>
        <patternFill patternType="solid">
          <bgColor rgb="FF203764"/>
        </patternFill>
      </fill>
    </dxf>
    <dxf>
      <font>
        <color rgb="FF9C0006"/>
      </font>
      <fill>
        <patternFill>
          <bgColor rgb="FFFFC7CE"/>
        </patternFill>
      </fill>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
      <font>
        <b/>
        <i val="0"/>
      </font>
      <fill>
        <patternFill>
          <bgColor rgb="FFFFF2CC"/>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1F3F5"/>
      <color rgb="FF0563C1"/>
      <color rgb="FFE3DDEF"/>
      <color rgb="FFCCECFF"/>
      <color rgb="FFE0E4F7"/>
      <color rgb="FFD7ECF1"/>
      <color rgb="FFF0E2EE"/>
      <color rgb="FFFFEBFF"/>
      <color rgb="FFC5D7F1"/>
      <color rgb="FFE7E8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9BA1-8CB0-4262-BB5F-6E853919476A}">
  <sheetPr>
    <tabColor theme="0" tint="-0.499984740745262"/>
  </sheetPr>
  <dimension ref="A1:P32"/>
  <sheetViews>
    <sheetView tabSelected="1" workbookViewId="0">
      <selection sqref="A1:H3"/>
    </sheetView>
  </sheetViews>
  <sheetFormatPr defaultRowHeight="14.4" x14ac:dyDescent="0.3"/>
  <cols>
    <col min="1" max="1" width="10.6640625" customWidth="1"/>
    <col min="8" max="8" width="32.88671875" customWidth="1"/>
  </cols>
  <sheetData>
    <row r="1" spans="1:8" x14ac:dyDescent="0.3">
      <c r="A1" s="161" t="s">
        <v>0</v>
      </c>
      <c r="B1" s="162"/>
      <c r="C1" s="162"/>
      <c r="D1" s="162"/>
      <c r="E1" s="162"/>
      <c r="F1" s="162"/>
      <c r="G1" s="162"/>
      <c r="H1" s="162"/>
    </row>
    <row r="2" spans="1:8" x14ac:dyDescent="0.3">
      <c r="A2" s="162"/>
      <c r="B2" s="162"/>
      <c r="C2" s="162"/>
      <c r="D2" s="162"/>
      <c r="E2" s="162"/>
      <c r="F2" s="162"/>
      <c r="G2" s="162"/>
      <c r="H2" s="162"/>
    </row>
    <row r="3" spans="1:8" x14ac:dyDescent="0.3">
      <c r="A3" s="162"/>
      <c r="B3" s="162"/>
      <c r="C3" s="162"/>
      <c r="D3" s="162"/>
      <c r="E3" s="162"/>
      <c r="F3" s="162"/>
      <c r="G3" s="162"/>
      <c r="H3" s="162"/>
    </row>
    <row r="4" spans="1:8" s="14" customFormat="1" ht="40.950000000000003" customHeight="1" x14ac:dyDescent="0.3">
      <c r="A4" s="163" t="s">
        <v>1</v>
      </c>
      <c r="B4" s="139"/>
      <c r="C4" s="139"/>
      <c r="D4" s="139"/>
      <c r="E4" s="139"/>
      <c r="F4" s="139"/>
      <c r="G4" s="139"/>
      <c r="H4" s="139"/>
    </row>
    <row r="5" spans="1:8" x14ac:dyDescent="0.3">
      <c r="A5" s="164"/>
      <c r="B5" s="164"/>
      <c r="C5" s="164"/>
      <c r="D5" s="164"/>
      <c r="E5" s="164"/>
      <c r="F5" s="164"/>
      <c r="G5" s="164"/>
      <c r="H5" s="164"/>
    </row>
    <row r="6" spans="1:8" ht="37.200000000000003" customHeight="1" x14ac:dyDescent="0.3">
      <c r="A6" s="139" t="s">
        <v>2</v>
      </c>
      <c r="B6" s="139"/>
      <c r="C6" s="139"/>
      <c r="D6" s="139"/>
      <c r="E6" s="139"/>
      <c r="F6" s="139"/>
      <c r="G6" s="139"/>
      <c r="H6" s="139"/>
    </row>
    <row r="7" spans="1:8" ht="15" customHeight="1" x14ac:dyDescent="0.3">
      <c r="A7" s="139" t="s">
        <v>3</v>
      </c>
      <c r="B7" s="139"/>
      <c r="C7" s="139"/>
      <c r="D7" s="139"/>
      <c r="E7" s="139"/>
      <c r="F7" s="139"/>
      <c r="G7" s="139"/>
      <c r="H7" s="139"/>
    </row>
    <row r="8" spans="1:8" ht="38.4" customHeight="1" x14ac:dyDescent="0.3">
      <c r="A8" s="139" t="s">
        <v>4</v>
      </c>
      <c r="B8" s="139"/>
      <c r="C8" s="139"/>
      <c r="D8" s="139"/>
      <c r="E8" s="139"/>
      <c r="F8" s="139"/>
      <c r="G8" s="139"/>
      <c r="H8" s="139"/>
    </row>
    <row r="9" spans="1:8" x14ac:dyDescent="0.3">
      <c r="A9" s="140" t="s">
        <v>5</v>
      </c>
      <c r="B9" s="140"/>
      <c r="C9" s="140"/>
      <c r="D9" s="140"/>
      <c r="E9" s="140"/>
      <c r="F9" s="140"/>
      <c r="G9" s="140"/>
      <c r="H9" s="140"/>
    </row>
    <row r="10" spans="1:8" x14ac:dyDescent="0.3">
      <c r="A10" s="141"/>
      <c r="B10" s="141"/>
      <c r="C10" s="141"/>
      <c r="D10" s="141"/>
      <c r="E10" s="141"/>
      <c r="F10" s="141"/>
      <c r="G10" s="141"/>
      <c r="H10" s="141"/>
    </row>
    <row r="11" spans="1:8" ht="15" customHeight="1" x14ac:dyDescent="0.3">
      <c r="A11" s="142" t="s">
        <v>6</v>
      </c>
      <c r="B11" s="145" t="s">
        <v>7</v>
      </c>
      <c r="C11" s="146"/>
      <c r="D11" s="146"/>
      <c r="E11" s="146"/>
      <c r="F11" s="146"/>
      <c r="G11" s="146"/>
      <c r="H11" s="147"/>
    </row>
    <row r="12" spans="1:8" ht="15" customHeight="1" x14ac:dyDescent="0.3">
      <c r="A12" s="143"/>
      <c r="B12" s="148" t="s">
        <v>513</v>
      </c>
      <c r="C12" s="139"/>
      <c r="D12" s="139"/>
      <c r="E12" s="139"/>
      <c r="F12" s="139"/>
      <c r="G12" s="139"/>
      <c r="H12" s="149"/>
    </row>
    <row r="13" spans="1:8" ht="30" customHeight="1" x14ac:dyDescent="0.3">
      <c r="A13" s="143"/>
      <c r="B13" s="148" t="s">
        <v>512</v>
      </c>
      <c r="C13" s="139"/>
      <c r="D13" s="139"/>
      <c r="E13" s="139"/>
      <c r="F13" s="139"/>
      <c r="G13" s="139"/>
      <c r="H13" s="149"/>
    </row>
    <row r="14" spans="1:8" ht="60" customHeight="1" x14ac:dyDescent="0.3">
      <c r="A14" s="144"/>
      <c r="B14" s="150" t="s">
        <v>511</v>
      </c>
      <c r="C14" s="151"/>
      <c r="D14" s="151"/>
      <c r="E14" s="151"/>
      <c r="F14" s="151"/>
      <c r="G14" s="151"/>
      <c r="H14" s="152"/>
    </row>
    <row r="15" spans="1:8" ht="15" customHeight="1" x14ac:dyDescent="0.3">
      <c r="A15" s="142" t="s">
        <v>8</v>
      </c>
      <c r="B15" s="145" t="s">
        <v>9</v>
      </c>
      <c r="C15" s="146"/>
      <c r="D15" s="146"/>
      <c r="E15" s="146"/>
      <c r="F15" s="146"/>
      <c r="G15" s="146"/>
      <c r="H15" s="147"/>
    </row>
    <row r="16" spans="1:8" ht="30" customHeight="1" x14ac:dyDescent="0.3">
      <c r="A16" s="143"/>
      <c r="B16" s="148" t="s">
        <v>510</v>
      </c>
      <c r="C16" s="139"/>
      <c r="D16" s="139"/>
      <c r="E16" s="139"/>
      <c r="F16" s="139"/>
      <c r="G16" s="139"/>
      <c r="H16" s="149"/>
    </row>
    <row r="17" spans="1:16" ht="15" customHeight="1" x14ac:dyDescent="0.3">
      <c r="A17" s="144"/>
      <c r="B17" s="150" t="s">
        <v>509</v>
      </c>
      <c r="C17" s="151"/>
      <c r="D17" s="151"/>
      <c r="E17" s="151"/>
      <c r="F17" s="151"/>
      <c r="G17" s="151"/>
      <c r="H17" s="152"/>
    </row>
    <row r="18" spans="1:16" ht="82.2" customHeight="1" x14ac:dyDescent="0.3">
      <c r="A18" s="110" t="s">
        <v>547</v>
      </c>
      <c r="B18" s="153" t="s">
        <v>1209</v>
      </c>
      <c r="C18" s="159"/>
      <c r="D18" s="159"/>
      <c r="E18" s="159"/>
      <c r="F18" s="159"/>
      <c r="G18" s="159"/>
      <c r="H18" s="160"/>
    </row>
    <row r="19" spans="1:16" ht="52.95" customHeight="1" x14ac:dyDescent="0.3">
      <c r="A19" s="111" t="s">
        <v>538</v>
      </c>
      <c r="B19" s="153" t="s">
        <v>508</v>
      </c>
      <c r="C19" s="154"/>
      <c r="D19" s="154"/>
      <c r="E19" s="154"/>
      <c r="F19" s="154"/>
      <c r="G19" s="154"/>
      <c r="H19" s="155"/>
    </row>
    <row r="20" spans="1:16" ht="22.95" customHeight="1" x14ac:dyDescent="0.3">
      <c r="A20" s="111" t="s">
        <v>10</v>
      </c>
      <c r="B20" s="153" t="s">
        <v>507</v>
      </c>
      <c r="C20" s="154"/>
      <c r="D20" s="154"/>
      <c r="E20" s="154"/>
      <c r="F20" s="154"/>
      <c r="G20" s="154"/>
      <c r="H20" s="155"/>
    </row>
    <row r="21" spans="1:16" ht="22.2" customHeight="1" x14ac:dyDescent="0.3">
      <c r="A21" s="111" t="s">
        <v>11</v>
      </c>
      <c r="B21" s="153" t="s">
        <v>506</v>
      </c>
      <c r="C21" s="154"/>
      <c r="D21" s="154"/>
      <c r="E21" s="154"/>
      <c r="F21" s="154"/>
      <c r="G21" s="154"/>
      <c r="H21" s="155"/>
    </row>
    <row r="22" spans="1:16" ht="20.399999999999999" customHeight="1" x14ac:dyDescent="0.3">
      <c r="A22" s="111" t="s">
        <v>12</v>
      </c>
      <c r="B22" s="153" t="s">
        <v>505</v>
      </c>
      <c r="C22" s="154"/>
      <c r="D22" s="154"/>
      <c r="E22" s="154"/>
      <c r="F22" s="154"/>
      <c r="G22" s="154"/>
      <c r="H22" s="155"/>
    </row>
    <row r="23" spans="1:16" ht="21.6" customHeight="1" x14ac:dyDescent="0.3">
      <c r="A23" s="111" t="s">
        <v>13</v>
      </c>
      <c r="B23" s="153" t="s">
        <v>504</v>
      </c>
      <c r="C23" s="154"/>
      <c r="D23" s="154"/>
      <c r="E23" s="154"/>
      <c r="F23" s="154"/>
      <c r="G23" s="154"/>
      <c r="H23" s="155"/>
    </row>
    <row r="24" spans="1:16" ht="43.95" customHeight="1" x14ac:dyDescent="0.3">
      <c r="A24" s="111" t="s">
        <v>14</v>
      </c>
      <c r="B24" s="156" t="s">
        <v>748</v>
      </c>
      <c r="C24" s="157"/>
      <c r="D24" s="157"/>
      <c r="E24" s="157"/>
      <c r="F24" s="157"/>
      <c r="G24" s="157"/>
      <c r="H24" s="158"/>
    </row>
    <row r="25" spans="1:16" ht="171" customHeight="1" x14ac:dyDescent="0.3">
      <c r="A25" s="23" t="s">
        <v>539</v>
      </c>
      <c r="B25" s="129" t="s">
        <v>549</v>
      </c>
      <c r="C25" s="130"/>
      <c r="D25" s="130"/>
      <c r="E25" s="130"/>
      <c r="F25" s="130"/>
      <c r="G25" s="130"/>
      <c r="H25" s="131"/>
      <c r="M25" s="19"/>
      <c r="P25" s="21"/>
    </row>
    <row r="26" spans="1:16" ht="30.6" customHeight="1" x14ac:dyDescent="0.3">
      <c r="A26" s="23" t="s">
        <v>540</v>
      </c>
      <c r="B26" s="130" t="s">
        <v>541</v>
      </c>
      <c r="C26" s="130"/>
      <c r="D26" s="130"/>
      <c r="E26" s="130"/>
      <c r="F26" s="130"/>
      <c r="G26" s="130"/>
      <c r="H26" s="131"/>
    </row>
    <row r="27" spans="1:16" ht="30.6" customHeight="1" x14ac:dyDescent="0.3">
      <c r="A27" s="23" t="s">
        <v>543</v>
      </c>
      <c r="B27" s="130" t="s">
        <v>544</v>
      </c>
      <c r="C27" s="130"/>
      <c r="D27" s="130"/>
      <c r="E27" s="130"/>
      <c r="F27" s="130"/>
      <c r="G27" s="130"/>
      <c r="H27" s="131"/>
    </row>
    <row r="28" spans="1:16" ht="81" customHeight="1" x14ac:dyDescent="0.3">
      <c r="A28" s="23" t="s">
        <v>545</v>
      </c>
      <c r="B28" s="130" t="s">
        <v>546</v>
      </c>
      <c r="C28" s="130"/>
      <c r="D28" s="130"/>
      <c r="E28" s="130"/>
      <c r="F28" s="130"/>
      <c r="G28" s="130"/>
      <c r="H28" s="131"/>
    </row>
    <row r="29" spans="1:16" ht="41.4" customHeight="1" x14ac:dyDescent="0.3">
      <c r="A29" s="137" t="s">
        <v>15</v>
      </c>
      <c r="B29" s="130" t="s">
        <v>550</v>
      </c>
      <c r="C29" s="130"/>
      <c r="D29" s="130"/>
      <c r="E29" s="130"/>
      <c r="F29" s="130"/>
      <c r="G29" s="130"/>
      <c r="H29" s="131"/>
    </row>
    <row r="30" spans="1:16" ht="34.950000000000003" customHeight="1" x14ac:dyDescent="0.3">
      <c r="A30" s="138"/>
      <c r="B30" s="132" t="s">
        <v>749</v>
      </c>
      <c r="C30" s="132"/>
      <c r="D30" s="132"/>
      <c r="E30" s="132"/>
      <c r="F30" s="132"/>
      <c r="G30" s="132"/>
      <c r="H30" s="133"/>
      <c r="I30" s="20"/>
    </row>
    <row r="31" spans="1:16" ht="19.95" customHeight="1" x14ac:dyDescent="0.3">
      <c r="A31" s="138"/>
      <c r="B31" s="134" t="s">
        <v>750</v>
      </c>
      <c r="C31" s="135"/>
      <c r="D31" s="135"/>
      <c r="E31" s="135"/>
      <c r="F31" s="135"/>
      <c r="G31" s="135"/>
      <c r="H31" s="136"/>
      <c r="I31" s="20"/>
      <c r="N31" s="19"/>
    </row>
    <row r="32" spans="1:16" ht="57.6" customHeight="1" x14ac:dyDescent="0.3">
      <c r="A32" s="23" t="s">
        <v>542</v>
      </c>
      <c r="B32" s="130" t="s">
        <v>548</v>
      </c>
      <c r="C32" s="130"/>
      <c r="D32" s="130"/>
      <c r="E32" s="130"/>
      <c r="F32" s="130"/>
      <c r="G32" s="130"/>
      <c r="H32" s="131"/>
    </row>
  </sheetData>
  <mergeCells count="32">
    <mergeCell ref="B19:H19"/>
    <mergeCell ref="B20:H20"/>
    <mergeCell ref="B18:H18"/>
    <mergeCell ref="A1:H3"/>
    <mergeCell ref="A4:H4"/>
    <mergeCell ref="A5:H5"/>
    <mergeCell ref="A6:H6"/>
    <mergeCell ref="A7:H7"/>
    <mergeCell ref="A29:A31"/>
    <mergeCell ref="A8:H8"/>
    <mergeCell ref="A9:H10"/>
    <mergeCell ref="A11:A14"/>
    <mergeCell ref="B11:H11"/>
    <mergeCell ref="B12:H12"/>
    <mergeCell ref="B13:H13"/>
    <mergeCell ref="B14:H14"/>
    <mergeCell ref="B21:H21"/>
    <mergeCell ref="B22:H22"/>
    <mergeCell ref="B23:H23"/>
    <mergeCell ref="B24:H24"/>
    <mergeCell ref="A15:A17"/>
    <mergeCell ref="B15:H15"/>
    <mergeCell ref="B16:H16"/>
    <mergeCell ref="B17:H17"/>
    <mergeCell ref="B25:H25"/>
    <mergeCell ref="B26:H26"/>
    <mergeCell ref="B32:H32"/>
    <mergeCell ref="B28:H28"/>
    <mergeCell ref="B27:H27"/>
    <mergeCell ref="B29:H29"/>
    <mergeCell ref="B30:H30"/>
    <mergeCell ref="B31:H3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C831-3BC2-4FD5-A0AE-768CDC20D396}">
  <sheetPr>
    <tabColor theme="0" tint="-0.499984740745262"/>
    <pageSetUpPr fitToPage="1"/>
  </sheetPr>
  <dimension ref="A1:D308"/>
  <sheetViews>
    <sheetView topLeftCell="B1" workbookViewId="0">
      <selection activeCell="B1" sqref="B1"/>
    </sheetView>
  </sheetViews>
  <sheetFormatPr defaultColWidth="8.88671875" defaultRowHeight="14.4" x14ac:dyDescent="0.3"/>
  <cols>
    <col min="1" max="1" width="8.88671875" hidden="1" customWidth="1"/>
    <col min="2" max="2" width="33.33203125" style="64" customWidth="1"/>
    <col min="3" max="3" width="72.6640625" style="64" customWidth="1"/>
    <col min="4" max="4" width="192.88671875" style="65" customWidth="1"/>
  </cols>
  <sheetData>
    <row r="1" spans="1:4" ht="15.6" x14ac:dyDescent="0.3">
      <c r="B1" s="15" t="s">
        <v>16</v>
      </c>
      <c r="C1" s="16" t="s">
        <v>6</v>
      </c>
      <c r="D1" s="55" t="s">
        <v>17</v>
      </c>
    </row>
    <row r="2" spans="1:4" x14ac:dyDescent="0.3">
      <c r="A2" s="108" t="s">
        <v>664</v>
      </c>
      <c r="B2" s="3" t="s">
        <v>18</v>
      </c>
      <c r="C2" s="51" t="str" cm="1">
        <f t="array" aca="1" ref="C2" ca="1">HYPERLINK("#"&amp;CELL("address",INDEX('Who had their say'!B:B,MATCH(A2,'Who had their say'!B:B,0))),A2)</f>
        <v>AGE_Age 12 - 14 years</v>
      </c>
      <c r="D2" s="56" t="s">
        <v>672</v>
      </c>
    </row>
    <row r="3" spans="1:4" x14ac:dyDescent="0.3">
      <c r="A3" s="108" t="s">
        <v>665</v>
      </c>
      <c r="B3" s="3" t="s">
        <v>18</v>
      </c>
      <c r="C3" s="51" t="str" cm="1">
        <f t="array" aca="1" ref="C3" ca="1">HYPERLINK("#"&amp;CELL("address",INDEX('Who had their say'!B:B,MATCH(A3,'Who had their say'!B:B,0))),A3)</f>
        <v>AGE_Age 15 - 18 years</v>
      </c>
      <c r="D3" s="56" t="s">
        <v>673</v>
      </c>
    </row>
    <row r="4" spans="1:4" x14ac:dyDescent="0.3">
      <c r="A4" s="108" t="s">
        <v>590</v>
      </c>
      <c r="B4" s="3" t="s">
        <v>18</v>
      </c>
      <c r="C4" s="51" t="str" cm="1">
        <f t="array" aca="1" ref="C4" ca="1">HYPERLINK("#"&amp;CELL("address",INDEX('Who had their say'!B:B,MATCH(A4,'Who had their say'!B:B,0))),A4)</f>
        <v>DV2_Male/Tāne</v>
      </c>
      <c r="D4" s="57" t="s">
        <v>633</v>
      </c>
    </row>
    <row r="5" spans="1:4" x14ac:dyDescent="0.3">
      <c r="A5" s="108" t="s">
        <v>591</v>
      </c>
      <c r="B5" s="3" t="s">
        <v>18</v>
      </c>
      <c r="C5" s="51" t="str" cm="1">
        <f t="array" aca="1" ref="C5" ca="1">HYPERLINK("#"&amp;CELL("address",INDEX('Who had their say'!B:B,MATCH(A5,'Who had their say'!B:B,0))),A5)</f>
        <v xml:space="preserve">DV2_Female/Wahine </v>
      </c>
      <c r="D5" s="57" t="s">
        <v>634</v>
      </c>
    </row>
    <row r="6" spans="1:4" x14ac:dyDescent="0.3">
      <c r="A6" s="108" t="s">
        <v>592</v>
      </c>
      <c r="B6" s="3" t="s">
        <v>18</v>
      </c>
      <c r="C6" s="51" t="str" cm="1">
        <f t="array" aca="1" ref="C6" ca="1">HYPERLINK("#"&amp;CELL("address",INDEX('Who had their say'!B:B,MATCH(A6,'Who had their say'!B:B,0))),A6)</f>
        <v xml:space="preserve">DV2_Gender diverse/Ira tāngata </v>
      </c>
      <c r="D6" s="57" t="s">
        <v>635</v>
      </c>
    </row>
    <row r="7" spans="1:4" x14ac:dyDescent="0.3">
      <c r="A7" s="108" t="s">
        <v>613</v>
      </c>
      <c r="B7" s="3" t="s">
        <v>18</v>
      </c>
      <c r="C7" s="51" t="str" cm="1">
        <f t="array" aca="1" ref="C7" ca="1">HYPERLINK("#"&amp;CELL("address",INDEX('Who had their say'!B:B,MATCH(A7,'Who had their say'!B:B,0))),A7)</f>
        <v>DV2_I am not sure yet/questioning</v>
      </c>
      <c r="D7" s="57" t="s">
        <v>636</v>
      </c>
    </row>
    <row r="8" spans="1:4" x14ac:dyDescent="0.3">
      <c r="A8" s="108" t="s">
        <v>667</v>
      </c>
      <c r="B8" s="3" t="s">
        <v>18</v>
      </c>
      <c r="C8" s="51" t="str" cm="1">
        <f t="array" aca="1" ref="C8" ca="1">HYPERLINK("#"&amp;CELL("address",INDEX('Who had their say'!B:B,MATCH(A8,'Who had their say'!B:B,0))),A8)</f>
        <v>DV8_European</v>
      </c>
      <c r="D8" s="17" t="s">
        <v>19</v>
      </c>
    </row>
    <row r="9" spans="1:4" x14ac:dyDescent="0.3">
      <c r="A9" s="108" t="s">
        <v>668</v>
      </c>
      <c r="B9" s="3" t="s">
        <v>18</v>
      </c>
      <c r="C9" s="51" t="str" cm="1">
        <f t="array" aca="1" ref="C9" ca="1">HYPERLINK("#"&amp;CELL("address",INDEX('Who had their say'!B:B,MATCH(A9,'Who had their say'!B:B,0))),A9)</f>
        <v>DV9_Māori</v>
      </c>
      <c r="D9" s="17" t="s">
        <v>20</v>
      </c>
    </row>
    <row r="10" spans="1:4" x14ac:dyDescent="0.3">
      <c r="A10" s="108" t="s">
        <v>669</v>
      </c>
      <c r="B10" s="3" t="s">
        <v>18</v>
      </c>
      <c r="C10" s="51" t="str" cm="1">
        <f t="array" aca="1" ref="C10" ca="1">HYPERLINK("#"&amp;CELL("address",INDEX('Who had their say'!B:B,MATCH(A10,'Who had their say'!B:B,0))),A10)</f>
        <v>DV10_Pacific Peoples</v>
      </c>
      <c r="D10" s="58" t="s">
        <v>21</v>
      </c>
    </row>
    <row r="11" spans="1:4" x14ac:dyDescent="0.3">
      <c r="A11" s="108" t="s">
        <v>670</v>
      </c>
      <c r="B11" s="3" t="s">
        <v>18</v>
      </c>
      <c r="C11" s="51" t="str" cm="1">
        <f t="array" aca="1" ref="C11" ca="1">HYPERLINK("#"&amp;CELL("address",INDEX('Who had their say'!B:B,MATCH(A11,'Who had their say'!B:B,0))),A11)</f>
        <v>DV11_Asian</v>
      </c>
      <c r="D11" s="56" t="s">
        <v>22</v>
      </c>
    </row>
    <row r="12" spans="1:4" x14ac:dyDescent="0.3">
      <c r="A12" s="108" t="s">
        <v>671</v>
      </c>
      <c r="B12" s="3" t="s">
        <v>18</v>
      </c>
      <c r="C12" s="51" t="str" cm="1">
        <f t="array" aca="1" ref="C12" ca="1">HYPERLINK("#"&amp;CELL("address",INDEX('Who had their say'!B:B,MATCH(A12,'Who had their say'!B:B,0))),A12)</f>
        <v>DV12_MELAA</v>
      </c>
      <c r="D12" s="56" t="s">
        <v>23</v>
      </c>
    </row>
    <row r="13" spans="1:4" x14ac:dyDescent="0.3">
      <c r="A13" s="108" t="s">
        <v>639</v>
      </c>
      <c r="B13" s="3" t="s">
        <v>18</v>
      </c>
      <c r="C13" s="51" t="str" cm="1">
        <f t="array" aca="1" ref="C13" ca="1">HYPERLINK("#"&amp;CELL("address",INDEX('Who had their say'!B:B,MATCH(A13,'Who had their say'!B:B,0))),A13)</f>
        <v>DV14_Disability 1</v>
      </c>
      <c r="D13" s="59" t="s">
        <v>643</v>
      </c>
    </row>
    <row r="14" spans="1:4" x14ac:dyDescent="0.3">
      <c r="A14" s="108" t="s">
        <v>640</v>
      </c>
      <c r="B14" s="3" t="s">
        <v>18</v>
      </c>
      <c r="C14" s="51" t="str" cm="1">
        <f t="array" aca="1" ref="C14" ca="1">HYPERLINK("#"&amp;CELL("address",INDEX('Who had their say'!B:B,MATCH(A14,'Who had their say'!B:B,0))),A14)</f>
        <v>DV15_Disability 2</v>
      </c>
      <c r="D14" s="60" t="s">
        <v>644</v>
      </c>
    </row>
    <row r="15" spans="1:4" x14ac:dyDescent="0.3">
      <c r="A15" s="108" t="s">
        <v>641</v>
      </c>
      <c r="B15" s="3" t="s">
        <v>18</v>
      </c>
      <c r="C15" s="51" t="str" cm="1">
        <f t="array" aca="1" ref="C15" ca="1">HYPERLINK("#"&amp;CELL("address",INDEX('Who had their say'!B:B,MATCH(A15,'Who had their say'!B:B,0))),A15)</f>
        <v>DV16_Disability 3</v>
      </c>
      <c r="D15" s="59" t="s">
        <v>645</v>
      </c>
    </row>
    <row r="16" spans="1:4" x14ac:dyDescent="0.3">
      <c r="A16" s="108" t="s">
        <v>642</v>
      </c>
      <c r="B16" s="3" t="s">
        <v>18</v>
      </c>
      <c r="C16" s="51" t="str" cm="1">
        <f t="array" aca="1" ref="C16" ca="1">HYPERLINK("#"&amp;CELL("address",INDEX('Who had their say'!B:B,MATCH(A16,'Who had their say'!B:B,0))),A16)</f>
        <v>DV17_Disability 4</v>
      </c>
      <c r="D16" s="59" t="s">
        <v>646</v>
      </c>
    </row>
    <row r="17" spans="1:4" x14ac:dyDescent="0.3">
      <c r="A17" s="108" t="s">
        <v>647</v>
      </c>
      <c r="B17" s="3" t="s">
        <v>24</v>
      </c>
      <c r="C17" s="51" t="str" cm="1">
        <f t="array" aca="1" ref="C17" ca="1">HYPERLINK("#"&amp;CELL("address",INDEX('Who had their say'!B:B,MATCH(A17,'Who had their say'!B:B,0))),A17)</f>
        <v>Regions_Reporting_Northland and Bay of Plenty</v>
      </c>
      <c r="D17" s="17" t="s">
        <v>25</v>
      </c>
    </row>
    <row r="18" spans="1:4" x14ac:dyDescent="0.3">
      <c r="A18" s="108" t="s">
        <v>648</v>
      </c>
      <c r="B18" s="3" t="s">
        <v>24</v>
      </c>
      <c r="C18" s="51" t="str" cm="1">
        <f t="array" aca="1" ref="C18" ca="1">HYPERLINK("#"&amp;CELL("address",INDEX('Who had their say'!B:B,MATCH(A18,'Who had their say'!B:B,0))),A18)</f>
        <v>Regions_Reporting_Auckland Region</v>
      </c>
      <c r="D18" s="61" t="s">
        <v>26</v>
      </c>
    </row>
    <row r="19" spans="1:4" x14ac:dyDescent="0.3">
      <c r="A19" s="108" t="s">
        <v>649</v>
      </c>
      <c r="B19" s="3" t="s">
        <v>24</v>
      </c>
      <c r="C19" s="51" t="str" cm="1">
        <f t="array" aca="1" ref="C19" ca="1">HYPERLINK("#"&amp;CELL("address",INDEX('Who had their say'!B:B,MATCH(A19,'Who had their say'!B:B,0))),A19)</f>
        <v>Regions_Reporting_Waikato Region</v>
      </c>
      <c r="D19" s="61" t="s">
        <v>27</v>
      </c>
    </row>
    <row r="20" spans="1:4" x14ac:dyDescent="0.3">
      <c r="A20" s="108" t="s">
        <v>650</v>
      </c>
      <c r="B20" s="3" t="s">
        <v>24</v>
      </c>
      <c r="C20" s="51" t="str" cm="1">
        <f t="array" aca="1" ref="C20" ca="1">HYPERLINK("#"&amp;CELL("address",INDEX('Who had their say'!B:B,MATCH(A20,'Who had their say'!B:B,0))),A20)</f>
        <v xml:space="preserve">Regions_Reporting_Gisborne Region </v>
      </c>
      <c r="D20" s="61" t="s">
        <v>28</v>
      </c>
    </row>
    <row r="21" spans="1:4" x14ac:dyDescent="0.3">
      <c r="A21" s="108" t="s">
        <v>651</v>
      </c>
      <c r="B21" s="3" t="s">
        <v>24</v>
      </c>
      <c r="C21" s="51" t="str" cm="1">
        <f t="array" aca="1" ref="C21" ca="1">HYPERLINK("#"&amp;CELL("address",INDEX('Who had their say'!B:B,MATCH(A21,'Who had their say'!B:B,0))),A21)</f>
        <v>Regions_Reporting_Hawke's Bay Region</v>
      </c>
      <c r="D21" s="61" t="s">
        <v>29</v>
      </c>
    </row>
    <row r="22" spans="1:4" x14ac:dyDescent="0.3">
      <c r="A22" s="108" t="s">
        <v>659</v>
      </c>
      <c r="B22" s="3" t="s">
        <v>24</v>
      </c>
      <c r="C22" s="51" t="str" cm="1">
        <f t="array" aca="1" ref="C22" ca="1">HYPERLINK("#"&amp;CELL("address",INDEX('Who had their say'!B:B,MATCH(A22,'Who had their say'!B:B,0))),A22)</f>
        <v>Regions_Reporting_Taranaki and Manawatū-Whanganui Region</v>
      </c>
      <c r="D22" s="61" t="s">
        <v>658</v>
      </c>
    </row>
    <row r="23" spans="1:4" x14ac:dyDescent="0.3">
      <c r="A23" s="108" t="s">
        <v>652</v>
      </c>
      <c r="B23" s="3" t="s">
        <v>24</v>
      </c>
      <c r="C23" s="51" t="str" cm="1">
        <f t="array" aca="1" ref="C23" ca="1">HYPERLINK("#"&amp;CELL("address",INDEX('Who had their say'!B:B,MATCH(A23,'Who had their say'!B:B,0))),A23)</f>
        <v>Regions_Reporting_Wellington</v>
      </c>
      <c r="D23" s="61" t="s">
        <v>30</v>
      </c>
    </row>
    <row r="24" spans="1:4" x14ac:dyDescent="0.3">
      <c r="A24" s="108" t="s">
        <v>653</v>
      </c>
      <c r="B24" s="3" t="s">
        <v>24</v>
      </c>
      <c r="C24" s="51" t="str" cm="1">
        <f t="array" aca="1" ref="C24" ca="1">HYPERLINK("#"&amp;CELL("address",INDEX('Who had their say'!B:B,MATCH(A24,'Who had their say'!B:B,0))),A24)</f>
        <v>Regions_Reporting_Nelson, Marlborough, Tasman, and West Coast Region</v>
      </c>
      <c r="D24" s="71" t="s">
        <v>552</v>
      </c>
    </row>
    <row r="25" spans="1:4" x14ac:dyDescent="0.3">
      <c r="A25" s="108" t="s">
        <v>654</v>
      </c>
      <c r="B25" s="3" t="s">
        <v>24</v>
      </c>
      <c r="C25" s="51" t="str" cm="1">
        <f t="array" aca="1" ref="C25" ca="1">HYPERLINK("#"&amp;CELL("address",INDEX('Who had their say'!B:B,MATCH(A25,'Who had their say'!B:B,0))),A25)</f>
        <v>Regions_Reporting_Canterbury Region</v>
      </c>
      <c r="D25" s="61" t="s">
        <v>31</v>
      </c>
    </row>
    <row r="26" spans="1:4" x14ac:dyDescent="0.3">
      <c r="A26" s="108" t="s">
        <v>655</v>
      </c>
      <c r="B26" s="3" t="s">
        <v>24</v>
      </c>
      <c r="C26" s="51" t="str" cm="1">
        <f t="array" aca="1" ref="C26" ca="1">HYPERLINK("#"&amp;CELL("address",INDEX('Who had their say'!B:B,MATCH(A26,'Who had their say'!B:B,0))),A26)</f>
        <v>Regions_Reporting_Otago and Southland Region</v>
      </c>
      <c r="D26" s="61" t="s">
        <v>32</v>
      </c>
    </row>
    <row r="27" spans="1:4" x14ac:dyDescent="0.3">
      <c r="A27" s="108" t="s">
        <v>33</v>
      </c>
      <c r="B27" s="3" t="s">
        <v>24</v>
      </c>
      <c r="C27" s="51" t="str" cm="1">
        <f t="array" aca="1" ref="C27" ca="1">HYPERLINK("#"&amp;CELL("address",INDEX('Who had their say'!B:B,MATCH(A27,'Who had their say'!B:B,0))),A27)</f>
        <v>Q38</v>
      </c>
      <c r="D27" s="63" t="s">
        <v>555</v>
      </c>
    </row>
    <row r="28" spans="1:4" x14ac:dyDescent="0.3">
      <c r="A28" s="108" t="s">
        <v>34</v>
      </c>
      <c r="B28" s="3" t="s">
        <v>24</v>
      </c>
      <c r="C28" s="51" t="str" cm="1">
        <f t="array" aca="1" ref="C28" ca="1">HYPERLINK("#"&amp;CELL("address",INDEX('Who had their say'!B:B,MATCH(A28,'Who had their say'!B:B,0))),A28)</f>
        <v>Q39</v>
      </c>
      <c r="D28" s="60" t="s">
        <v>35</v>
      </c>
    </row>
    <row r="29" spans="1:4" x14ac:dyDescent="0.3">
      <c r="A29" s="108" t="s">
        <v>36</v>
      </c>
      <c r="B29" s="3" t="s">
        <v>24</v>
      </c>
      <c r="C29" s="51" t="str" cm="1">
        <f t="array" aca="1" ref="C29" ca="1">HYPERLINK("#"&amp;CELL("address",INDEX('Who had their say'!B:B,MATCH(A29,'Who had their say'!B:B,0))),A29)</f>
        <v>Q40</v>
      </c>
      <c r="D29" s="60" t="s">
        <v>37</v>
      </c>
    </row>
    <row r="30" spans="1:4" x14ac:dyDescent="0.3">
      <c r="A30" s="108" t="s">
        <v>38</v>
      </c>
      <c r="B30" s="3" t="s">
        <v>24</v>
      </c>
      <c r="C30" s="51" t="str" cm="1">
        <f t="array" aca="1" ref="C30" ca="1">HYPERLINK("#"&amp;CELL("address",INDEX('Who had their say'!B:B,MATCH(A30,'Who had their say'!B:B,0))),A30)</f>
        <v>Q41</v>
      </c>
      <c r="D30" s="60" t="s">
        <v>593</v>
      </c>
    </row>
    <row r="31" spans="1:4" x14ac:dyDescent="0.3">
      <c r="A31" s="108" t="s">
        <v>582</v>
      </c>
      <c r="B31" s="3" t="s">
        <v>24</v>
      </c>
      <c r="C31" s="51" t="str" cm="1">
        <f t="array" aca="1" ref="C31" ca="1">HYPERLINK("#"&amp;CELL("address",INDEX('Who had their say'!B:B,MATCH(A31,'Who had their say'!B:B,0))),A31)</f>
        <v>Q118_New Zealand</v>
      </c>
      <c r="D31" s="22" t="s">
        <v>656</v>
      </c>
    </row>
    <row r="32" spans="1:4" x14ac:dyDescent="0.3">
      <c r="A32" s="108" t="s">
        <v>581</v>
      </c>
      <c r="B32" s="3" t="s">
        <v>24</v>
      </c>
      <c r="C32" s="51" t="str" cm="1">
        <f t="array" aca="1" ref="C32" ca="1">HYPERLINK("#"&amp;CELL("address",INDEX('Who had their say'!B:B,MATCH(A32,'Who had their say'!B:B,0))),A32)</f>
        <v>Q118_Another country</v>
      </c>
      <c r="D32" s="22" t="s">
        <v>657</v>
      </c>
    </row>
    <row r="33" spans="1:4" x14ac:dyDescent="0.3">
      <c r="A33" s="108" t="s">
        <v>39</v>
      </c>
      <c r="B33" s="3" t="s">
        <v>24</v>
      </c>
      <c r="C33" s="51" t="str" cm="1">
        <f t="array" aca="1" ref="C33" ca="1">HYPERLINK("#"&amp;CELL("address",INDEX('Who had their say'!B:B,MATCH(A33,'Who had their say'!B:B,0))),A33)</f>
        <v>Q121</v>
      </c>
      <c r="D33" s="17" t="s">
        <v>40</v>
      </c>
    </row>
    <row r="34" spans="1:4" x14ac:dyDescent="0.3">
      <c r="A34" s="108" t="s">
        <v>41</v>
      </c>
      <c r="B34" s="3" t="s">
        <v>24</v>
      </c>
      <c r="C34" s="51" t="str" cm="1">
        <f t="array" aca="1" ref="C34" ca="1">HYPERLINK("#"&amp;CELL("address",INDEX('Who had their say'!B:B,MATCH(A34,'Who had their say'!B:B,0))),A34)</f>
        <v>Q122</v>
      </c>
      <c r="D34" s="17" t="s">
        <v>42</v>
      </c>
    </row>
    <row r="35" spans="1:4" x14ac:dyDescent="0.3">
      <c r="A35" s="108" t="s">
        <v>43</v>
      </c>
      <c r="B35" s="3" t="s">
        <v>24</v>
      </c>
      <c r="C35" s="51" t="str" cm="1">
        <f t="array" aca="1" ref="C35" ca="1">HYPERLINK("#"&amp;CELL("address",INDEX('Who had their say'!B:B,MATCH(A35,'Who had their say'!B:B,0))),A35)</f>
        <v>Q140_none</v>
      </c>
      <c r="D35" s="17" t="s">
        <v>44</v>
      </c>
    </row>
    <row r="36" spans="1:4" x14ac:dyDescent="0.3">
      <c r="A36" s="108" t="s">
        <v>45</v>
      </c>
      <c r="B36" s="3" t="s">
        <v>24</v>
      </c>
      <c r="C36" s="51" t="str" cm="1">
        <f t="array" aca="1" ref="C36" ca="1">HYPERLINK("#"&amp;CELL("address",INDEX('Who had their say'!B:B,MATCH(A36,'Who had their say'!B:B,0))),A36)</f>
        <v>Q140_some</v>
      </c>
      <c r="D36" s="17" t="s">
        <v>44</v>
      </c>
    </row>
    <row r="37" spans="1:4" x14ac:dyDescent="0.3">
      <c r="A37" s="108" t="s">
        <v>46</v>
      </c>
      <c r="B37" s="3" t="s">
        <v>24</v>
      </c>
      <c r="C37" s="51" t="str" cm="1">
        <f t="array" aca="1" ref="C37" ca="1">HYPERLINK("#"&amp;CELL("address",INDEX('Who had their say'!B:B,MATCH(A37,'Who had their say'!B:B,0))),A37)</f>
        <v>Q140_alot</v>
      </c>
      <c r="D37" s="17" t="s">
        <v>44</v>
      </c>
    </row>
    <row r="38" spans="1:4" x14ac:dyDescent="0.3">
      <c r="A38" s="108" t="s">
        <v>47</v>
      </c>
      <c r="B38" s="3" t="s">
        <v>24</v>
      </c>
      <c r="C38" s="51" t="str" cm="1">
        <f t="array" aca="1" ref="C38" ca="1">HYPERLINK("#"&amp;CELL("address",INDEX('Who had their say'!B:B,MATCH(A38,'Who had their say'!B:B,0))),A38)</f>
        <v>Q140_cannot</v>
      </c>
      <c r="D38" s="17" t="s">
        <v>44</v>
      </c>
    </row>
    <row r="39" spans="1:4" x14ac:dyDescent="0.3">
      <c r="A39" s="108" t="s">
        <v>48</v>
      </c>
      <c r="B39" s="3" t="s">
        <v>24</v>
      </c>
      <c r="C39" s="51" t="str" cm="1">
        <f t="array" aca="1" ref="C39" ca="1">HYPERLINK("#"&amp;CELL("address",INDEX('Who had their say'!B:B,MATCH(A39,'Who had their say'!B:B,0))),A39)</f>
        <v>Q141_none</v>
      </c>
      <c r="D39" s="17" t="s">
        <v>49</v>
      </c>
    </row>
    <row r="40" spans="1:4" x14ac:dyDescent="0.3">
      <c r="A40" s="108" t="s">
        <v>50</v>
      </c>
      <c r="B40" s="3" t="s">
        <v>24</v>
      </c>
      <c r="C40" s="51" t="str" cm="1">
        <f t="array" aca="1" ref="C40" ca="1">HYPERLINK("#"&amp;CELL("address",INDEX('Who had their say'!B:B,MATCH(A40,'Who had their say'!B:B,0))),A40)</f>
        <v>Q141_some</v>
      </c>
      <c r="D40" s="17" t="s">
        <v>49</v>
      </c>
    </row>
    <row r="41" spans="1:4" x14ac:dyDescent="0.3">
      <c r="A41" s="108" t="s">
        <v>51</v>
      </c>
      <c r="B41" s="3" t="s">
        <v>24</v>
      </c>
      <c r="C41" s="51" t="str" cm="1">
        <f t="array" aca="1" ref="C41" ca="1">HYPERLINK("#"&amp;CELL("address",INDEX('Who had their say'!B:B,MATCH(A41,'Who had their say'!B:B,0))),A41)</f>
        <v>Q141_alot</v>
      </c>
      <c r="D41" s="17" t="s">
        <v>49</v>
      </c>
    </row>
    <row r="42" spans="1:4" x14ac:dyDescent="0.3">
      <c r="A42" s="108" t="s">
        <v>52</v>
      </c>
      <c r="B42" s="3" t="s">
        <v>24</v>
      </c>
      <c r="C42" s="51" t="str" cm="1">
        <f t="array" aca="1" ref="C42" ca="1">HYPERLINK("#"&amp;CELL("address",INDEX('Who had their say'!B:B,MATCH(A42,'Who had their say'!B:B,0))),A42)</f>
        <v>Q141_cannot</v>
      </c>
      <c r="D42" s="17" t="s">
        <v>49</v>
      </c>
    </row>
    <row r="43" spans="1:4" x14ac:dyDescent="0.3">
      <c r="A43" s="108" t="s">
        <v>53</v>
      </c>
      <c r="B43" s="3" t="s">
        <v>24</v>
      </c>
      <c r="C43" s="51" t="str" cm="1">
        <f t="array" aca="1" ref="C43" ca="1">HYPERLINK("#"&amp;CELL("address",INDEX('Who had their say'!B:B,MATCH(A43,'Who had their say'!B:B,0))),A43)</f>
        <v>Q142_none</v>
      </c>
      <c r="D43" s="17" t="s">
        <v>54</v>
      </c>
    </row>
    <row r="44" spans="1:4" x14ac:dyDescent="0.3">
      <c r="A44" s="108" t="s">
        <v>55</v>
      </c>
      <c r="B44" s="3" t="s">
        <v>24</v>
      </c>
      <c r="C44" s="51" t="str" cm="1">
        <f t="array" aca="1" ref="C44" ca="1">HYPERLINK("#"&amp;CELL("address",INDEX('Who had their say'!B:B,MATCH(A44,'Who had their say'!B:B,0))),A44)</f>
        <v>Q142_some</v>
      </c>
      <c r="D44" s="17" t="s">
        <v>54</v>
      </c>
    </row>
    <row r="45" spans="1:4" x14ac:dyDescent="0.3">
      <c r="A45" s="108" t="s">
        <v>56</v>
      </c>
      <c r="B45" s="3" t="s">
        <v>24</v>
      </c>
      <c r="C45" s="51" t="str" cm="1">
        <f t="array" aca="1" ref="C45" ca="1">HYPERLINK("#"&amp;CELL("address",INDEX('Who had their say'!B:B,MATCH(A45,'Who had their say'!B:B,0))),A45)</f>
        <v>Q142_alot</v>
      </c>
      <c r="D45" s="17" t="s">
        <v>54</v>
      </c>
    </row>
    <row r="46" spans="1:4" x14ac:dyDescent="0.3">
      <c r="A46" s="108" t="s">
        <v>57</v>
      </c>
      <c r="B46" s="3" t="s">
        <v>24</v>
      </c>
      <c r="C46" s="51" t="str" cm="1">
        <f t="array" aca="1" ref="C46" ca="1">HYPERLINK("#"&amp;CELL("address",INDEX('Who had their say'!B:B,MATCH(A46,'Who had their say'!B:B,0))),A46)</f>
        <v>Q142_cannot</v>
      </c>
      <c r="D46" s="17" t="s">
        <v>54</v>
      </c>
    </row>
    <row r="47" spans="1:4" x14ac:dyDescent="0.3">
      <c r="A47" s="108" t="s">
        <v>58</v>
      </c>
      <c r="B47" s="3" t="s">
        <v>24</v>
      </c>
      <c r="C47" s="51" t="str" cm="1">
        <f t="array" aca="1" ref="C47" ca="1">HYPERLINK("#"&amp;CELL("address",INDEX('Who had their say'!B:B,MATCH(A47,'Who had their say'!B:B,0))),A47)</f>
        <v>Q143_none</v>
      </c>
      <c r="D47" s="17" t="s">
        <v>59</v>
      </c>
    </row>
    <row r="48" spans="1:4" x14ac:dyDescent="0.3">
      <c r="A48" s="108" t="s">
        <v>60</v>
      </c>
      <c r="B48" s="3" t="s">
        <v>24</v>
      </c>
      <c r="C48" s="51" t="str" cm="1">
        <f t="array" aca="1" ref="C48" ca="1">HYPERLINK("#"&amp;CELL("address",INDEX('Who had their say'!B:B,MATCH(A48,'Who had their say'!B:B,0))),A48)</f>
        <v>Q143_some</v>
      </c>
      <c r="D48" s="17" t="s">
        <v>59</v>
      </c>
    </row>
    <row r="49" spans="1:4" x14ac:dyDescent="0.3">
      <c r="A49" s="108" t="s">
        <v>61</v>
      </c>
      <c r="B49" s="3" t="s">
        <v>24</v>
      </c>
      <c r="C49" s="51" t="str" cm="1">
        <f t="array" aca="1" ref="C49" ca="1">HYPERLINK("#"&amp;CELL("address",INDEX('Who had their say'!B:B,MATCH(A49,'Who had their say'!B:B,0))),A49)</f>
        <v>Q143_alot</v>
      </c>
      <c r="D49" s="17" t="s">
        <v>59</v>
      </c>
    </row>
    <row r="50" spans="1:4" x14ac:dyDescent="0.3">
      <c r="A50" s="108" t="s">
        <v>62</v>
      </c>
      <c r="B50" s="3" t="s">
        <v>24</v>
      </c>
      <c r="C50" s="51" t="str" cm="1">
        <f t="array" aca="1" ref="C50" ca="1">HYPERLINK("#"&amp;CELL("address",INDEX('Who had their say'!B:B,MATCH(A50,'Who had their say'!B:B,0))),A50)</f>
        <v>Q143_cannot</v>
      </c>
      <c r="D50" s="17" t="s">
        <v>59</v>
      </c>
    </row>
    <row r="51" spans="1:4" x14ac:dyDescent="0.3">
      <c r="A51" s="108" t="s">
        <v>63</v>
      </c>
      <c r="B51" s="3" t="s">
        <v>24</v>
      </c>
      <c r="C51" s="51" t="str" cm="1">
        <f t="array" aca="1" ref="C51" ca="1">HYPERLINK("#"&amp;CELL("address",INDEX('Who had their say'!B:B,MATCH(A51,'Who had their say'!B:B,0))),A51)</f>
        <v>Q144_none</v>
      </c>
      <c r="D51" s="17" t="s">
        <v>64</v>
      </c>
    </row>
    <row r="52" spans="1:4" x14ac:dyDescent="0.3">
      <c r="A52" s="108" t="s">
        <v>65</v>
      </c>
      <c r="B52" s="3" t="s">
        <v>24</v>
      </c>
      <c r="C52" s="51" t="str" cm="1">
        <f t="array" aca="1" ref="C52" ca="1">HYPERLINK("#"&amp;CELL("address",INDEX('Who had their say'!B:B,MATCH(A52,'Who had their say'!B:B,0))),A52)</f>
        <v>Q144_some</v>
      </c>
      <c r="D52" s="17" t="s">
        <v>64</v>
      </c>
    </row>
    <row r="53" spans="1:4" x14ac:dyDescent="0.3">
      <c r="A53" s="108" t="s">
        <v>66</v>
      </c>
      <c r="B53" s="3" t="s">
        <v>24</v>
      </c>
      <c r="C53" s="51" t="str" cm="1">
        <f t="array" aca="1" ref="C53" ca="1">HYPERLINK("#"&amp;CELL("address",INDEX('Who had their say'!B:B,MATCH(A53,'Who had their say'!B:B,0))),A53)</f>
        <v>Q144_alot</v>
      </c>
      <c r="D53" s="17" t="s">
        <v>64</v>
      </c>
    </row>
    <row r="54" spans="1:4" x14ac:dyDescent="0.3">
      <c r="A54" s="108" t="s">
        <v>67</v>
      </c>
      <c r="B54" s="3" t="s">
        <v>24</v>
      </c>
      <c r="C54" s="51" t="str" cm="1">
        <f t="array" aca="1" ref="C54" ca="1">HYPERLINK("#"&amp;CELL("address",INDEX('Who had their say'!B:B,MATCH(A54,'Who had their say'!B:B,0))),A54)</f>
        <v>Q144_cannot</v>
      </c>
      <c r="D54" s="17" t="s">
        <v>64</v>
      </c>
    </row>
    <row r="55" spans="1:4" x14ac:dyDescent="0.3">
      <c r="A55" s="108" t="s">
        <v>68</v>
      </c>
      <c r="B55" s="3" t="s">
        <v>24</v>
      </c>
      <c r="C55" s="51" t="str" cm="1">
        <f t="array" aca="1" ref="C55" ca="1">HYPERLINK("#"&amp;CELL("address",INDEX('Who had their say'!B:B,MATCH(A55,'Who had their say'!B:B,0))),A55)</f>
        <v>Q145_none</v>
      </c>
      <c r="D55" s="17" t="s">
        <v>69</v>
      </c>
    </row>
    <row r="56" spans="1:4" x14ac:dyDescent="0.3">
      <c r="A56" s="108" t="s">
        <v>70</v>
      </c>
      <c r="B56" s="3" t="s">
        <v>24</v>
      </c>
      <c r="C56" s="51" t="str" cm="1">
        <f t="array" aca="1" ref="C56" ca="1">HYPERLINK("#"&amp;CELL("address",INDEX('Who had their say'!B:B,MATCH(A56,'Who had their say'!B:B,0))),A56)</f>
        <v>Q145_some</v>
      </c>
      <c r="D56" s="17" t="s">
        <v>69</v>
      </c>
    </row>
    <row r="57" spans="1:4" x14ac:dyDescent="0.3">
      <c r="A57" s="108" t="s">
        <v>71</v>
      </c>
      <c r="B57" s="3" t="s">
        <v>24</v>
      </c>
      <c r="C57" s="51" t="str" cm="1">
        <f t="array" aca="1" ref="C57" ca="1">HYPERLINK("#"&amp;CELL("address",INDEX('Who had their say'!B:B,MATCH(A57,'Who had their say'!B:B,0))),A57)</f>
        <v>Q145_alot</v>
      </c>
      <c r="D57" s="17" t="s">
        <v>69</v>
      </c>
    </row>
    <row r="58" spans="1:4" x14ac:dyDescent="0.3">
      <c r="A58" s="108" t="s">
        <v>72</v>
      </c>
      <c r="B58" s="3" t="s">
        <v>24</v>
      </c>
      <c r="C58" s="51" t="str" cm="1">
        <f t="array" aca="1" ref="C58" ca="1">HYPERLINK("#"&amp;CELL("address",INDEX('Who had their say'!B:B,MATCH(A58,'Who had their say'!B:B,0))),A58)</f>
        <v>Q145_cannot</v>
      </c>
      <c r="D58" s="17" t="s">
        <v>69</v>
      </c>
    </row>
    <row r="59" spans="1:4" x14ac:dyDescent="0.3">
      <c r="A59" s="108" t="s">
        <v>583</v>
      </c>
      <c r="B59" s="3" t="s">
        <v>24</v>
      </c>
      <c r="C59" s="51" t="str" cm="1">
        <f t="array" aca="1" ref="C59" ca="1">HYPERLINK("#"&amp;CELL("address",INDEX('Who had their say'!B:B,MATCH(A59,'Who had their say'!B:B,0))),A59)</f>
        <v>Q203_The opposite sex</v>
      </c>
      <c r="D59" s="59" t="s">
        <v>614</v>
      </c>
    </row>
    <row r="60" spans="1:4" x14ac:dyDescent="0.3">
      <c r="A60" s="108" t="s">
        <v>587</v>
      </c>
      <c r="B60" s="3" t="s">
        <v>24</v>
      </c>
      <c r="C60" s="51" t="str" cm="1">
        <f t="array" aca="1" ref="C60" ca="1">HYPERLINK("#"&amp;CELL("address",INDEX('Who had their say'!B:B,MATCH(A60,'Who had their say'!B:B,0))),A60)</f>
        <v>Q203_The same sex</v>
      </c>
      <c r="D60" s="59" t="s">
        <v>615</v>
      </c>
    </row>
    <row r="61" spans="1:4" x14ac:dyDescent="0.3">
      <c r="A61" s="108" t="s">
        <v>584</v>
      </c>
      <c r="B61" s="3" t="s">
        <v>24</v>
      </c>
      <c r="C61" s="51" t="str" cm="1">
        <f t="array" aca="1" ref="C61" ca="1">HYPERLINK("#"&amp;CELL("address",INDEX('Who had their say'!B:B,MATCH(A61,'Who had their say'!B:B,0))),A61)</f>
        <v>Q203_Both sexes</v>
      </c>
      <c r="D61" s="59" t="s">
        <v>616</v>
      </c>
    </row>
    <row r="62" spans="1:4" x14ac:dyDescent="0.3">
      <c r="A62" s="108" t="s">
        <v>585</v>
      </c>
      <c r="B62" s="3" t="s">
        <v>24</v>
      </c>
      <c r="C62" s="51" t="str" cm="1">
        <f t="array" aca="1" ref="C62" ca="1">HYPERLINK("#"&amp;CELL("address",INDEX('Who had their say'!B:B,MATCH(A62,'Who had their say'!B:B,0))),A62)</f>
        <v>Q203_I'm not sure</v>
      </c>
      <c r="D62" s="59" t="s">
        <v>617</v>
      </c>
    </row>
    <row r="63" spans="1:4" x14ac:dyDescent="0.3">
      <c r="A63" s="108" t="s">
        <v>586</v>
      </c>
      <c r="B63" s="3" t="s">
        <v>24</v>
      </c>
      <c r="C63" s="51" t="str" cm="1">
        <f t="array" aca="1" ref="C63" ca="1">HYPERLINK("#"&amp;CELL("address",INDEX('Who had their say'!B:B,MATCH(A63,'Who had their say'!B:B,0))),A63)</f>
        <v>Q203_Neither</v>
      </c>
      <c r="D63" s="59" t="s">
        <v>618</v>
      </c>
    </row>
    <row r="64" spans="1:4" x14ac:dyDescent="0.3">
      <c r="A64" s="108" t="s">
        <v>588</v>
      </c>
      <c r="B64" s="3" t="s">
        <v>24</v>
      </c>
      <c r="C64" s="51" t="str" cm="1">
        <f t="array" aca="1" ref="C64" ca="1">HYPERLINK("#"&amp;CELL("address",INDEX('Who had their say'!B:B,MATCH(A64,'Who had their say'!B:B,0))),A64)</f>
        <v xml:space="preserve">Q203_ I don't understand the question </v>
      </c>
      <c r="D64" s="59" t="s">
        <v>619</v>
      </c>
    </row>
    <row r="65" spans="1:4" x14ac:dyDescent="0.3">
      <c r="A65" s="108" t="s">
        <v>73</v>
      </c>
      <c r="B65" s="3" t="s">
        <v>24</v>
      </c>
      <c r="C65" s="51" t="str" cm="1">
        <f t="array" aca="1" ref="C65" ca="1">HYPERLINK("#"&amp;CELL("address",INDEX('Who had their say'!B:B,MATCH(A65,'Who had their say'!B:B,0))),A65)</f>
        <v>Q204_A</v>
      </c>
      <c r="D65" s="22" t="s">
        <v>620</v>
      </c>
    </row>
    <row r="66" spans="1:4" x14ac:dyDescent="0.3">
      <c r="A66" s="108" t="s">
        <v>74</v>
      </c>
      <c r="B66" s="3" t="s">
        <v>24</v>
      </c>
      <c r="C66" s="51" t="str" cm="1">
        <f t="array" aca="1" ref="C66" ca="1">HYPERLINK("#"&amp;CELL("address",INDEX('Who had their say'!B:B,MATCH(A66,'Who had their say'!B:B,0))),A66)</f>
        <v>Q204_B</v>
      </c>
      <c r="D66" s="22" t="s">
        <v>621</v>
      </c>
    </row>
    <row r="67" spans="1:4" x14ac:dyDescent="0.3">
      <c r="A67" s="108" t="s">
        <v>75</v>
      </c>
      <c r="B67" s="3" t="s">
        <v>24</v>
      </c>
      <c r="C67" s="51" t="str" cm="1">
        <f t="array" aca="1" ref="C67" ca="1">HYPERLINK("#"&amp;CELL("address",INDEX('Who had their say'!B:B,MATCH(A67,'Who had their say'!B:B,0))),A67)</f>
        <v>Q204_C</v>
      </c>
      <c r="D67" s="22" t="s">
        <v>622</v>
      </c>
    </row>
    <row r="68" spans="1:4" x14ac:dyDescent="0.3">
      <c r="A68" s="108" t="s">
        <v>76</v>
      </c>
      <c r="B68" s="3" t="s">
        <v>24</v>
      </c>
      <c r="C68" s="51" t="str" cm="1">
        <f t="array" aca="1" ref="C68" ca="1">HYPERLINK("#"&amp;CELL("address",INDEX('Who had their say'!B:B,MATCH(A68,'Who had their say'!B:B,0))),A68)</f>
        <v>Q204_D</v>
      </c>
      <c r="D68" s="22" t="s">
        <v>623</v>
      </c>
    </row>
    <row r="69" spans="1:4" x14ac:dyDescent="0.3">
      <c r="A69" s="108" t="s">
        <v>77</v>
      </c>
      <c r="B69" s="3" t="s">
        <v>24</v>
      </c>
      <c r="C69" s="51" t="str" cm="1">
        <f t="array" aca="1" ref="C69" ca="1">HYPERLINK("#"&amp;CELL("address",INDEX('Who had their say'!B:B,MATCH(A69,'Who had their say'!B:B,0))),A69)</f>
        <v>Q204_E</v>
      </c>
      <c r="D69" s="22" t="s">
        <v>624</v>
      </c>
    </row>
    <row r="70" spans="1:4" x14ac:dyDescent="0.3">
      <c r="A70" s="108" t="s">
        <v>78</v>
      </c>
      <c r="B70" s="3" t="s">
        <v>24</v>
      </c>
      <c r="C70" s="51" t="str" cm="1">
        <f t="array" aca="1" ref="C70" ca="1">HYPERLINK("#"&amp;CELL("address",INDEX('Who had their say'!B:B,MATCH(A70,'Who had their say'!B:B,0))),A70)</f>
        <v>Q204_F</v>
      </c>
      <c r="D70" s="22" t="s">
        <v>625</v>
      </c>
    </row>
    <row r="71" spans="1:4" x14ac:dyDescent="0.3">
      <c r="A71" s="108" t="s">
        <v>79</v>
      </c>
      <c r="B71" s="3" t="s">
        <v>24</v>
      </c>
      <c r="C71" s="51" t="str" cm="1">
        <f t="array" aca="1" ref="C71" ca="1">HYPERLINK("#"&amp;CELL("address",INDEX('Who had their say'!B:B,MATCH(A71,'Who had their say'!B:B,0))),A71)</f>
        <v>Q204_G</v>
      </c>
      <c r="D71" s="22" t="s">
        <v>626</v>
      </c>
    </row>
    <row r="72" spans="1:4" x14ac:dyDescent="0.3">
      <c r="A72" s="108" t="s">
        <v>80</v>
      </c>
      <c r="B72" s="3" t="s">
        <v>24</v>
      </c>
      <c r="C72" s="51" t="str" cm="1">
        <f t="array" aca="1" ref="C72" ca="1">HYPERLINK("#"&amp;CELL("address",INDEX('Who had their say'!B:B,MATCH(A72,'Who had their say'!B:B,0))),A72)</f>
        <v>Q204_H</v>
      </c>
      <c r="D72" s="22" t="s">
        <v>627</v>
      </c>
    </row>
    <row r="73" spans="1:4" x14ac:dyDescent="0.3">
      <c r="A73" s="108" t="s">
        <v>81</v>
      </c>
      <c r="B73" s="3" t="s">
        <v>24</v>
      </c>
      <c r="C73" s="51" t="str" cm="1">
        <f t="array" aca="1" ref="C73" ca="1">HYPERLINK("#"&amp;CELL("address",INDEX('Who had their say'!B:B,MATCH(A73,'Who had their say'!B:B,0))),A73)</f>
        <v>Q204_I</v>
      </c>
      <c r="D73" s="22" t="s">
        <v>628</v>
      </c>
    </row>
    <row r="74" spans="1:4" x14ac:dyDescent="0.3">
      <c r="A74" s="108" t="s">
        <v>82</v>
      </c>
      <c r="B74" s="3" t="s">
        <v>24</v>
      </c>
      <c r="C74" s="51" t="str" cm="1">
        <f t="array" aca="1" ref="C74" ca="1">HYPERLINK("#"&amp;CELL("address",INDEX('Who had their say'!B:B,MATCH(A74,'Who had their say'!B:B,0))),A74)</f>
        <v>Q204_J</v>
      </c>
      <c r="D74" s="22" t="s">
        <v>629</v>
      </c>
    </row>
    <row r="75" spans="1:4" x14ac:dyDescent="0.3">
      <c r="A75" s="108" t="s">
        <v>83</v>
      </c>
      <c r="B75" s="3" t="s">
        <v>24</v>
      </c>
      <c r="C75" s="51" t="str" cm="1">
        <f t="array" aca="1" ref="C75" ca="1">HYPERLINK("#"&amp;CELL("address",INDEX('Who had their say'!B:B,MATCH(A75,'Who had their say'!B:B,0))),A75)</f>
        <v>Q204_K</v>
      </c>
      <c r="D75" s="22" t="s">
        <v>630</v>
      </c>
    </row>
    <row r="76" spans="1:4" x14ac:dyDescent="0.3">
      <c r="A76" s="108" t="s">
        <v>84</v>
      </c>
      <c r="B76" s="3" t="s">
        <v>24</v>
      </c>
      <c r="C76" s="51" t="str" cm="1">
        <f t="array" aca="1" ref="C76" ca="1">HYPERLINK("#"&amp;CELL("address",INDEX('Who had their say'!B:B,MATCH(A76,'Who had their say'!B:B,0))),A76)</f>
        <v>Q204_L</v>
      </c>
      <c r="D76" s="22" t="s">
        <v>631</v>
      </c>
    </row>
    <row r="77" spans="1:4" x14ac:dyDescent="0.3">
      <c r="A77" s="108" t="s">
        <v>85</v>
      </c>
      <c r="B77" s="3" t="s">
        <v>24</v>
      </c>
      <c r="C77" s="51" t="str" cm="1">
        <f t="array" aca="1" ref="C77" ca="1">HYPERLINK("#"&amp;CELL("address",INDEX('Who had their say'!B:B,MATCH(A77,'Who had their say'!B:B,0))),A77)</f>
        <v>Q204_M</v>
      </c>
      <c r="D77" s="22" t="s">
        <v>632</v>
      </c>
    </row>
    <row r="78" spans="1:4" x14ac:dyDescent="0.3">
      <c r="A78" s="108" t="s">
        <v>86</v>
      </c>
      <c r="B78" s="4" t="s">
        <v>87</v>
      </c>
      <c r="C78" s="51" t="str" cm="1">
        <f t="array" aca="1" ref="C78" ca="1">HYPERLINK("#"&amp;CELL("address",INDEX('A strong identity'!B:B,MATCH(A78,'A strong identity'!B:B,0))),A78)</f>
        <v>Q26</v>
      </c>
      <c r="D78" s="56" t="s">
        <v>88</v>
      </c>
    </row>
    <row r="79" spans="1:4" x14ac:dyDescent="0.3">
      <c r="A79" s="108" t="s">
        <v>89</v>
      </c>
      <c r="B79" s="4" t="s">
        <v>87</v>
      </c>
      <c r="C79" s="51" t="str" cm="1">
        <f t="array" aca="1" ref="C79" ca="1">HYPERLINK("#"&amp;CELL("address",INDEX('A strong identity'!B:B,MATCH(A79,'A strong identity'!B:B,0))),A79)</f>
        <v>Q60</v>
      </c>
      <c r="D79" s="56" t="s">
        <v>90</v>
      </c>
    </row>
    <row r="80" spans="1:4" x14ac:dyDescent="0.3">
      <c r="A80" s="108" t="s">
        <v>594</v>
      </c>
      <c r="B80" s="4" t="s">
        <v>87</v>
      </c>
      <c r="C80" s="51" t="str" cm="1">
        <f t="array" aca="1" ref="C80" ca="1">HYPERLINK("#"&amp;CELL("address",INDEX('A strong identity'!B:B,MATCH(A80,'A strong identity'!B:B,0))),A80)</f>
        <v>Q123_English</v>
      </c>
      <c r="D80" s="17" t="s">
        <v>91</v>
      </c>
    </row>
    <row r="81" spans="1:4" x14ac:dyDescent="0.3">
      <c r="A81" s="108" t="s">
        <v>600</v>
      </c>
      <c r="B81" s="4" t="s">
        <v>87</v>
      </c>
      <c r="C81" s="51" t="str" cm="1">
        <f t="array" aca="1" ref="C81" ca="1">HYPERLINK("#"&amp;CELL("address",INDEX('A strong identity'!B:B,MATCH(A81,'A strong identity'!B:B,0))),A81)</f>
        <v xml:space="preserve">Q123_Māori </v>
      </c>
      <c r="D81" s="59" t="s">
        <v>92</v>
      </c>
    </row>
    <row r="82" spans="1:4" x14ac:dyDescent="0.3">
      <c r="A82" s="108" t="s">
        <v>601</v>
      </c>
      <c r="B82" s="4" t="s">
        <v>87</v>
      </c>
      <c r="C82" s="51" t="str" cm="1">
        <f t="array" aca="1" ref="C82" ca="1">HYPERLINK("#"&amp;CELL("address",INDEX('A strong identity'!B:B,MATCH(A82,'A strong identity'!B:B,0))),A82)</f>
        <v xml:space="preserve">Q123_NZ Sign Language </v>
      </c>
      <c r="D82" s="59" t="s">
        <v>93</v>
      </c>
    </row>
    <row r="83" spans="1:4" x14ac:dyDescent="0.3">
      <c r="A83" s="108" t="s">
        <v>603</v>
      </c>
      <c r="B83" s="4" t="s">
        <v>87</v>
      </c>
      <c r="C83" s="51" t="str" cm="1">
        <f t="array" aca="1" ref="C83" ca="1">HYPERLINK("#"&amp;CELL("address",INDEX('A strong identity'!B:B,MATCH(A83,'A strong identity'!B:B,0))),A83)</f>
        <v>Q123_Another Language</v>
      </c>
      <c r="D83" s="56" t="s">
        <v>602</v>
      </c>
    </row>
    <row r="84" spans="1:4" x14ac:dyDescent="0.3">
      <c r="A84" s="108" t="s">
        <v>595</v>
      </c>
      <c r="B84" s="4" t="s">
        <v>87</v>
      </c>
      <c r="C84" s="51" t="str" cm="1">
        <f t="array" aca="1" ref="C84" ca="1">HYPERLINK("#"&amp;CELL("address",INDEX('A strong identity'!B:B,MATCH(A84,'A strong identity'!B:B,0))),A84)</f>
        <v>Q124_Samoan</v>
      </c>
      <c r="D84" s="60" t="s">
        <v>94</v>
      </c>
    </row>
    <row r="85" spans="1:4" x14ac:dyDescent="0.3">
      <c r="A85" s="108" t="s">
        <v>596</v>
      </c>
      <c r="B85" s="4" t="s">
        <v>87</v>
      </c>
      <c r="C85" s="51" t="str" cm="1">
        <f t="array" aca="1" ref="C85" ca="1">HYPERLINK("#"&amp;CELL("address",INDEX('A strong identity'!B:B,MATCH(A85,'A strong identity'!B:B,0))),A85)</f>
        <v xml:space="preserve">Q124_Hindi </v>
      </c>
      <c r="D85" s="59" t="s">
        <v>95</v>
      </c>
    </row>
    <row r="86" spans="1:4" x14ac:dyDescent="0.3">
      <c r="A86" s="108" t="s">
        <v>604</v>
      </c>
      <c r="B86" s="4" t="s">
        <v>87</v>
      </c>
      <c r="C86" s="51" t="str" cm="1">
        <f t="array" aca="1" ref="C86" ca="1">HYPERLINK("#"&amp;CELL("address",INDEX('A strong identity'!B:B,MATCH(A86,'A strong identity'!B:B,0))),A86)</f>
        <v xml:space="preserve">Q124_Northern Chinese </v>
      </c>
      <c r="D86" s="59" t="s">
        <v>96</v>
      </c>
    </row>
    <row r="87" spans="1:4" x14ac:dyDescent="0.3">
      <c r="A87" s="108" t="s">
        <v>597</v>
      </c>
      <c r="B87" s="4" t="s">
        <v>87</v>
      </c>
      <c r="C87" s="51" t="str" cm="1">
        <f t="array" aca="1" ref="C87" ca="1">HYPERLINK("#"&amp;CELL("address",INDEX('A strong identity'!B:B,MATCH(A87,'A strong identity'!B:B,0))),A87)</f>
        <v>Q124_French</v>
      </c>
      <c r="D87" s="60" t="s">
        <v>97</v>
      </c>
    </row>
    <row r="88" spans="1:4" x14ac:dyDescent="0.3">
      <c r="A88" s="108" t="s">
        <v>598</v>
      </c>
      <c r="B88" s="4" t="s">
        <v>87</v>
      </c>
      <c r="C88" s="51" t="str" cm="1">
        <f t="array" aca="1" ref="C88" ca="1">HYPERLINK("#"&amp;CELL("address",INDEX('A strong identity'!B:B,MATCH(A88,'A strong identity'!B:B,0))),A88)</f>
        <v xml:space="preserve">Q124_Yue </v>
      </c>
      <c r="D88" s="59" t="s">
        <v>98</v>
      </c>
    </row>
    <row r="89" spans="1:4" x14ac:dyDescent="0.3">
      <c r="A89" s="108" t="s">
        <v>599</v>
      </c>
      <c r="B89" s="4" t="s">
        <v>87</v>
      </c>
      <c r="C89" s="51" t="str" cm="1">
        <f t="array" aca="1" ref="C89" ca="1">HYPERLINK("#"&amp;CELL("address",INDEX('A strong identity'!B:B,MATCH(A89,'A strong identity'!B:B,0))),A89)</f>
        <v>Q124_Sinitic</v>
      </c>
      <c r="D89" s="59" t="s">
        <v>99</v>
      </c>
    </row>
    <row r="90" spans="1:4" x14ac:dyDescent="0.3">
      <c r="A90" s="108" t="s">
        <v>605</v>
      </c>
      <c r="B90" s="4" t="s">
        <v>87</v>
      </c>
      <c r="C90" s="51" t="str" cm="1">
        <f t="array" aca="1" ref="C90" ca="1">HYPERLINK("#"&amp;CELL("address",INDEX('A strong identity'!B:B,MATCH(A90,'A strong identity'!B:B,0))),A90)</f>
        <v>Q124_German</v>
      </c>
      <c r="D90" s="60" t="s">
        <v>100</v>
      </c>
    </row>
    <row r="91" spans="1:4" x14ac:dyDescent="0.3">
      <c r="A91" s="108" t="s">
        <v>606</v>
      </c>
      <c r="B91" s="4" t="s">
        <v>87</v>
      </c>
      <c r="C91" s="51" t="str" cm="1">
        <f t="array" aca="1" ref="C91" ca="1">HYPERLINK("#"&amp;CELL("address",INDEX('A strong identity'!B:B,MATCH(A91,'A strong identity'!B:B,0))),A91)</f>
        <v xml:space="preserve">Q124_Other </v>
      </c>
      <c r="D91" s="56" t="s">
        <v>101</v>
      </c>
    </row>
    <row r="92" spans="1:4" x14ac:dyDescent="0.3">
      <c r="A92" s="108" t="s">
        <v>102</v>
      </c>
      <c r="B92" s="4" t="s">
        <v>87</v>
      </c>
      <c r="C92" s="51" t="str" cm="1">
        <f t="array" aca="1" ref="C92" ca="1">HYPERLINK("#"&amp;CELL("address",INDEX('A strong identity'!B:B,MATCH(A92,'A strong identity'!B:B,0))),A92)</f>
        <v>Q127</v>
      </c>
      <c r="D92" s="17" t="s">
        <v>103</v>
      </c>
    </row>
    <row r="93" spans="1:4" x14ac:dyDescent="0.3">
      <c r="A93" s="108" t="s">
        <v>104</v>
      </c>
      <c r="B93" s="4" t="s">
        <v>87</v>
      </c>
      <c r="C93" s="51" t="str" cm="1">
        <f t="array" aca="1" ref="C93" ca="1">HYPERLINK("#"&amp;CELL("address",INDEX('A strong identity'!B:B,MATCH(A93,'A strong identity'!B:B,0))),A93)</f>
        <v>Q128</v>
      </c>
      <c r="D93" s="17" t="s">
        <v>105</v>
      </c>
    </row>
    <row r="94" spans="1:4" x14ac:dyDescent="0.3">
      <c r="A94" s="108" t="s">
        <v>106</v>
      </c>
      <c r="B94" s="4" t="s">
        <v>87</v>
      </c>
      <c r="C94" s="51" t="str" cm="1">
        <f t="array" aca="1" ref="C94" ca="1">HYPERLINK("#"&amp;CELL("address",INDEX('A strong identity'!B:B,MATCH(A94,'A strong identity'!B:B,0))),A94)</f>
        <v>Q129</v>
      </c>
      <c r="D94" s="59" t="s">
        <v>107</v>
      </c>
    </row>
    <row r="95" spans="1:4" x14ac:dyDescent="0.3">
      <c r="A95" s="108" t="s">
        <v>108</v>
      </c>
      <c r="B95" s="4" t="s">
        <v>87</v>
      </c>
      <c r="C95" s="51" t="str" cm="1">
        <f t="array" aca="1" ref="C95" ca="1">HYPERLINK("#"&amp;CELL("address",INDEX('A strong identity'!B:B,MATCH(A95,'A strong identity'!B:B,0))),A95)</f>
        <v>Q130</v>
      </c>
      <c r="D95" s="17" t="s">
        <v>109</v>
      </c>
    </row>
    <row r="96" spans="1:4" x14ac:dyDescent="0.3">
      <c r="A96" s="108" t="s">
        <v>110</v>
      </c>
      <c r="B96" s="4" t="s">
        <v>87</v>
      </c>
      <c r="C96" s="51" t="str" cm="1">
        <f t="array" aca="1" ref="C96" ca="1">HYPERLINK("#"&amp;CELL("address",INDEX('A strong identity'!B:B,MATCH(A96,'A strong identity'!B:B,0))),A96)</f>
        <v>Q131</v>
      </c>
      <c r="D96" s="17" t="s">
        <v>111</v>
      </c>
    </row>
    <row r="97" spans="1:4" x14ac:dyDescent="0.3">
      <c r="A97" s="108" t="s">
        <v>112</v>
      </c>
      <c r="B97" s="4" t="s">
        <v>87</v>
      </c>
      <c r="C97" s="51" t="str" cm="1">
        <f t="array" aca="1" ref="C97" ca="1">HYPERLINK("#"&amp;CELL("address",INDEX('A strong identity'!B:B,MATCH(A97,'A strong identity'!B:B,0))),A97)</f>
        <v>Q132</v>
      </c>
      <c r="D97" s="17" t="s">
        <v>113</v>
      </c>
    </row>
    <row r="98" spans="1:4" x14ac:dyDescent="0.3">
      <c r="A98" s="108" t="s">
        <v>114</v>
      </c>
      <c r="B98" s="4" t="s">
        <v>87</v>
      </c>
      <c r="C98" s="51" t="str" cm="1">
        <f t="array" aca="1" ref="C98" ca="1">HYPERLINK("#"&amp;CELL("address",INDEX('A strong identity'!B:B,MATCH(A98,'A strong identity'!B:B,0))),A98)</f>
        <v>Q133</v>
      </c>
      <c r="D98" s="17" t="s">
        <v>115</v>
      </c>
    </row>
    <row r="99" spans="1:4" x14ac:dyDescent="0.3">
      <c r="A99" s="108" t="s">
        <v>116</v>
      </c>
      <c r="B99" s="4" t="s">
        <v>87</v>
      </c>
      <c r="C99" s="51" t="str" cm="1">
        <f t="array" aca="1" ref="C99" ca="1">HYPERLINK("#"&amp;CELL("address",INDEX('A strong identity'!B:B,MATCH(A99,'A strong identity'!B:B,0))),A99)</f>
        <v>Q134</v>
      </c>
      <c r="D99" s="17" t="s">
        <v>117</v>
      </c>
    </row>
    <row r="100" spans="1:4" x14ac:dyDescent="0.3">
      <c r="A100" s="108" t="s">
        <v>118</v>
      </c>
      <c r="B100" s="4" t="s">
        <v>87</v>
      </c>
      <c r="C100" s="51" t="str" cm="1">
        <f t="array" aca="1" ref="C100" ca="1">HYPERLINK("#"&amp;CELL("address",INDEX('A strong identity'!B:B,MATCH(A100,'A strong identity'!B:B,0))),A100)</f>
        <v>Q135</v>
      </c>
      <c r="D100" s="17" t="s">
        <v>119</v>
      </c>
    </row>
    <row r="101" spans="1:4" x14ac:dyDescent="0.3">
      <c r="A101" s="108" t="s">
        <v>120</v>
      </c>
      <c r="B101" s="4" t="s">
        <v>87</v>
      </c>
      <c r="C101" s="51" t="str" cm="1">
        <f t="array" aca="1" ref="C101" ca="1">HYPERLINK("#"&amp;CELL("address",INDEX('A strong identity'!B:B,MATCH(A101,'A strong identity'!B:B,0))),A101)</f>
        <v>Q136_A</v>
      </c>
      <c r="D101" s="17" t="s">
        <v>121</v>
      </c>
    </row>
    <row r="102" spans="1:4" x14ac:dyDescent="0.3">
      <c r="A102" s="108" t="s">
        <v>122</v>
      </c>
      <c r="B102" s="4" t="s">
        <v>87</v>
      </c>
      <c r="C102" s="51" t="str" cm="1">
        <f t="array" aca="1" ref="C102" ca="1">HYPERLINK("#"&amp;CELL("address",INDEX('A strong identity'!B:B,MATCH(A102,'A strong identity'!B:B,0))),A102)</f>
        <v>Q136_B</v>
      </c>
      <c r="D102" s="59" t="s">
        <v>123</v>
      </c>
    </row>
    <row r="103" spans="1:4" x14ac:dyDescent="0.3">
      <c r="A103" s="108" t="s">
        <v>124</v>
      </c>
      <c r="B103" s="4" t="s">
        <v>87</v>
      </c>
      <c r="C103" s="51" t="str" cm="1">
        <f t="array" aca="1" ref="C103" ca="1">HYPERLINK("#"&amp;CELL("address",INDEX('A strong identity'!B:B,MATCH(A103,'A strong identity'!B:B,0))),A103)</f>
        <v>Q136_C</v>
      </c>
      <c r="D103" s="17" t="s">
        <v>125</v>
      </c>
    </row>
    <row r="104" spans="1:4" x14ac:dyDescent="0.3">
      <c r="A104" s="108" t="s">
        <v>126</v>
      </c>
      <c r="B104" s="4" t="s">
        <v>87</v>
      </c>
      <c r="C104" s="51" t="str" cm="1">
        <f t="array" aca="1" ref="C104" ca="1">HYPERLINK("#"&amp;CELL("address",INDEX('A strong identity'!B:B,MATCH(A104,'A strong identity'!B:B,0))),A104)</f>
        <v>Q136_D</v>
      </c>
      <c r="D104" s="59" t="s">
        <v>127</v>
      </c>
    </row>
    <row r="105" spans="1:4" x14ac:dyDescent="0.3">
      <c r="A105" s="108" t="s">
        <v>128</v>
      </c>
      <c r="B105" s="4" t="s">
        <v>87</v>
      </c>
      <c r="C105" s="51" t="str" cm="1">
        <f t="array" aca="1" ref="C105" ca="1">HYPERLINK("#"&amp;CELL("address",INDEX('A strong identity'!B:B,MATCH(A105,'A strong identity'!B:B,0))),A105)</f>
        <v>Q136_E</v>
      </c>
      <c r="D105" s="17" t="s">
        <v>129</v>
      </c>
    </row>
    <row r="106" spans="1:4" x14ac:dyDescent="0.3">
      <c r="A106" s="108" t="s">
        <v>130</v>
      </c>
      <c r="B106" s="4" t="s">
        <v>87</v>
      </c>
      <c r="C106" s="51" t="str" cm="1">
        <f t="array" aca="1" ref="C106" ca="1">HYPERLINK("#"&amp;CELL("address",INDEX('A strong identity'!B:B,MATCH(A106,'A strong identity'!B:B,0))),A106)</f>
        <v>Q136_F</v>
      </c>
      <c r="D106" s="17" t="s">
        <v>131</v>
      </c>
    </row>
    <row r="107" spans="1:4" x14ac:dyDescent="0.3">
      <c r="A107" s="108" t="s">
        <v>132</v>
      </c>
      <c r="B107" s="4" t="s">
        <v>87</v>
      </c>
      <c r="C107" s="51" t="str" cm="1">
        <f t="array" aca="1" ref="C107" ca="1">HYPERLINK("#"&amp;CELL("address",INDEX('A strong identity'!B:B,MATCH(A107,'A strong identity'!B:B,0))),A107)</f>
        <v>Q136_G</v>
      </c>
      <c r="D107" s="17" t="s">
        <v>133</v>
      </c>
    </row>
    <row r="108" spans="1:4" x14ac:dyDescent="0.3">
      <c r="A108" s="108" t="s">
        <v>134</v>
      </c>
      <c r="B108" s="4" t="s">
        <v>87</v>
      </c>
      <c r="C108" s="51" t="str" cm="1">
        <f t="array" aca="1" ref="C108" ca="1">HYPERLINK("#"&amp;CELL("address",INDEX('A strong identity'!B:B,MATCH(A108,'A strong identity'!B:B,0))),A108)</f>
        <v>Q136_H</v>
      </c>
      <c r="D108" s="17" t="s">
        <v>135</v>
      </c>
    </row>
    <row r="109" spans="1:4" x14ac:dyDescent="0.3">
      <c r="A109" s="108" t="s">
        <v>136</v>
      </c>
      <c r="B109" s="4" t="s">
        <v>87</v>
      </c>
      <c r="C109" s="51" t="str" cm="1">
        <f t="array" aca="1" ref="C109" ca="1">HYPERLINK("#"&amp;CELL("address",INDEX('A strong identity'!B:B,MATCH(A109,'A strong identity'!B:B,0))),A109)</f>
        <v>Q136_I</v>
      </c>
      <c r="D109" s="17" t="s">
        <v>137</v>
      </c>
    </row>
    <row r="110" spans="1:4" x14ac:dyDescent="0.3">
      <c r="A110" s="108" t="s">
        <v>138</v>
      </c>
      <c r="B110" s="4" t="s">
        <v>87</v>
      </c>
      <c r="C110" s="51" t="str" cm="1">
        <f t="array" aca="1" ref="C110" ca="1">HYPERLINK("#"&amp;CELL("address",INDEX('A strong identity'!B:B,MATCH(A110,'A strong identity'!B:B,0))),A110)</f>
        <v>Q137</v>
      </c>
      <c r="D110" s="17" t="s">
        <v>139</v>
      </c>
    </row>
    <row r="111" spans="1:4" x14ac:dyDescent="0.3">
      <c r="A111" s="108" t="s">
        <v>140</v>
      </c>
      <c r="B111" s="4" t="s">
        <v>87</v>
      </c>
      <c r="C111" s="51" t="str" cm="1">
        <f t="array" aca="1" ref="C111" ca="1">HYPERLINK("#"&amp;CELL("address",INDEX('A strong identity'!B:B,MATCH(A111,'A strong identity'!B:B,0))),A111)</f>
        <v>Q212</v>
      </c>
      <c r="D111" s="56" t="s">
        <v>141</v>
      </c>
    </row>
    <row r="112" spans="1:4" x14ac:dyDescent="0.3">
      <c r="A112" s="108" t="s">
        <v>142</v>
      </c>
      <c r="B112" s="4" t="s">
        <v>87</v>
      </c>
      <c r="C112" s="51" t="str" cm="1">
        <f t="array" aca="1" ref="C112" ca="1">HYPERLINK("#"&amp;CELL("address",INDEX('A strong identity'!B:B,MATCH(A112,'A strong identity'!B:B,0))),A112)</f>
        <v>Q222</v>
      </c>
      <c r="D112" s="56" t="s">
        <v>143</v>
      </c>
    </row>
    <row r="113" spans="1:4" x14ac:dyDescent="0.3">
      <c r="A113" s="108" t="s">
        <v>144</v>
      </c>
      <c r="B113" s="4" t="s">
        <v>87</v>
      </c>
      <c r="C113" s="51" t="str" cm="1">
        <f t="array" aca="1" ref="C113" ca="1">HYPERLINK("#"&amp;CELL("address",INDEX('A strong identity'!B:B,MATCH(A113,'A strong identity'!B:B,0))),A113)</f>
        <v>Q223</v>
      </c>
      <c r="D113" s="60" t="s">
        <v>677</v>
      </c>
    </row>
    <row r="114" spans="1:4" x14ac:dyDescent="0.3">
      <c r="A114" s="108" t="s">
        <v>145</v>
      </c>
      <c r="B114" s="4" t="s">
        <v>87</v>
      </c>
      <c r="C114" s="51" t="str" cm="1">
        <f t="array" aca="1" ref="C114" ca="1">HYPERLINK("#"&amp;CELL("address",INDEX('A strong identity'!B:B,MATCH(A114,'A strong identity'!B:B,0))),A114)</f>
        <v>Q224</v>
      </c>
      <c r="D114" s="56" t="s">
        <v>678</v>
      </c>
    </row>
    <row r="115" spans="1:4" x14ac:dyDescent="0.3">
      <c r="A115" s="108" t="s">
        <v>146</v>
      </c>
      <c r="B115" s="5" t="s">
        <v>147</v>
      </c>
      <c r="C115" s="51" t="str" cm="1">
        <f t="array" aca="1" ref="C115" ca="1">HYPERLINK("#"&amp;CELL("address",INDEX('Relationships and connections'!B:B,MATCH(A115,'Relationships and connections'!B:B,0))),A115)</f>
        <v>Q7_B</v>
      </c>
      <c r="D115" s="56" t="s">
        <v>148</v>
      </c>
    </row>
    <row r="116" spans="1:4" x14ac:dyDescent="0.3">
      <c r="A116" s="108" t="s">
        <v>149</v>
      </c>
      <c r="B116" s="5" t="s">
        <v>147</v>
      </c>
      <c r="C116" s="51" t="str" cm="1">
        <f t="array" aca="1" ref="C116" ca="1">HYPERLINK("#"&amp;CELL("address",INDEX('Relationships and connections'!B:B,MATCH(A116,'Relationships and connections'!B:B,0))),A116)</f>
        <v>Q7_C</v>
      </c>
      <c r="D116" s="56" t="s">
        <v>150</v>
      </c>
    </row>
    <row r="117" spans="1:4" x14ac:dyDescent="0.3">
      <c r="A117" s="108" t="s">
        <v>151</v>
      </c>
      <c r="B117" s="5" t="s">
        <v>147</v>
      </c>
      <c r="C117" s="51" t="str" cm="1">
        <f t="array" aca="1" ref="C117" ca="1">HYPERLINK("#"&amp;CELL("address",INDEX('Relationships and connections'!B:B,MATCH(A117,'Relationships and connections'!B:B,0))),A117)</f>
        <v>Q7_D</v>
      </c>
      <c r="D117" s="56" t="s">
        <v>152</v>
      </c>
    </row>
    <row r="118" spans="1:4" x14ac:dyDescent="0.3">
      <c r="A118" s="108" t="s">
        <v>153</v>
      </c>
      <c r="B118" s="5" t="s">
        <v>147</v>
      </c>
      <c r="C118" s="51" t="str" cm="1">
        <f t="array" aca="1" ref="C118" ca="1">HYPERLINK("#"&amp;CELL("address",INDEX('Relationships and connections'!B:B,MATCH(A118,'Relationships and connections'!B:B,0))),A118)</f>
        <v>Q7_F</v>
      </c>
      <c r="D118" s="56" t="s">
        <v>154</v>
      </c>
    </row>
    <row r="119" spans="1:4" x14ac:dyDescent="0.3">
      <c r="A119" s="108" t="s">
        <v>155</v>
      </c>
      <c r="B119" s="5" t="s">
        <v>147</v>
      </c>
      <c r="C119" s="51" t="str" cm="1">
        <f t="array" aca="1" ref="C119" ca="1">HYPERLINK("#"&amp;CELL("address",INDEX('Relationships and connections'!B:B,MATCH(A119,'Relationships and connections'!B:B,0))),A119)</f>
        <v>Q7_G</v>
      </c>
      <c r="D119" s="60" t="s">
        <v>156</v>
      </c>
    </row>
    <row r="120" spans="1:4" x14ac:dyDescent="0.3">
      <c r="A120" s="108" t="s">
        <v>157</v>
      </c>
      <c r="B120" s="5" t="s">
        <v>147</v>
      </c>
      <c r="C120" s="51" t="str" cm="1">
        <f t="array" aca="1" ref="C120" ca="1">HYPERLINK("#"&amp;CELL("address",INDEX('Relationships and connections'!B:B,MATCH(A120,'Relationships and connections'!B:B,0))),A120)</f>
        <v>Q7_H</v>
      </c>
      <c r="D120" s="56" t="s">
        <v>158</v>
      </c>
    </row>
    <row r="121" spans="1:4" x14ac:dyDescent="0.3">
      <c r="A121" s="108" t="s">
        <v>159</v>
      </c>
      <c r="B121" s="5" t="s">
        <v>147</v>
      </c>
      <c r="C121" s="51" t="str" cm="1">
        <f t="array" aca="1" ref="C121" ca="1">HYPERLINK("#"&amp;CELL("address",INDEX('Relationships and connections'!B:B,MATCH(A121,'Relationships and connections'!B:B,0))),A121)</f>
        <v>Q8</v>
      </c>
      <c r="D121" s="56" t="s">
        <v>160</v>
      </c>
    </row>
    <row r="122" spans="1:4" x14ac:dyDescent="0.3">
      <c r="A122" s="108" t="s">
        <v>161</v>
      </c>
      <c r="B122" s="5" t="s">
        <v>147</v>
      </c>
      <c r="C122" s="51" t="str" cm="1">
        <f t="array" aca="1" ref="C122" ca="1">HYPERLINK("#"&amp;CELL("address",INDEX('Relationships and connections'!B:B,MATCH(A122,'Relationships and connections'!B:B,0))),A122)</f>
        <v>Q9</v>
      </c>
      <c r="D122" s="56" t="s">
        <v>162</v>
      </c>
    </row>
    <row r="123" spans="1:4" x14ac:dyDescent="0.3">
      <c r="A123" s="108" t="s">
        <v>163</v>
      </c>
      <c r="B123" s="5" t="s">
        <v>147</v>
      </c>
      <c r="C123" s="51" t="str" cm="1">
        <f t="array" aca="1" ref="C123" ca="1">HYPERLINK("#"&amp;CELL("address",INDEX('Relationships and connections'!B:B,MATCH(A123,'Relationships and connections'!B:B,0))),A123)</f>
        <v>Q14</v>
      </c>
      <c r="D123" s="17" t="s">
        <v>164</v>
      </c>
    </row>
    <row r="124" spans="1:4" x14ac:dyDescent="0.3">
      <c r="A124" s="108" t="s">
        <v>165</v>
      </c>
      <c r="B124" s="5" t="s">
        <v>147</v>
      </c>
      <c r="C124" s="51" t="str" cm="1">
        <f t="array" aca="1" ref="C124" ca="1">HYPERLINK("#"&amp;CELL("address",INDEX('Relationships and connections'!B:B,MATCH(A124,'Relationships and connections'!B:B,0))),A124)</f>
        <v>Q15_A</v>
      </c>
      <c r="D124" s="17" t="s">
        <v>166</v>
      </c>
    </row>
    <row r="125" spans="1:4" x14ac:dyDescent="0.3">
      <c r="A125" s="108" t="s">
        <v>167</v>
      </c>
      <c r="B125" s="5" t="s">
        <v>147</v>
      </c>
      <c r="C125" s="51" t="str" cm="1">
        <f t="array" aca="1" ref="C125" ca="1">HYPERLINK("#"&amp;CELL("address",INDEX('Relationships and connections'!B:B,MATCH(A125,'Relationships and connections'!B:B,0))),A125)</f>
        <v>Q15_B</v>
      </c>
      <c r="D125" s="17" t="s">
        <v>168</v>
      </c>
    </row>
    <row r="126" spans="1:4" x14ac:dyDescent="0.3">
      <c r="A126" s="108" t="s">
        <v>169</v>
      </c>
      <c r="B126" s="5" t="s">
        <v>147</v>
      </c>
      <c r="C126" s="51" t="str" cm="1">
        <f t="array" aca="1" ref="C126" ca="1">HYPERLINK("#"&amp;CELL("address",INDEX('Relationships and connections'!B:B,MATCH(A126,'Relationships and connections'!B:B,0))),A126)</f>
        <v>Q15_C</v>
      </c>
      <c r="D126" s="17" t="s">
        <v>170</v>
      </c>
    </row>
    <row r="127" spans="1:4" x14ac:dyDescent="0.3">
      <c r="A127" s="108" t="s">
        <v>171</v>
      </c>
      <c r="B127" s="5" t="s">
        <v>147</v>
      </c>
      <c r="C127" s="51" t="str" cm="1">
        <f t="array" aca="1" ref="C127" ca="1">HYPERLINK("#"&amp;CELL("address",INDEX('Relationships and connections'!B:B,MATCH(A127,'Relationships and connections'!B:B,0))),A127)</f>
        <v>Q15_D</v>
      </c>
      <c r="D127" s="17" t="s">
        <v>172</v>
      </c>
    </row>
    <row r="128" spans="1:4" x14ac:dyDescent="0.3">
      <c r="A128" s="108" t="s">
        <v>173</v>
      </c>
      <c r="B128" s="5" t="s">
        <v>147</v>
      </c>
      <c r="C128" s="51" t="str" cm="1">
        <f t="array" aca="1" ref="C128" ca="1">HYPERLINK("#"&amp;CELL("address",INDEX('Relationships and connections'!B:B,MATCH(A128,'Relationships and connections'!B:B,0))),A128)</f>
        <v>Q15_E</v>
      </c>
      <c r="D128" s="17" t="s">
        <v>174</v>
      </c>
    </row>
    <row r="129" spans="1:4" x14ac:dyDescent="0.3">
      <c r="A129" s="108" t="s">
        <v>175</v>
      </c>
      <c r="B129" s="5" t="s">
        <v>147</v>
      </c>
      <c r="C129" s="51" t="str" cm="1">
        <f t="array" aca="1" ref="C129" ca="1">HYPERLINK("#"&amp;CELL("address",INDEX('Relationships and connections'!B:B,MATCH(A129,'Relationships and connections'!B:B,0))),A129)</f>
        <v>Q16</v>
      </c>
      <c r="D129" s="59" t="s">
        <v>176</v>
      </c>
    </row>
    <row r="130" spans="1:4" x14ac:dyDescent="0.3">
      <c r="A130" s="108" t="s">
        <v>177</v>
      </c>
      <c r="B130" s="5" t="s">
        <v>147</v>
      </c>
      <c r="C130" s="51" t="str" cm="1">
        <f t="array" aca="1" ref="C130" ca="1">HYPERLINK("#"&amp;CELL("address",INDEX('Relationships and connections'!B:B,MATCH(A130,'Relationships and connections'!B:B,0))),A130)</f>
        <v>Q17</v>
      </c>
      <c r="D130" s="17" t="s">
        <v>178</v>
      </c>
    </row>
    <row r="131" spans="1:4" x14ac:dyDescent="0.3">
      <c r="A131" s="108" t="s">
        <v>179</v>
      </c>
      <c r="B131" s="5" t="s">
        <v>147</v>
      </c>
      <c r="C131" s="51" t="str" cm="1">
        <f t="array" aca="1" ref="C131" ca="1">HYPERLINK("#"&amp;CELL("address",INDEX('Relationships and connections'!B:B,MATCH(A131,'Relationships and connections'!B:B,0))),A131)</f>
        <v>Q156</v>
      </c>
      <c r="D131" s="17" t="s">
        <v>180</v>
      </c>
    </row>
    <row r="132" spans="1:4" x14ac:dyDescent="0.3">
      <c r="A132" s="108" t="s">
        <v>181</v>
      </c>
      <c r="B132" s="5" t="s">
        <v>147</v>
      </c>
      <c r="C132" s="51" t="str" cm="1">
        <f t="array" aca="1" ref="C132" ca="1">HYPERLINK("#"&amp;CELL("address",INDEX('Relationships and connections'!B:B,MATCH(A132,'Relationships and connections'!B:B,0))),A132)</f>
        <v>Q157</v>
      </c>
      <c r="D132" s="17" t="s">
        <v>182</v>
      </c>
    </row>
    <row r="133" spans="1:4" x14ac:dyDescent="0.3">
      <c r="A133" s="108" t="s">
        <v>183</v>
      </c>
      <c r="B133" s="5" t="s">
        <v>147</v>
      </c>
      <c r="C133" s="51" t="str" cm="1">
        <f t="array" aca="1" ref="C133" ca="1">HYPERLINK("#"&amp;CELL("address",INDEX('Relationships and connections'!B:B,MATCH(A133,'Relationships and connections'!B:B,0))),A133)</f>
        <v>Q158</v>
      </c>
      <c r="D133" s="17" t="s">
        <v>184</v>
      </c>
    </row>
    <row r="134" spans="1:4" x14ac:dyDescent="0.3">
      <c r="A134" s="108" t="s">
        <v>527</v>
      </c>
      <c r="B134" s="5" t="s">
        <v>147</v>
      </c>
      <c r="C134" s="51" t="str" cm="1">
        <f t="array" aca="1" ref="C134" ca="1">HYPERLINK("#"&amp;CELL("address",INDEX('Relationships and connections'!B:B,MATCH(A134,'Relationships and connections'!B:B,0))),A134)</f>
        <v>Q159</v>
      </c>
      <c r="D134" s="59" t="s">
        <v>185</v>
      </c>
    </row>
    <row r="135" spans="1:4" x14ac:dyDescent="0.3">
      <c r="A135" s="108" t="s">
        <v>186</v>
      </c>
      <c r="B135" s="5" t="s">
        <v>147</v>
      </c>
      <c r="C135" s="51" t="str" cm="1">
        <f t="array" aca="1" ref="C135" ca="1">HYPERLINK("#"&amp;CELL("address",INDEX('Relationships and connections'!B:B,MATCH(A135,'Relationships and connections'!B:B,0))),A135)</f>
        <v>Q190</v>
      </c>
      <c r="D135" s="56" t="s">
        <v>187</v>
      </c>
    </row>
    <row r="136" spans="1:4" x14ac:dyDescent="0.3">
      <c r="A136" s="43" t="s">
        <v>568</v>
      </c>
      <c r="B136" s="5" t="s">
        <v>147</v>
      </c>
      <c r="C136" s="51" t="str" cm="1">
        <f t="array" aca="1" ref="C136" ca="1">HYPERLINK("#"&amp;CELL("address",INDEX('Relationships and connections'!B:B,MATCH(A136,'Relationships and connections'!B:B,0))),A136)</f>
        <v>Q191_Binary</v>
      </c>
      <c r="D136" s="17" t="s">
        <v>188</v>
      </c>
    </row>
    <row r="137" spans="1:4" x14ac:dyDescent="0.3">
      <c r="A137" s="43" t="s">
        <v>189</v>
      </c>
      <c r="B137" s="5" t="s">
        <v>147</v>
      </c>
      <c r="C137" s="51" t="str" cm="1">
        <f t="array" aca="1" ref="C137" ca="1">HYPERLINK("#"&amp;CELL("address",INDEX('Relationships and connections'!B:B,MATCH(A137,'Relationships and connections'!B:B,0))),A137)</f>
        <v>Q192</v>
      </c>
      <c r="D137" s="17" t="s">
        <v>190</v>
      </c>
    </row>
    <row r="138" spans="1:4" x14ac:dyDescent="0.3">
      <c r="A138" s="43" t="s">
        <v>191</v>
      </c>
      <c r="B138" s="5" t="s">
        <v>147</v>
      </c>
      <c r="C138" s="51" t="str" cm="1">
        <f t="array" aca="1" ref="C138" ca="1">HYPERLINK("#"&amp;CELL("address",INDEX('Relationships and connections'!B:B,MATCH(A138,'Relationships and connections'!B:B,0))),A138)</f>
        <v>Q193</v>
      </c>
      <c r="D138" s="17" t="s">
        <v>192</v>
      </c>
    </row>
    <row r="139" spans="1:4" x14ac:dyDescent="0.3">
      <c r="A139" s="43" t="s">
        <v>193</v>
      </c>
      <c r="B139" s="5" t="s">
        <v>194</v>
      </c>
      <c r="C139" s="51" t="str" cm="1">
        <f t="array" aca="1" ref="C139" ca="1">HYPERLINK("#"&amp;CELL("address",INDEX('Relationships and connections'!B:B,MATCH(A139,'Relationships and connections'!B:B,0))),A139)</f>
        <v>Q195</v>
      </c>
      <c r="D139" s="56" t="s">
        <v>195</v>
      </c>
    </row>
    <row r="140" spans="1:4" x14ac:dyDescent="0.3">
      <c r="A140" s="43" t="s">
        <v>196</v>
      </c>
      <c r="B140" s="5" t="s">
        <v>147</v>
      </c>
      <c r="C140" s="51" t="str" cm="1">
        <f t="array" aca="1" ref="C140" ca="1">HYPERLINK("#"&amp;CELL("address",INDEX('Relationships and connections'!B:B,MATCH(A140,'Relationships and connections'!B:B,0))),A140)</f>
        <v>Q196</v>
      </c>
      <c r="D140" s="17" t="s">
        <v>197</v>
      </c>
    </row>
    <row r="141" spans="1:4" x14ac:dyDescent="0.3">
      <c r="A141" s="43" t="s">
        <v>198</v>
      </c>
      <c r="B141" s="5" t="s">
        <v>147</v>
      </c>
      <c r="C141" s="51" t="str" cm="1">
        <f t="array" aca="1" ref="C141" ca="1">HYPERLINK("#"&amp;CELL("address",INDEX('Relationships and connections'!B:B,MATCH(A141,'Relationships and connections'!B:B,0))),A141)</f>
        <v>Q197</v>
      </c>
      <c r="D141" s="56" t="s">
        <v>199</v>
      </c>
    </row>
    <row r="142" spans="1:4" x14ac:dyDescent="0.3">
      <c r="A142" s="43" t="s">
        <v>200</v>
      </c>
      <c r="B142" s="5" t="s">
        <v>147</v>
      </c>
      <c r="C142" s="51" t="str" cm="1">
        <f t="array" aca="1" ref="C142" ca="1">HYPERLINK("#"&amp;CELL("address",INDEX('Relationships and connections'!B:B,MATCH(A142,'Relationships and connections'!B:B,0))),A142)</f>
        <v>Q198</v>
      </c>
      <c r="D142" s="17" t="s">
        <v>201</v>
      </c>
    </row>
    <row r="143" spans="1:4" x14ac:dyDescent="0.3">
      <c r="A143" s="43" t="s">
        <v>202</v>
      </c>
      <c r="B143" s="5" t="s">
        <v>147</v>
      </c>
      <c r="C143" s="51" t="str" cm="1">
        <f t="array" aca="1" ref="C143" ca="1">HYPERLINK("#"&amp;CELL("address",INDEX('Relationships and connections'!B:B,MATCH(A143,'Relationships and connections'!B:B,0))),A143)</f>
        <v>Q199</v>
      </c>
      <c r="D143" s="17" t="s">
        <v>203</v>
      </c>
    </row>
    <row r="144" spans="1:4" x14ac:dyDescent="0.3">
      <c r="A144" s="43" t="s">
        <v>204</v>
      </c>
      <c r="B144" s="5" t="s">
        <v>147</v>
      </c>
      <c r="C144" s="51" t="str" cm="1">
        <f t="array" aca="1" ref="C144" ca="1">HYPERLINK("#"&amp;CELL("address",INDEX('Relationships and connections'!B:B,MATCH(A144,'Relationships and connections'!B:B,0))),A144)</f>
        <v>Q200</v>
      </c>
      <c r="D144" s="56" t="s">
        <v>205</v>
      </c>
    </row>
    <row r="145" spans="1:4" x14ac:dyDescent="0.3">
      <c r="A145" s="43" t="s">
        <v>206</v>
      </c>
      <c r="B145" s="5" t="s">
        <v>147</v>
      </c>
      <c r="C145" s="51" t="str" cm="1">
        <f t="array" aca="1" ref="C145" ca="1">HYPERLINK("#"&amp;CELL("address",INDEX('Relationships and connections'!B:B,MATCH(A145,'Relationships and connections'!B:B,0))),A145)</f>
        <v>Q201</v>
      </c>
      <c r="D145" s="56" t="s">
        <v>207</v>
      </c>
    </row>
    <row r="146" spans="1:4" x14ac:dyDescent="0.3">
      <c r="A146" s="43" t="s">
        <v>208</v>
      </c>
      <c r="B146" s="5" t="s">
        <v>147</v>
      </c>
      <c r="C146" s="51" t="str" cm="1">
        <f t="array" aca="1" ref="C146" ca="1">HYPERLINK("#"&amp;CELL("address",INDEX('Relationships and connections'!B:B,MATCH(A146,'Relationships and connections'!B:B,0))),A146)</f>
        <v>Q236</v>
      </c>
      <c r="D146" s="56" t="s">
        <v>491</v>
      </c>
    </row>
    <row r="147" spans="1:4" x14ac:dyDescent="0.3">
      <c r="A147" s="43" t="s">
        <v>209</v>
      </c>
      <c r="B147" s="5" t="s">
        <v>147</v>
      </c>
      <c r="C147" s="51" t="str" cm="1">
        <f t="array" aca="1" ref="C147" ca="1">HYPERLINK("#"&amp;CELL("address",INDEX('Relationships and connections'!B:B,MATCH(A147,'Relationships and connections'!B:B,0))),A147)</f>
        <v>Q237_A</v>
      </c>
      <c r="D147" s="56" t="s">
        <v>679</v>
      </c>
    </row>
    <row r="148" spans="1:4" x14ac:dyDescent="0.3">
      <c r="A148" s="43" t="s">
        <v>210</v>
      </c>
      <c r="B148" s="5" t="s">
        <v>147</v>
      </c>
      <c r="C148" s="51" t="str" cm="1">
        <f t="array" aca="1" ref="C148" ca="1">HYPERLINK("#"&amp;CELL("address",INDEX('Relationships and connections'!B:B,MATCH(A148,'Relationships and connections'!B:B,0))),A148)</f>
        <v>Q237_B</v>
      </c>
      <c r="D148" s="56" t="s">
        <v>680</v>
      </c>
    </row>
    <row r="149" spans="1:4" x14ac:dyDescent="0.3">
      <c r="A149" s="43" t="s">
        <v>211</v>
      </c>
      <c r="B149" s="5" t="s">
        <v>147</v>
      </c>
      <c r="C149" s="51" t="str" cm="1">
        <f t="array" aca="1" ref="C149" ca="1">HYPERLINK("#"&amp;CELL("address",INDEX('Relationships and connections'!B:B,MATCH(A149,'Relationships and connections'!B:B,0))),A149)</f>
        <v>Q237_D</v>
      </c>
      <c r="D149" s="56" t="s">
        <v>681</v>
      </c>
    </row>
    <row r="150" spans="1:4" x14ac:dyDescent="0.3">
      <c r="A150" s="43" t="s">
        <v>212</v>
      </c>
      <c r="B150" s="5" t="s">
        <v>147</v>
      </c>
      <c r="C150" s="51" t="str" cm="1">
        <f t="array" aca="1" ref="C150" ca="1">HYPERLINK("#"&amp;CELL("address",INDEX('Relationships and connections'!B:B,MATCH(A150,'Relationships and connections'!B:B,0))),A150)</f>
        <v>Q237_F</v>
      </c>
      <c r="D150" s="56" t="s">
        <v>682</v>
      </c>
    </row>
    <row r="151" spans="1:4" x14ac:dyDescent="0.3">
      <c r="A151" s="43" t="s">
        <v>213</v>
      </c>
      <c r="B151" s="5" t="s">
        <v>147</v>
      </c>
      <c r="C151" s="51" t="str" cm="1">
        <f t="array" aca="1" ref="C151" ca="1">HYPERLINK("#"&amp;CELL("address",INDEX('Relationships and connections'!B:B,MATCH(A151,'Relationships and connections'!B:B,0))),A151)</f>
        <v>Q237_H</v>
      </c>
      <c r="D151" s="56" t="s">
        <v>683</v>
      </c>
    </row>
    <row r="152" spans="1:4" x14ac:dyDescent="0.3">
      <c r="A152" s="43" t="s">
        <v>214</v>
      </c>
      <c r="B152" s="5" t="s">
        <v>147</v>
      </c>
      <c r="C152" s="51" t="str" cm="1">
        <f t="array" aca="1" ref="C152" ca="1">HYPERLINK("#"&amp;CELL("address",INDEX('Relationships and connections'!B:B,MATCH(A152,'Relationships and connections'!B:B,0))),A152)</f>
        <v>Q237_J</v>
      </c>
      <c r="D152" s="56" t="s">
        <v>684</v>
      </c>
    </row>
    <row r="153" spans="1:4" x14ac:dyDescent="0.3">
      <c r="A153" s="43" t="s">
        <v>215</v>
      </c>
      <c r="B153" s="5" t="s">
        <v>147</v>
      </c>
      <c r="C153" s="51" t="str" cm="1">
        <f t="array" aca="1" ref="C153" ca="1">HYPERLINK("#"&amp;CELL("address",INDEX('Relationships and connections'!B:B,MATCH(A153,'Relationships and connections'!B:B,0))),A153)</f>
        <v>Q238</v>
      </c>
      <c r="D153" s="60" t="s">
        <v>216</v>
      </c>
    </row>
    <row r="154" spans="1:4" x14ac:dyDescent="0.3">
      <c r="A154" s="43" t="s">
        <v>558</v>
      </c>
      <c r="B154" s="10" t="s">
        <v>738</v>
      </c>
      <c r="C154" s="44" t="str" cm="1">
        <f t="array" aca="1" ref="C154" ca="1">HYPERLINK("#"&amp;CELL("address",INDEX('A stable home base'!B:B,MATCH(A154,'A stable home base'!B:B,0))),A154)</f>
        <v>Q4_One</v>
      </c>
      <c r="D154" s="17" t="s">
        <v>691</v>
      </c>
    </row>
    <row r="155" spans="1:4" x14ac:dyDescent="0.3">
      <c r="A155" s="43" t="s">
        <v>559</v>
      </c>
      <c r="B155" s="10" t="s">
        <v>738</v>
      </c>
      <c r="C155" s="44" t="str" cm="1">
        <f t="array" aca="1" ref="C155" ca="1">HYPERLINK("#"&amp;CELL("address",INDEX('A stable home base'!B:B,MATCH(A155,'A stable home base'!B:B,0))),A155)</f>
        <v>Q4_Two</v>
      </c>
      <c r="D155" s="17" t="s">
        <v>692</v>
      </c>
    </row>
    <row r="156" spans="1:4" x14ac:dyDescent="0.3">
      <c r="A156" s="43" t="s">
        <v>689</v>
      </c>
      <c r="B156" s="10" t="s">
        <v>738</v>
      </c>
      <c r="C156" s="44" t="str" cm="1">
        <f t="array" aca="1" ref="C156" ca="1">HYPERLINK("#"&amp;CELL("address",INDEX('A stable home base'!B:B,MATCH(A156,'A stable home base'!B:B,0))),A156)</f>
        <v>Q4_Three or Four or more</v>
      </c>
      <c r="D156" s="17" t="s">
        <v>693</v>
      </c>
    </row>
    <row r="157" spans="1:4" x14ac:dyDescent="0.3">
      <c r="A157" s="43" t="s">
        <v>217</v>
      </c>
      <c r="B157" s="10" t="s">
        <v>738</v>
      </c>
      <c r="C157" s="44" t="str" cm="1">
        <f t="array" aca="1" ref="C157" ca="1">HYPERLINK("#"&amp;CELL("address",INDEX('A stable home base'!B:B,MATCH(A157,'A stable home base'!B:B,0))),A157)</f>
        <v xml:space="preserve">Q5_A family home or homes </v>
      </c>
      <c r="D157" s="59" t="s">
        <v>694</v>
      </c>
    </row>
    <row r="158" spans="1:4" x14ac:dyDescent="0.3">
      <c r="A158" s="43" t="s">
        <v>551</v>
      </c>
      <c r="B158" s="10" t="s">
        <v>738</v>
      </c>
      <c r="C158" s="44" t="str" cm="1">
        <f t="array" aca="1" ref="C158" ca="1">HYPERLINK("#"&amp;CELL("address",INDEX('A stable home base'!B:B,MATCH(A158,'A stable home base'!B:B,0))),A158)</f>
        <v>Q5_Home_away from family</v>
      </c>
      <c r="D158" s="22" t="s">
        <v>695</v>
      </c>
    </row>
    <row r="159" spans="1:4" x14ac:dyDescent="0.3">
      <c r="A159" s="43" t="s">
        <v>218</v>
      </c>
      <c r="B159" s="10" t="s">
        <v>738</v>
      </c>
      <c r="C159" s="44" t="str" cm="1">
        <f t="array" aca="1" ref="C159" ca="1">HYPERLINK("#"&amp;CELL("address",INDEX('A stable home base'!B:B,MATCH(A159,'A stable home base'!B:B,0))),A159)</f>
        <v>Q5_Housing deprivation</v>
      </c>
      <c r="D159" s="59" t="s">
        <v>696</v>
      </c>
    </row>
    <row r="160" spans="1:4" x14ac:dyDescent="0.3">
      <c r="A160" s="43" t="s">
        <v>219</v>
      </c>
      <c r="B160" s="10" t="s">
        <v>738</v>
      </c>
      <c r="C160" s="44" t="str" cm="1">
        <f t="array" aca="1" ref="C160" ca="1">HYPERLINK("#"&amp;CELL("address",INDEX('A stable home base'!B:B,MATCH(A160,'A stable home base'!B:B,0))),A160)</f>
        <v>Q5_Somewhere else</v>
      </c>
      <c r="D160" s="59" t="s">
        <v>697</v>
      </c>
    </row>
    <row r="161" spans="1:4" x14ac:dyDescent="0.3">
      <c r="A161" s="43" t="s">
        <v>220</v>
      </c>
      <c r="B161" s="10" t="s">
        <v>738</v>
      </c>
      <c r="C161" s="44" t="str" cm="1">
        <f t="array" aca="1" ref="C161" ca="1">HYPERLINK("#"&amp;CELL("address",INDEX('A stable home base'!B:B,MATCH(A161,'A stable home base'!B:B,0))),A161)</f>
        <v>Q6_Parents only</v>
      </c>
      <c r="D161" s="56" t="s">
        <v>698</v>
      </c>
    </row>
    <row r="162" spans="1:4" x14ac:dyDescent="0.3">
      <c r="A162" s="43" t="s">
        <v>221</v>
      </c>
      <c r="B162" s="10" t="s">
        <v>738</v>
      </c>
      <c r="C162" s="44" t="str" cm="1">
        <f t="array" aca="1" ref="C162" ca="1">HYPERLINK("#"&amp;CELL("address",INDEX('A stable home base'!B:B,MATCH(A162,'A stable home base'!B:B,0))),A162)</f>
        <v>Q6_Parents and other adult whānau</v>
      </c>
      <c r="D162" s="56" t="s">
        <v>699</v>
      </c>
    </row>
    <row r="163" spans="1:4" x14ac:dyDescent="0.3">
      <c r="A163" s="43" t="s">
        <v>222</v>
      </c>
      <c r="B163" s="10" t="s">
        <v>738</v>
      </c>
      <c r="C163" s="44" t="str" cm="1">
        <f t="array" aca="1" ref="C163" ca="1">HYPERLINK("#"&amp;CELL("address",INDEX('A stable home base'!B:B,MATCH(A163,'A stable home base'!B:B,0))),A163)</f>
        <v>Q6_Other adult whānau only</v>
      </c>
      <c r="D163" s="56" t="s">
        <v>700</v>
      </c>
    </row>
    <row r="164" spans="1:4" x14ac:dyDescent="0.3">
      <c r="A164" s="43" t="s">
        <v>223</v>
      </c>
      <c r="B164" s="10" t="s">
        <v>738</v>
      </c>
      <c r="C164" s="44" t="str" cm="1">
        <f t="array" aca="1" ref="C164" ca="1">HYPERLINK("#"&amp;CELL("address",INDEX('A stable home base'!B:B,MATCH(A164,'A stable home base'!B:B,0))),A164)</f>
        <v xml:space="preserve">Q6_Others </v>
      </c>
      <c r="D164" s="56" t="s">
        <v>701</v>
      </c>
    </row>
    <row r="165" spans="1:4" x14ac:dyDescent="0.3">
      <c r="A165" s="43" t="s">
        <v>224</v>
      </c>
      <c r="B165" s="10" t="s">
        <v>738</v>
      </c>
      <c r="C165" s="44" t="str" cm="1">
        <f t="array" aca="1" ref="C165" ca="1">HYPERLINK("#"&amp;CELL("address",INDEX('A stable home base'!B:B,MATCH(A165,'A stable home base'!B:B,0))),A165)</f>
        <v>Q10</v>
      </c>
      <c r="D165" s="17" t="s">
        <v>225</v>
      </c>
    </row>
    <row r="166" spans="1:4" x14ac:dyDescent="0.3">
      <c r="A166" s="43" t="s">
        <v>226</v>
      </c>
      <c r="B166" s="10" t="s">
        <v>738</v>
      </c>
      <c r="C166" s="44" t="str" cm="1">
        <f t="array" aca="1" ref="C166" ca="1">HYPERLINK("#"&amp;CELL("address",INDEX('A stable home base'!B:B,MATCH(A166,'A stable home base'!B:B,0))),A166)</f>
        <v>Q24</v>
      </c>
      <c r="D166" s="56" t="s">
        <v>227</v>
      </c>
    </row>
    <row r="167" spans="1:4" x14ac:dyDescent="0.3">
      <c r="A167" s="43" t="s">
        <v>228</v>
      </c>
      <c r="B167" s="10" t="s">
        <v>738</v>
      </c>
      <c r="C167" s="44" t="str" cm="1">
        <f t="array" aca="1" ref="C167" ca="1">HYPERLINK("#"&amp;CELL("address",INDEX('A stable home base'!B:B,MATCH(A167,'A stable home base'!B:B,0))),A167)</f>
        <v>Q27</v>
      </c>
      <c r="D167" s="56" t="s">
        <v>229</v>
      </c>
    </row>
    <row r="168" spans="1:4" x14ac:dyDescent="0.3">
      <c r="A168" s="43" t="s">
        <v>230</v>
      </c>
      <c r="B168" s="10" t="s">
        <v>738</v>
      </c>
      <c r="C168" s="44" t="str" cm="1">
        <f t="array" aca="1" ref="C168" ca="1">HYPERLINK("#"&amp;CELL("address",INDEX('A stable home base'!B:B,MATCH(A168,'A stable home base'!B:B,0))),A168)</f>
        <v>Q28</v>
      </c>
      <c r="D168" s="56" t="s">
        <v>231</v>
      </c>
    </row>
    <row r="169" spans="1:4" x14ac:dyDescent="0.3">
      <c r="A169" s="43" t="s">
        <v>232</v>
      </c>
      <c r="B169" s="10" t="s">
        <v>738</v>
      </c>
      <c r="C169" s="44" t="str" cm="1">
        <f t="array" aca="1" ref="C169" ca="1">HYPERLINK("#"&amp;CELL("address",INDEX('A stable home base'!B:B,MATCH(A169,'A stable home base'!B:B,0))),A169)</f>
        <v>Q29</v>
      </c>
      <c r="D169" s="56" t="s">
        <v>233</v>
      </c>
    </row>
    <row r="170" spans="1:4" x14ac:dyDescent="0.3">
      <c r="A170" s="43" t="s">
        <v>564</v>
      </c>
      <c r="B170" s="10" t="s">
        <v>738</v>
      </c>
      <c r="C170" s="44" t="str" cm="1">
        <f t="array" aca="1" ref="C170" ca="1">HYPERLINK("#"&amp;CELL("address",INDEX('A stable home base'!B:B,MATCH(A170,'A stable home base'!B:B,0))),A170)</f>
        <v>Q31_Binary</v>
      </c>
      <c r="D170" s="56" t="s">
        <v>496</v>
      </c>
    </row>
    <row r="171" spans="1:4" x14ac:dyDescent="0.3">
      <c r="A171" s="43" t="s">
        <v>565</v>
      </c>
      <c r="B171" s="10" t="s">
        <v>738</v>
      </c>
      <c r="C171" s="44" t="str" cm="1">
        <f t="array" aca="1" ref="C171" ca="1">HYPERLINK("#"&amp;CELL("address",INDEX('A stable home base'!B:B,MATCH(A171,'A stable home base'!B:B,0))),A171)</f>
        <v>Q32_Binary</v>
      </c>
      <c r="D171" s="17" t="s">
        <v>234</v>
      </c>
    </row>
    <row r="172" spans="1:4" x14ac:dyDescent="0.3">
      <c r="A172" s="43" t="s">
        <v>566</v>
      </c>
      <c r="B172" s="10" t="s">
        <v>738</v>
      </c>
      <c r="C172" s="44" t="str" cm="1">
        <f t="array" aca="1" ref="C172" ca="1">HYPERLINK("#"&amp;CELL("address",INDEX('A stable home base'!B:B,MATCH(A172,'A stable home base'!B:B,0))),A172)</f>
        <v>Q33_Binary</v>
      </c>
      <c r="D172" s="56" t="s">
        <v>235</v>
      </c>
    </row>
    <row r="173" spans="1:4" x14ac:dyDescent="0.3">
      <c r="A173" s="43" t="s">
        <v>567</v>
      </c>
      <c r="B173" s="10" t="s">
        <v>738</v>
      </c>
      <c r="C173" s="44" t="str" cm="1">
        <f t="array" aca="1" ref="C173" ca="1">HYPERLINK("#"&amp;CELL("address",INDEX('A stable home base'!B:B,MATCH(A173,'A stable home base'!B:B,0))),A173)</f>
        <v>Q34_Binary</v>
      </c>
      <c r="D173" s="17" t="s">
        <v>236</v>
      </c>
    </row>
    <row r="174" spans="1:4" x14ac:dyDescent="0.3">
      <c r="A174" s="43" t="s">
        <v>237</v>
      </c>
      <c r="B174" s="10" t="s">
        <v>738</v>
      </c>
      <c r="C174" s="44" t="str" cm="1">
        <f t="array" aca="1" ref="C174" ca="1">HYPERLINK("#"&amp;CELL("address",INDEX('A stable home base'!B:B,MATCH(A174,'A stable home base'!B:B,0))),A174)</f>
        <v>Q36</v>
      </c>
      <c r="D174" s="56" t="s">
        <v>238</v>
      </c>
    </row>
    <row r="175" spans="1:4" x14ac:dyDescent="0.3">
      <c r="A175" s="43" t="s">
        <v>560</v>
      </c>
      <c r="B175" s="10" t="s">
        <v>738</v>
      </c>
      <c r="C175" s="44" t="str" cm="1">
        <f t="array" aca="1" ref="C175" ca="1">HYPERLINK("#"&amp;CELL("address",INDEX('A stable home base'!B:B,MATCH(A175,'A stable home base'!B:B,0))),A175)</f>
        <v>Q37_Once</v>
      </c>
      <c r="D175" s="56" t="s">
        <v>702</v>
      </c>
    </row>
    <row r="176" spans="1:4" x14ac:dyDescent="0.3">
      <c r="A176" s="43" t="s">
        <v>561</v>
      </c>
      <c r="B176" s="10" t="s">
        <v>738</v>
      </c>
      <c r="C176" s="44" t="str" cm="1">
        <f t="array" aca="1" ref="C176" ca="1">HYPERLINK("#"&amp;CELL("address",INDEX('A stable home base'!B:B,MATCH(A176,'A stable home base'!B:B,0))),A176)</f>
        <v>Q37_Twice</v>
      </c>
      <c r="D176" s="56" t="s">
        <v>703</v>
      </c>
    </row>
    <row r="177" spans="1:4" x14ac:dyDescent="0.3">
      <c r="A177" s="109" t="s">
        <v>704</v>
      </c>
      <c r="B177" s="10" t="s">
        <v>738</v>
      </c>
      <c r="C177" s="44" t="str" cm="1">
        <f t="array" aca="1" ref="C177" ca="1">HYPERLINK("#"&amp;CELL("address",INDEX('A stable home base'!B:B,MATCH(A177,'A stable home base'!B:B,0))),A177)</f>
        <v xml:space="preserve">Q37_Three or four or more times </v>
      </c>
      <c r="D177" s="56" t="s">
        <v>239</v>
      </c>
    </row>
    <row r="178" spans="1:4" x14ac:dyDescent="0.3">
      <c r="A178" s="43" t="s">
        <v>429</v>
      </c>
      <c r="B178" s="10" t="s">
        <v>738</v>
      </c>
      <c r="C178" s="44" t="str" cm="1">
        <f t="array" aca="1" ref="C178" ca="1">HYPERLINK("#"&amp;CELL("address",INDEX('A stable home base'!B:B,MATCH(A178,'A stable home base'!B:B,0))),A178)</f>
        <v>Q225_A</v>
      </c>
      <c r="D178" s="60" t="s">
        <v>430</v>
      </c>
    </row>
    <row r="179" spans="1:4" x14ac:dyDescent="0.3">
      <c r="A179" s="43" t="s">
        <v>431</v>
      </c>
      <c r="B179" s="10" t="s">
        <v>738</v>
      </c>
      <c r="C179" s="44" t="str" cm="1">
        <f t="array" aca="1" ref="C179" ca="1">HYPERLINK("#"&amp;CELL("address",INDEX('A stable home base'!B:B,MATCH(A179,'A stable home base'!B:B,0))),A179)</f>
        <v>Q225_B</v>
      </c>
      <c r="D179" s="60" t="s">
        <v>432</v>
      </c>
    </row>
    <row r="180" spans="1:4" x14ac:dyDescent="0.3">
      <c r="A180" s="43" t="s">
        <v>433</v>
      </c>
      <c r="B180" s="10" t="s">
        <v>738</v>
      </c>
      <c r="C180" s="44" t="str" cm="1">
        <f t="array" aca="1" ref="C180" ca="1">HYPERLINK("#"&amp;CELL("address",INDEX('A stable home base'!B:B,MATCH(A180,'A stable home base'!B:B,0))),A180)</f>
        <v>Q225_C</v>
      </c>
      <c r="D180" s="60" t="s">
        <v>434</v>
      </c>
    </row>
    <row r="181" spans="1:4" x14ac:dyDescent="0.3">
      <c r="A181" s="43" t="s">
        <v>435</v>
      </c>
      <c r="B181" s="10" t="s">
        <v>738</v>
      </c>
      <c r="C181" s="44" t="str" cm="1">
        <f t="array" aca="1" ref="C181" ca="1">HYPERLINK("#"&amp;CELL("address",INDEX('A stable home base'!B:B,MATCH(A181,'A stable home base'!B:B,0))),A181)</f>
        <v>Q225_D</v>
      </c>
      <c r="D181" s="60" t="s">
        <v>436</v>
      </c>
    </row>
    <row r="182" spans="1:4" x14ac:dyDescent="0.3">
      <c r="A182" s="43" t="s">
        <v>578</v>
      </c>
      <c r="B182" s="6" t="s">
        <v>240</v>
      </c>
      <c r="C182" s="44" t="str" cm="1">
        <f t="array" aca="1" ref="C182" ca="1">HYPERLINK("#"&amp;CELL("address",INDEX('Achieving and contributing'!B:B,MATCH(A182,'Achieving and contributing'!B:B,0))),A182)</f>
        <v>Q53_All the time</v>
      </c>
      <c r="D182" s="60" t="s">
        <v>706</v>
      </c>
    </row>
    <row r="183" spans="1:4" x14ac:dyDescent="0.3">
      <c r="A183" s="43" t="s">
        <v>579</v>
      </c>
      <c r="B183" s="6" t="s">
        <v>240</v>
      </c>
      <c r="C183" s="44" t="str" cm="1">
        <f t="array" aca="1" ref="C183" ca="1">HYPERLINK("#"&amp;CELL("address",INDEX('Achieving and contributing'!B:B,MATCH(A183,'Achieving and contributing'!B:B,0))),A183)</f>
        <v>Q53_Most of the time</v>
      </c>
      <c r="D183" s="60" t="s">
        <v>707</v>
      </c>
    </row>
    <row r="184" spans="1:4" x14ac:dyDescent="0.3">
      <c r="A184" s="43" t="s">
        <v>708</v>
      </c>
      <c r="B184" s="6" t="s">
        <v>240</v>
      </c>
      <c r="C184" s="44" t="str" cm="1">
        <f t="array" aca="1" ref="C184" ca="1">HYPERLINK("#"&amp;CELL("address",INDEX('Achieving and contributing'!B:B,MATCH(A184,'Achieving and contributing'!B:B,0))),A184)</f>
        <v>Q54_ 1 (just this school)</v>
      </c>
      <c r="D184" s="60" t="s">
        <v>709</v>
      </c>
    </row>
    <row r="185" spans="1:4" x14ac:dyDescent="0.3">
      <c r="A185" s="43" t="s">
        <v>713</v>
      </c>
      <c r="B185" s="6" t="s">
        <v>240</v>
      </c>
      <c r="C185" s="44" t="str" cm="1">
        <f t="array" aca="1" ref="C185" ca="1">HYPERLINK("#"&amp;CELL("address",INDEX('Achieving and contributing'!B:B,MATCH(A185,'Achieving and contributing'!B:B,0))),A185)</f>
        <v>Q54_More than one</v>
      </c>
      <c r="D185" s="60" t="s">
        <v>712</v>
      </c>
    </row>
    <row r="186" spans="1:4" x14ac:dyDescent="0.3">
      <c r="A186" s="43" t="s">
        <v>241</v>
      </c>
      <c r="B186" s="6" t="s">
        <v>240</v>
      </c>
      <c r="C186" s="44" t="str" cm="1">
        <f t="array" aca="1" ref="C186" ca="1">HYPERLINK("#"&amp;CELL("address",INDEX('Achieving and contributing'!B:B,MATCH(A186,'Achieving and contributing'!B:B,0))),A186)</f>
        <v>Q59</v>
      </c>
      <c r="D186" s="56" t="s">
        <v>242</v>
      </c>
    </row>
    <row r="187" spans="1:4" x14ac:dyDescent="0.3">
      <c r="A187" s="43" t="s">
        <v>243</v>
      </c>
      <c r="B187" s="6" t="s">
        <v>240</v>
      </c>
      <c r="C187" s="44" t="str" cm="1">
        <f t="array" aca="1" ref="C187" ca="1">HYPERLINK("#"&amp;CELL("address",INDEX('Achieving and contributing'!B:B,MATCH(A187,'Achieving and contributing'!B:B,0))),A187)</f>
        <v>Q61</v>
      </c>
      <c r="D187" s="60" t="s">
        <v>244</v>
      </c>
    </row>
    <row r="188" spans="1:4" x14ac:dyDescent="0.3">
      <c r="A188" s="43" t="s">
        <v>245</v>
      </c>
      <c r="B188" s="6" t="s">
        <v>240</v>
      </c>
      <c r="C188" s="44" t="str" cm="1">
        <f t="array" aca="1" ref="C188" ca="1">HYPERLINK("#"&amp;CELL("address",INDEX('Achieving and contributing'!B:B,MATCH(A188,'Achieving and contributing'!B:B,0))),A188)</f>
        <v>Q62</v>
      </c>
      <c r="D188" s="56" t="s">
        <v>246</v>
      </c>
    </row>
    <row r="189" spans="1:4" x14ac:dyDescent="0.3">
      <c r="A189" s="43" t="s">
        <v>247</v>
      </c>
      <c r="B189" s="6" t="s">
        <v>240</v>
      </c>
      <c r="C189" s="44" t="str" cm="1">
        <f t="array" aca="1" ref="C189" ca="1">HYPERLINK("#"&amp;CELL("address",INDEX('Achieving and contributing'!B:B,MATCH(A189,'Achieving and contributing'!B:B,0))),A189)</f>
        <v>Q63</v>
      </c>
      <c r="D189" s="56" t="s">
        <v>248</v>
      </c>
    </row>
    <row r="190" spans="1:4" x14ac:dyDescent="0.3">
      <c r="A190" s="43" t="s">
        <v>249</v>
      </c>
      <c r="B190" s="6" t="s">
        <v>240</v>
      </c>
      <c r="C190" s="44" t="str" cm="1">
        <f t="array" aca="1" ref="C190" ca="1">HYPERLINK("#"&amp;CELL("address",INDEX('Achieving and contributing'!B:B,MATCH(A190,'Achieving and contributing'!B:B,0))),A190)</f>
        <v>Q65</v>
      </c>
      <c r="D190" s="60" t="s">
        <v>499</v>
      </c>
    </row>
    <row r="191" spans="1:4" x14ac:dyDescent="0.3">
      <c r="A191" s="43" t="s">
        <v>250</v>
      </c>
      <c r="B191" s="6" t="s">
        <v>240</v>
      </c>
      <c r="C191" s="44" t="str" cm="1">
        <f t="array" aca="1" ref="C191" ca="1">HYPERLINK("#"&amp;CELL("address",INDEX('Achieving and contributing'!B:B,MATCH(A191,'Achieving and contributing'!B:B,0))),A191)</f>
        <v>Q66</v>
      </c>
      <c r="D191" s="56" t="s">
        <v>251</v>
      </c>
    </row>
    <row r="192" spans="1:4" x14ac:dyDescent="0.3">
      <c r="A192" s="43" t="s">
        <v>252</v>
      </c>
      <c r="B192" s="6" t="s">
        <v>240</v>
      </c>
      <c r="C192" s="44" t="str" cm="1">
        <f t="array" aca="1" ref="C192" ca="1">HYPERLINK("#"&amp;CELL("address",INDEX('Achieving and contributing'!B:B,MATCH(A192,'Achieving and contributing'!B:B,0))),A192)</f>
        <v>Q67</v>
      </c>
      <c r="D192" s="56" t="s">
        <v>253</v>
      </c>
    </row>
    <row r="193" spans="1:4" x14ac:dyDescent="0.3">
      <c r="A193" s="43" t="s">
        <v>254</v>
      </c>
      <c r="B193" s="6" t="s">
        <v>240</v>
      </c>
      <c r="C193" s="44" t="str" cm="1">
        <f t="array" aca="1" ref="C193" ca="1">HYPERLINK("#"&amp;CELL("address",INDEX('Achieving and contributing'!B:B,MATCH(A193,'Achieving and contributing'!B:B,0))),A193)</f>
        <v>Q68</v>
      </c>
      <c r="D193" s="56" t="s">
        <v>255</v>
      </c>
    </row>
    <row r="194" spans="1:4" x14ac:dyDescent="0.3">
      <c r="A194" s="43" t="s">
        <v>563</v>
      </c>
      <c r="B194" s="6" t="s">
        <v>240</v>
      </c>
      <c r="C194" s="44" t="str" cm="1">
        <f t="array" aca="1" ref="C194" ca="1">HYPERLINK("#"&amp;CELL("address",INDEX('Achieving and contributing'!B:B,MATCH(A194,'Achieving and contributing'!B:B,0))),A194)</f>
        <v>Q70_Some NCEA credits</v>
      </c>
      <c r="D194" s="17" t="s">
        <v>256</v>
      </c>
    </row>
    <row r="195" spans="1:4" x14ac:dyDescent="0.3">
      <c r="A195" s="43" t="s">
        <v>714</v>
      </c>
      <c r="B195" s="6" t="s">
        <v>240</v>
      </c>
      <c r="C195" s="44" t="str" cm="1">
        <f t="array" aca="1" ref="C195" ca="1">HYPERLINK("#"&amp;CELL("address",INDEX('Achieving and contributing'!B:B,MATCH(A195,'Achieving and contributing'!B:B,0))),A195)</f>
        <v>Q70_NCEA 1 or NCEA 2</v>
      </c>
      <c r="D195" s="17" t="s">
        <v>715</v>
      </c>
    </row>
    <row r="196" spans="1:4" x14ac:dyDescent="0.3">
      <c r="A196" s="43" t="s">
        <v>716</v>
      </c>
      <c r="B196" s="6" t="s">
        <v>240</v>
      </c>
      <c r="C196" s="44" t="str" cm="1">
        <f t="array" aca="1" ref="C196" ca="1">HYPERLINK("#"&amp;CELL("address",INDEX('Achieving and contributing'!B:B,MATCH(A196,'Achieving and contributing'!B:B,0))),A196)</f>
        <v>Q70_NCEA 3 or Other school qualification (e.g. Cambridge, IB or International Baccalaureate)</v>
      </c>
      <c r="D196" s="17" t="s">
        <v>717</v>
      </c>
    </row>
    <row r="197" spans="1:4" x14ac:dyDescent="0.3">
      <c r="A197" s="43" t="s">
        <v>557</v>
      </c>
      <c r="B197" s="6" t="s">
        <v>240</v>
      </c>
      <c r="C197" s="44" t="str" cm="1">
        <f t="array" aca="1" ref="C197" ca="1">HYPERLINK("#"&amp;CELL("address",INDEX('Achieving and contributing'!B:B,MATCH(A197,'Achieving and contributing'!B:B,0))),A197)</f>
        <v>Q70_Trade certificate diploma</v>
      </c>
      <c r="D197" s="59" t="s">
        <v>718</v>
      </c>
    </row>
    <row r="198" spans="1:4" x14ac:dyDescent="0.3">
      <c r="A198" s="43" t="s">
        <v>719</v>
      </c>
      <c r="B198" s="6" t="s">
        <v>240</v>
      </c>
      <c r="C198" s="44" t="str" cm="1">
        <f t="array" aca="1" ref="C198" ca="1">HYPERLINK("#"&amp;CELL("address",INDEX('Achieving and contributing'!B:B,MATCH(A198,'Achieving and contributing'!B:B,0))),A198)</f>
        <v>Q70_University degree</v>
      </c>
      <c r="D198" s="17" t="s">
        <v>720</v>
      </c>
    </row>
    <row r="199" spans="1:4" x14ac:dyDescent="0.3">
      <c r="A199" s="43" t="s">
        <v>257</v>
      </c>
      <c r="B199" s="6" t="s">
        <v>240</v>
      </c>
      <c r="C199" s="44" t="str" cm="1">
        <f t="array" aca="1" ref="C199" ca="1">HYPERLINK("#"&amp;CELL("address",INDEX('Achieving and contributing'!B:B,MATCH(A199,'Achieving and contributing'!B:B,0))),A199)</f>
        <v>Q71</v>
      </c>
      <c r="D199" s="22" t="s">
        <v>556</v>
      </c>
    </row>
    <row r="200" spans="1:4" x14ac:dyDescent="0.3">
      <c r="A200" s="43" t="s">
        <v>258</v>
      </c>
      <c r="B200" s="6" t="s">
        <v>240</v>
      </c>
      <c r="C200" s="44" t="str" cm="1">
        <f t="array" aca="1" ref="C200" ca="1">HYPERLINK("#"&amp;CELL("address",INDEX('Achieving and contributing'!B:B,MATCH(A200,'Achieving and contributing'!B:B,0))),A200)</f>
        <v>Q72_A</v>
      </c>
      <c r="D200" s="56" t="s">
        <v>259</v>
      </c>
    </row>
    <row r="201" spans="1:4" x14ac:dyDescent="0.3">
      <c r="A201" s="43" t="s">
        <v>260</v>
      </c>
      <c r="B201" s="6" t="s">
        <v>240</v>
      </c>
      <c r="C201" s="44" t="str" cm="1">
        <f t="array" aca="1" ref="C201" ca="1">HYPERLINK("#"&amp;CELL("address",INDEX('Achieving and contributing'!B:B,MATCH(A201,'Achieving and contributing'!B:B,0))),A201)</f>
        <v>Q72_B</v>
      </c>
      <c r="D201" s="56" t="s">
        <v>261</v>
      </c>
    </row>
    <row r="202" spans="1:4" x14ac:dyDescent="0.3">
      <c r="A202" s="43" t="s">
        <v>262</v>
      </c>
      <c r="B202" s="6" t="s">
        <v>240</v>
      </c>
      <c r="C202" s="44" t="str" cm="1">
        <f t="array" aca="1" ref="C202" ca="1">HYPERLINK("#"&amp;CELL("address",INDEX('Achieving and contributing'!B:B,MATCH(A202,'Achieving and contributing'!B:B,0))),A202)</f>
        <v>Q72_C</v>
      </c>
      <c r="D202" s="56" t="s">
        <v>263</v>
      </c>
    </row>
    <row r="203" spans="1:4" x14ac:dyDescent="0.3">
      <c r="A203" s="43" t="s">
        <v>264</v>
      </c>
      <c r="B203" s="6" t="s">
        <v>240</v>
      </c>
      <c r="C203" s="44" t="str" cm="1">
        <f t="array" aca="1" ref="C203" ca="1">HYPERLINK("#"&amp;CELL("address",INDEX('Achieving and contributing'!B:B,MATCH(A203,'Achieving and contributing'!B:B,0))),A203)</f>
        <v>Q72_D</v>
      </c>
      <c r="D203" s="56" t="s">
        <v>265</v>
      </c>
    </row>
    <row r="204" spans="1:4" x14ac:dyDescent="0.3">
      <c r="A204" s="43" t="s">
        <v>266</v>
      </c>
      <c r="B204" s="6" t="s">
        <v>240</v>
      </c>
      <c r="C204" s="44" t="str" cm="1">
        <f t="array" aca="1" ref="C204" ca="1">HYPERLINK("#"&amp;CELL("address",INDEX('Achieving and contributing'!B:B,MATCH(A204,'Achieving and contributing'!B:B,0))),A204)</f>
        <v>Q72_E</v>
      </c>
      <c r="D204" s="56" t="s">
        <v>267</v>
      </c>
    </row>
    <row r="205" spans="1:4" x14ac:dyDescent="0.3">
      <c r="A205" s="43" t="s">
        <v>268</v>
      </c>
      <c r="B205" s="6" t="s">
        <v>240</v>
      </c>
      <c r="C205" s="44" t="str" cm="1">
        <f t="array" aca="1" ref="C205" ca="1">HYPERLINK("#"&amp;CELL("address",INDEX('Achieving and contributing'!B:B,MATCH(A205,'Achieving and contributing'!B:B,0))),A205)</f>
        <v>Q95_A</v>
      </c>
      <c r="D205" s="56" t="s">
        <v>269</v>
      </c>
    </row>
    <row r="206" spans="1:4" x14ac:dyDescent="0.3">
      <c r="A206" s="43" t="s">
        <v>270</v>
      </c>
      <c r="B206" s="6" t="s">
        <v>240</v>
      </c>
      <c r="C206" s="44" t="str" cm="1">
        <f t="array" aca="1" ref="C206" ca="1">HYPERLINK("#"&amp;CELL("address",INDEX('Achieving and contributing'!B:B,MATCH(A206,'Achieving and contributing'!B:B,0))),A206)</f>
        <v>Q95_B</v>
      </c>
      <c r="D206" s="56" t="s">
        <v>271</v>
      </c>
    </row>
    <row r="207" spans="1:4" x14ac:dyDescent="0.3">
      <c r="A207" s="43" t="s">
        <v>272</v>
      </c>
      <c r="B207" s="6" t="s">
        <v>240</v>
      </c>
      <c r="C207" s="44" t="str" cm="1">
        <f t="array" aca="1" ref="C207" ca="1">HYPERLINK("#"&amp;CELL("address",INDEX('Achieving and contributing'!B:B,MATCH(A207,'Achieving and contributing'!B:B,0))),A207)</f>
        <v>Q95_C</v>
      </c>
      <c r="D207" s="56" t="s">
        <v>273</v>
      </c>
    </row>
    <row r="208" spans="1:4" x14ac:dyDescent="0.3">
      <c r="A208" s="43" t="s">
        <v>274</v>
      </c>
      <c r="B208" s="6" t="s">
        <v>240</v>
      </c>
      <c r="C208" s="44" t="str" cm="1">
        <f t="array" aca="1" ref="C208" ca="1">HYPERLINK("#"&amp;CELL("address",INDEX('Achieving and contributing'!B:B,MATCH(A208,'Achieving and contributing'!B:B,0))),A208)</f>
        <v>Q95_D</v>
      </c>
      <c r="D208" s="56" t="s">
        <v>275</v>
      </c>
    </row>
    <row r="209" spans="1:4" x14ac:dyDescent="0.3">
      <c r="A209" s="43" t="s">
        <v>276</v>
      </c>
      <c r="B209" s="6" t="s">
        <v>240</v>
      </c>
      <c r="C209" s="44" t="str" cm="1">
        <f t="array" aca="1" ref="C209" ca="1">HYPERLINK("#"&amp;CELL("address",INDEX('Achieving and contributing'!B:B,MATCH(A209,'Achieving and contributing'!B:B,0))),A209)</f>
        <v>Q95_E</v>
      </c>
      <c r="D209" s="56" t="s">
        <v>277</v>
      </c>
    </row>
    <row r="210" spans="1:4" x14ac:dyDescent="0.3">
      <c r="A210" s="43" t="s">
        <v>278</v>
      </c>
      <c r="B210" s="6" t="s">
        <v>240</v>
      </c>
      <c r="C210" s="44" t="str" cm="1">
        <f t="array" aca="1" ref="C210" ca="1">HYPERLINK("#"&amp;CELL("address",INDEX('Achieving and contributing'!B:B,MATCH(A210,'Achieving and contributing'!B:B,0))),A210)</f>
        <v>Q96_A</v>
      </c>
      <c r="D210" s="56" t="s">
        <v>279</v>
      </c>
    </row>
    <row r="211" spans="1:4" x14ac:dyDescent="0.3">
      <c r="A211" s="43" t="s">
        <v>280</v>
      </c>
      <c r="B211" s="6" t="s">
        <v>240</v>
      </c>
      <c r="C211" s="44" t="str" cm="1">
        <f t="array" aca="1" ref="C211" ca="1">HYPERLINK("#"&amp;CELL("address",INDEX('Achieving and contributing'!B:B,MATCH(A211,'Achieving and contributing'!B:B,0))),A211)</f>
        <v>Q96_B</v>
      </c>
      <c r="D211" s="56" t="s">
        <v>281</v>
      </c>
    </row>
    <row r="212" spans="1:4" x14ac:dyDescent="0.3">
      <c r="A212" s="43" t="s">
        <v>282</v>
      </c>
      <c r="B212" s="6" t="s">
        <v>240</v>
      </c>
      <c r="C212" s="44" t="str" cm="1">
        <f t="array" aca="1" ref="C212" ca="1">HYPERLINK("#"&amp;CELL("address",INDEX('Achieving and contributing'!B:B,MATCH(A212,'Achieving and contributing'!B:B,0))),A212)</f>
        <v>Q96_C</v>
      </c>
      <c r="D212" s="56" t="s">
        <v>283</v>
      </c>
    </row>
    <row r="213" spans="1:4" x14ac:dyDescent="0.3">
      <c r="A213" s="43" t="s">
        <v>284</v>
      </c>
      <c r="B213" s="6" t="s">
        <v>240</v>
      </c>
      <c r="C213" s="44" t="str" cm="1">
        <f t="array" aca="1" ref="C213" ca="1">HYPERLINK("#"&amp;CELL("address",INDEX('Achieving and contributing'!B:B,MATCH(A213,'Achieving and contributing'!B:B,0))),A213)</f>
        <v>Q96_D</v>
      </c>
      <c r="D213" s="56" t="s">
        <v>285</v>
      </c>
    </row>
    <row r="214" spans="1:4" x14ac:dyDescent="0.3">
      <c r="A214" s="43" t="s">
        <v>286</v>
      </c>
      <c r="B214" s="6" t="s">
        <v>240</v>
      </c>
      <c r="C214" s="44" t="str" cm="1">
        <f t="array" aca="1" ref="C214" ca="1">HYPERLINK("#"&amp;CELL("address",INDEX('Achieving and contributing'!B:B,MATCH(A214,'Achieving and contributing'!B:B,0))),A214)</f>
        <v>Q102</v>
      </c>
      <c r="D214" s="17" t="s">
        <v>287</v>
      </c>
    </row>
    <row r="215" spans="1:4" x14ac:dyDescent="0.3">
      <c r="A215" s="43" t="s">
        <v>288</v>
      </c>
      <c r="B215" s="6" t="s">
        <v>240</v>
      </c>
      <c r="C215" s="44" t="str" cm="1">
        <f t="array" aca="1" ref="C215" ca="1">HYPERLINK("#"&amp;CELL("address",INDEX('Achieving and contributing'!B:B,MATCH(A215,'Achieving and contributing'!B:B,0))),A215)</f>
        <v>Q103</v>
      </c>
      <c r="D215" s="17" t="s">
        <v>289</v>
      </c>
    </row>
    <row r="216" spans="1:4" x14ac:dyDescent="0.3">
      <c r="A216" s="43" t="s">
        <v>290</v>
      </c>
      <c r="B216" s="6" t="s">
        <v>240</v>
      </c>
      <c r="C216" s="44" t="str" cm="1">
        <f t="array" aca="1" ref="C216" ca="1">HYPERLINK("#"&amp;CELL("address",INDEX('Achieving and contributing'!B:B,MATCH(A216,'Achieving and contributing'!B:B,0))),A216)</f>
        <v>Q104</v>
      </c>
      <c r="D216" s="17" t="s">
        <v>291</v>
      </c>
    </row>
    <row r="217" spans="1:4" x14ac:dyDescent="0.3">
      <c r="A217" s="43" t="s">
        <v>292</v>
      </c>
      <c r="B217" s="6" t="s">
        <v>240</v>
      </c>
      <c r="C217" s="44" t="str" cm="1">
        <f t="array" aca="1" ref="C217" ca="1">HYPERLINK("#"&amp;CELL("address",INDEX('Achieving and contributing'!B:B,MATCH(A217,'Achieving and contributing'!B:B,0))),A217)</f>
        <v>Q105</v>
      </c>
      <c r="D217" s="17" t="s">
        <v>293</v>
      </c>
    </row>
    <row r="218" spans="1:4" x14ac:dyDescent="0.3">
      <c r="A218" s="43" t="s">
        <v>294</v>
      </c>
      <c r="B218" s="6" t="s">
        <v>240</v>
      </c>
      <c r="C218" s="44" t="str" cm="1">
        <f t="array" aca="1" ref="C218" ca="1">HYPERLINK("#"&amp;CELL("address",INDEX('Achieving and contributing'!B:B,MATCH(A218,'Achieving and contributing'!B:B,0))),A218)</f>
        <v>Q106</v>
      </c>
      <c r="D218" s="17" t="s">
        <v>295</v>
      </c>
    </row>
    <row r="219" spans="1:4" x14ac:dyDescent="0.3">
      <c r="A219" s="43" t="s">
        <v>296</v>
      </c>
      <c r="B219" s="6" t="s">
        <v>240</v>
      </c>
      <c r="C219" s="44" t="str" cm="1">
        <f t="array" aca="1" ref="C219" ca="1">HYPERLINK("#"&amp;CELL("address",INDEX('Achieving and contributing'!B:B,MATCH(A219,'Achieving and contributing'!B:B,0))),A219)</f>
        <v>Q107</v>
      </c>
      <c r="D219" s="59" t="s">
        <v>607</v>
      </c>
    </row>
    <row r="220" spans="1:4" x14ac:dyDescent="0.3">
      <c r="A220" s="43" t="s">
        <v>297</v>
      </c>
      <c r="B220" s="6" t="s">
        <v>240</v>
      </c>
      <c r="C220" s="44" t="str" cm="1">
        <f t="array" aca="1" ref="C220" ca="1">HYPERLINK("#"&amp;CELL("address",INDEX('Achieving and contributing'!B:B,MATCH(A220,'Achieving and contributing'!B:B,0))),A220)</f>
        <v>Q108</v>
      </c>
      <c r="D220" s="17" t="s">
        <v>298</v>
      </c>
    </row>
    <row r="221" spans="1:4" x14ac:dyDescent="0.3">
      <c r="A221" s="43" t="s">
        <v>299</v>
      </c>
      <c r="B221" s="6" t="s">
        <v>240</v>
      </c>
      <c r="C221" s="44" t="str" cm="1">
        <f t="array" aca="1" ref="C221" ca="1">HYPERLINK("#"&amp;CELL("address",INDEX('Achieving and contributing'!B:B,MATCH(A221,'Achieving and contributing'!B:B,0))),A221)</f>
        <v>Q109</v>
      </c>
      <c r="D221" s="17" t="s">
        <v>300</v>
      </c>
    </row>
    <row r="222" spans="1:4" x14ac:dyDescent="0.3">
      <c r="A222" s="43" t="s">
        <v>301</v>
      </c>
      <c r="B222" s="6" t="s">
        <v>240</v>
      </c>
      <c r="C222" s="44" t="str" cm="1">
        <f t="array" aca="1" ref="C222" ca="1">HYPERLINK("#"&amp;CELL("address",INDEX('Achieving and contributing'!B:B,MATCH(A222,'Achieving and contributing'!B:B,0))),A222)</f>
        <v>Q110</v>
      </c>
      <c r="D222" s="17" t="s">
        <v>302</v>
      </c>
    </row>
    <row r="223" spans="1:4" x14ac:dyDescent="0.3">
      <c r="A223" s="43" t="s">
        <v>303</v>
      </c>
      <c r="B223" s="6" t="s">
        <v>240</v>
      </c>
      <c r="C223" s="44" t="str" cm="1">
        <f t="array" aca="1" ref="C223" ca="1">HYPERLINK("#"&amp;CELL("address",INDEX('Achieving and contributing'!B:B,MATCH(A223,'Achieving and contributing'!B:B,0))),A223)</f>
        <v>Q111</v>
      </c>
      <c r="D223" s="56" t="s">
        <v>304</v>
      </c>
    </row>
    <row r="224" spans="1:4" x14ac:dyDescent="0.3">
      <c r="A224" s="122" t="s">
        <v>1524</v>
      </c>
      <c r="B224" s="7" t="s">
        <v>305</v>
      </c>
      <c r="C224" s="44" t="str" cm="1">
        <f t="array" aca="1" ref="C224" ca="1">HYPERLINK("#"&amp;CELL("address",INDEX('Feeling good'!B:B,MATCH(A224,'Feeling good'!B:B,0))),A224)</f>
        <v>DV20_WHO5_13+</v>
      </c>
      <c r="D224" s="17" t="s">
        <v>306</v>
      </c>
    </row>
    <row r="225" spans="1:4" x14ac:dyDescent="0.3">
      <c r="A225" s="43" t="s">
        <v>721</v>
      </c>
      <c r="B225" s="7" t="s">
        <v>305</v>
      </c>
      <c r="C225" s="44" t="str" cm="1">
        <f t="array" aca="1" ref="C225" ca="1">HYPERLINK("#"&amp;CELL("address",INDEX('Feeling good'!B:B,MATCH(A225,'Feeling good'!B:B,0))),A225)</f>
        <v>DV23_K6_13+</v>
      </c>
      <c r="D225" s="56" t="s">
        <v>514</v>
      </c>
    </row>
    <row r="226" spans="1:4" x14ac:dyDescent="0.3">
      <c r="A226" s="43" t="s">
        <v>307</v>
      </c>
      <c r="B226" s="7" t="s">
        <v>305</v>
      </c>
      <c r="C226" s="44" t="str" cm="1">
        <f t="array" aca="1" ref="C226" ca="1">HYPERLINK("#"&amp;CELL("address",INDEX('Feeling good'!B:B,MATCH(A226,'Feeling good'!B:B,0))),A226)</f>
        <v>DV24</v>
      </c>
      <c r="D226" s="60" t="s">
        <v>308</v>
      </c>
    </row>
    <row r="227" spans="1:4" x14ac:dyDescent="0.3">
      <c r="A227" s="43" t="s">
        <v>309</v>
      </c>
      <c r="B227" s="7" t="s">
        <v>305</v>
      </c>
      <c r="C227" s="44" t="str" cm="1">
        <f t="array" aca="1" ref="C227" ca="1">HYPERLINK("#"&amp;CELL("address",INDEX('Feeling good'!B:B,MATCH(A227,'Feeling good'!B:B,0))),A227)</f>
        <v>Q2</v>
      </c>
      <c r="D227" s="59" t="s">
        <v>310</v>
      </c>
    </row>
    <row r="228" spans="1:4" x14ac:dyDescent="0.3">
      <c r="A228" s="43" t="s">
        <v>569</v>
      </c>
      <c r="B228" s="7" t="s">
        <v>305</v>
      </c>
      <c r="C228" s="44" t="str" cm="1">
        <f t="array" aca="1" ref="C228" ca="1">HYPERLINK("#"&amp;CELL("address",INDEX('Feeling good'!B:B,MATCH(A228,'Feeling good'!B:B,0))),A228)</f>
        <v>Q139_Binary</v>
      </c>
      <c r="D228" s="59" t="s">
        <v>311</v>
      </c>
    </row>
    <row r="229" spans="1:4" x14ac:dyDescent="0.3">
      <c r="A229" s="43" t="s">
        <v>570</v>
      </c>
      <c r="B229" s="7" t="s">
        <v>305</v>
      </c>
      <c r="C229" s="44" t="str" cm="1">
        <f t="array" aca="1" ref="C229" ca="1">HYPERLINK("#"&amp;CELL("address",INDEX('Feeling good'!B:B,MATCH(A229,'Feeling good'!B:B,0))),A229)</f>
        <v>Q152_Binary</v>
      </c>
      <c r="D229" s="56" t="s">
        <v>744</v>
      </c>
    </row>
    <row r="230" spans="1:4" x14ac:dyDescent="0.3">
      <c r="A230" s="43" t="s">
        <v>312</v>
      </c>
      <c r="B230" s="7" t="s">
        <v>305</v>
      </c>
      <c r="C230" s="44" t="str" cm="1">
        <f t="array" aca="1" ref="C230" ca="1">HYPERLINK("#"&amp;CELL("address",INDEX('Feeling good'!B:B,MATCH(A230,'Feeling good'!B:B,0))),A230)</f>
        <v>Q153_Q154_Combined</v>
      </c>
      <c r="D230" s="56" t="s">
        <v>745</v>
      </c>
    </row>
    <row r="231" spans="1:4" x14ac:dyDescent="0.3">
      <c r="A231" s="43" t="s">
        <v>313</v>
      </c>
      <c r="B231" s="7" t="s">
        <v>305</v>
      </c>
      <c r="C231" s="44" t="str" cm="1">
        <f t="array" aca="1" ref="C231" ca="1">HYPERLINK("#"&amp;CELL("address",INDEX('Feeling good'!B:B,MATCH(A231,'Feeling good'!B:B,0))),A231)</f>
        <v>Q205</v>
      </c>
      <c r="D231" s="60" t="s">
        <v>314</v>
      </c>
    </row>
    <row r="232" spans="1:4" x14ac:dyDescent="0.3">
      <c r="A232" s="43" t="s">
        <v>315</v>
      </c>
      <c r="B232" s="7" t="s">
        <v>305</v>
      </c>
      <c r="C232" s="44" t="str" cm="1">
        <f t="array" aca="1" ref="C232" ca="1">HYPERLINK("#"&amp;CELL("address",INDEX('Feeling good'!B:B,MATCH(A232,'Feeling good'!B:B,0))),A232)</f>
        <v>Q207_A</v>
      </c>
      <c r="D232" s="56" t="s">
        <v>316</v>
      </c>
    </row>
    <row r="233" spans="1:4" x14ac:dyDescent="0.3">
      <c r="A233" s="43" t="s">
        <v>317</v>
      </c>
      <c r="B233" s="7" t="s">
        <v>305</v>
      </c>
      <c r="C233" s="44" t="str" cm="1">
        <f t="array" aca="1" ref="C233" ca="1">HYPERLINK("#"&amp;CELL("address",INDEX('Feeling good'!B:B,MATCH(A233,'Feeling good'!B:B,0))),A233)</f>
        <v>Q207_B</v>
      </c>
      <c r="D233" s="56" t="s">
        <v>318</v>
      </c>
    </row>
    <row r="234" spans="1:4" x14ac:dyDescent="0.3">
      <c r="A234" s="43" t="s">
        <v>319</v>
      </c>
      <c r="B234" s="7" t="s">
        <v>305</v>
      </c>
      <c r="C234" s="44" t="str" cm="1">
        <f t="array" aca="1" ref="C234" ca="1">HYPERLINK("#"&amp;CELL("address",INDEX('Feeling good'!B:B,MATCH(A234,'Feeling good'!B:B,0))),A234)</f>
        <v>Q207_C</v>
      </c>
      <c r="D234" s="56" t="s">
        <v>320</v>
      </c>
    </row>
    <row r="235" spans="1:4" x14ac:dyDescent="0.3">
      <c r="A235" s="43" t="s">
        <v>321</v>
      </c>
      <c r="B235" s="7" t="s">
        <v>305</v>
      </c>
      <c r="C235" s="44" t="str" cm="1">
        <f t="array" aca="1" ref="C235" ca="1">HYPERLINK("#"&amp;CELL("address",INDEX('Feeling good'!B:B,MATCH(A235,'Feeling good'!B:B,0))),A235)</f>
        <v>Q207_D</v>
      </c>
      <c r="D235" s="56" t="s">
        <v>322</v>
      </c>
    </row>
    <row r="236" spans="1:4" x14ac:dyDescent="0.3">
      <c r="A236" s="43" t="s">
        <v>323</v>
      </c>
      <c r="B236" s="7" t="s">
        <v>305</v>
      </c>
      <c r="C236" s="44" t="str" cm="1">
        <f t="array" aca="1" ref="C236" ca="1">HYPERLINK("#"&amp;CELL("address",INDEX('Feeling good'!B:B,MATCH(A236,'Feeling good'!B:B,0))),A236)</f>
        <v>Q207_E</v>
      </c>
      <c r="D236" s="60" t="s">
        <v>324</v>
      </c>
    </row>
    <row r="237" spans="1:4" x14ac:dyDescent="0.3">
      <c r="A237" s="43" t="s">
        <v>325</v>
      </c>
      <c r="B237" s="7" t="s">
        <v>305</v>
      </c>
      <c r="C237" s="44" t="str" cm="1">
        <f t="array" aca="1" ref="C237" ca="1">HYPERLINK("#"&amp;CELL("address",INDEX('Feeling good'!B:B,MATCH(A237,'Feeling good'!B:B,0))),A237)</f>
        <v>Q207_F</v>
      </c>
      <c r="D237" s="56" t="s">
        <v>326</v>
      </c>
    </row>
    <row r="238" spans="1:4" x14ac:dyDescent="0.3">
      <c r="A238" s="43" t="s">
        <v>327</v>
      </c>
      <c r="B238" s="7" t="s">
        <v>305</v>
      </c>
      <c r="C238" s="44" t="str" cm="1">
        <f t="array" aca="1" ref="C238" ca="1">HYPERLINK("#"&amp;CELL("address",INDEX('Feeling good'!B:B,MATCH(A238,'Feeling good'!B:B,0))),A238)</f>
        <v>Q208</v>
      </c>
      <c r="D238" s="56" t="s">
        <v>328</v>
      </c>
    </row>
    <row r="239" spans="1:4" x14ac:dyDescent="0.3">
      <c r="A239" s="43" t="s">
        <v>571</v>
      </c>
      <c r="B239" s="7" t="s">
        <v>305</v>
      </c>
      <c r="C239" s="44" t="str" cm="1">
        <f t="array" aca="1" ref="C239" ca="1">HYPERLINK("#"&amp;CELL("address",INDEX('Feeling good'!B:B,MATCH(A239,'Feeling good'!B:B,0))),A239)</f>
        <v>Q209_Binary</v>
      </c>
      <c r="D239" s="56" t="s">
        <v>329</v>
      </c>
    </row>
    <row r="240" spans="1:4" x14ac:dyDescent="0.3">
      <c r="A240" s="43" t="s">
        <v>330</v>
      </c>
      <c r="B240" s="7" t="s">
        <v>305</v>
      </c>
      <c r="C240" s="44" t="str" cm="1">
        <f t="array" aca="1" ref="C240" ca="1">HYPERLINK("#"&amp;CELL("address",INDEX('Feeling good'!B:B,MATCH(A240,'Feeling good'!B:B,0))),A240)</f>
        <v>Q210_A</v>
      </c>
      <c r="D240" s="56" t="s">
        <v>331</v>
      </c>
    </row>
    <row r="241" spans="1:4" x14ac:dyDescent="0.3">
      <c r="A241" s="43" t="s">
        <v>332</v>
      </c>
      <c r="B241" s="7" t="s">
        <v>305</v>
      </c>
      <c r="C241" s="44" t="str" cm="1">
        <f t="array" aca="1" ref="C241" ca="1">HYPERLINK("#"&amp;CELL("address",INDEX('Feeling good'!B:B,MATCH(A241,'Feeling good'!B:B,0))),A241)</f>
        <v>Q210_B</v>
      </c>
      <c r="D241" s="60" t="s">
        <v>333</v>
      </c>
    </row>
    <row r="242" spans="1:4" x14ac:dyDescent="0.3">
      <c r="A242" s="43" t="s">
        <v>334</v>
      </c>
      <c r="B242" s="7" t="s">
        <v>305</v>
      </c>
      <c r="C242" s="44" t="str" cm="1">
        <f t="array" aca="1" ref="C242" ca="1">HYPERLINK("#"&amp;CELL("address",INDEX('Feeling good'!B:B,MATCH(A242,'Feeling good'!B:B,0))),A242)</f>
        <v>Q210_C</v>
      </c>
      <c r="D242" s="60" t="s">
        <v>502</v>
      </c>
    </row>
    <row r="243" spans="1:4" x14ac:dyDescent="0.3">
      <c r="A243" s="43" t="s">
        <v>335</v>
      </c>
      <c r="B243" s="7" t="s">
        <v>305</v>
      </c>
      <c r="C243" s="44" t="str" cm="1">
        <f t="array" aca="1" ref="C243" ca="1">HYPERLINK("#"&amp;CELL("address",INDEX('Feeling good'!B:B,MATCH(A243,'Feeling good'!B:B,0))),A243)</f>
        <v>Q210_D</v>
      </c>
      <c r="D243" s="56" t="s">
        <v>336</v>
      </c>
    </row>
    <row r="244" spans="1:4" x14ac:dyDescent="0.3">
      <c r="A244" s="43" t="s">
        <v>337</v>
      </c>
      <c r="B244" s="7" t="s">
        <v>305</v>
      </c>
      <c r="C244" s="44" t="str" cm="1">
        <f t="array" aca="1" ref="C244" ca="1">HYPERLINK("#"&amp;CELL("address",INDEX('Feeling good'!B:B,MATCH(A244,'Feeling good'!B:B,0))),A244)</f>
        <v>Q210_E</v>
      </c>
      <c r="D244" s="56" t="s">
        <v>338</v>
      </c>
    </row>
    <row r="245" spans="1:4" x14ac:dyDescent="0.3">
      <c r="A245" s="43" t="s">
        <v>339</v>
      </c>
      <c r="B245" s="7" t="s">
        <v>305</v>
      </c>
      <c r="C245" s="44" t="str" cm="1">
        <f t="array" aca="1" ref="C245" ca="1">HYPERLINK("#"&amp;CELL("address",INDEX('Feeling good'!B:B,MATCH(A245,'Feeling good'!B:B,0))),A245)</f>
        <v>Q210_F</v>
      </c>
      <c r="D245" s="17" t="s">
        <v>340</v>
      </c>
    </row>
    <row r="246" spans="1:4" x14ac:dyDescent="0.3">
      <c r="A246" s="43" t="s">
        <v>341</v>
      </c>
      <c r="B246" s="7" t="s">
        <v>305</v>
      </c>
      <c r="C246" s="44" t="str" cm="1">
        <f t="array" aca="1" ref="C246" ca="1">HYPERLINK("#"&amp;CELL("address",INDEX('Feeling good'!B:B,MATCH(A246,'Feeling good'!B:B,0))),A246)</f>
        <v>Q210_G</v>
      </c>
      <c r="D246" s="17" t="s">
        <v>342</v>
      </c>
    </row>
    <row r="247" spans="1:4" x14ac:dyDescent="0.3">
      <c r="A247" s="43" t="s">
        <v>343</v>
      </c>
      <c r="B247" s="7" t="s">
        <v>305</v>
      </c>
      <c r="C247" s="44" t="str" cm="1">
        <f t="array" aca="1" ref="C247" ca="1">HYPERLINK("#"&amp;CELL("address",INDEX('Feeling good'!B:B,MATCH(A247,'Feeling good'!B:B,0))),A247)</f>
        <v>Q210_H</v>
      </c>
      <c r="D247" s="17" t="s">
        <v>344</v>
      </c>
    </row>
    <row r="248" spans="1:4" x14ac:dyDescent="0.3">
      <c r="A248" s="43" t="s">
        <v>345</v>
      </c>
      <c r="B248" s="7" t="s">
        <v>305</v>
      </c>
      <c r="C248" s="44" t="str" cm="1">
        <f t="array" aca="1" ref="C248" ca="1">HYPERLINK("#"&amp;CELL("address",INDEX('Feeling good'!B:B,MATCH(A248,'Feeling good'!B:B,0))),A248)</f>
        <v>Q213</v>
      </c>
      <c r="D248" s="17" t="s">
        <v>346</v>
      </c>
    </row>
    <row r="249" spans="1:4" x14ac:dyDescent="0.3">
      <c r="A249" s="43" t="s">
        <v>347</v>
      </c>
      <c r="B249" s="7" t="s">
        <v>305</v>
      </c>
      <c r="C249" s="44" t="str" cm="1">
        <f t="array" aca="1" ref="C249" ca="1">HYPERLINK("#"&amp;CELL("address",INDEX('Feeling good'!B:B,MATCH(A249,'Feeling good'!B:B,0))),A249)</f>
        <v>Q229</v>
      </c>
      <c r="D249" s="56" t="s">
        <v>348</v>
      </c>
    </row>
    <row r="250" spans="1:4" x14ac:dyDescent="0.3">
      <c r="A250" s="43" t="s">
        <v>349</v>
      </c>
      <c r="B250" s="7" t="s">
        <v>305</v>
      </c>
      <c r="C250" s="44" t="str" cm="1">
        <f t="array" aca="1" ref="C250" ca="1">HYPERLINK("#"&amp;CELL("address",INDEX('Feeling good'!B:B,MATCH(A250,'Feeling good'!B:B,0))),A250)</f>
        <v>Q230</v>
      </c>
      <c r="D250" s="56" t="s">
        <v>350</v>
      </c>
    </row>
    <row r="251" spans="1:4" x14ac:dyDescent="0.3">
      <c r="A251" s="43" t="s">
        <v>351</v>
      </c>
      <c r="B251" s="7" t="s">
        <v>305</v>
      </c>
      <c r="C251" s="44" t="str" cm="1">
        <f t="array" aca="1" ref="C251" ca="1">HYPERLINK("#"&amp;CELL("address",INDEX('Feeling good'!B:B,MATCH(A251,'Feeling good'!B:B,0))),A251)</f>
        <v>Q231_binary</v>
      </c>
      <c r="D251" s="56" t="s">
        <v>352</v>
      </c>
    </row>
    <row r="252" spans="1:4" x14ac:dyDescent="0.3">
      <c r="A252" s="43" t="s">
        <v>353</v>
      </c>
      <c r="B252" s="7" t="s">
        <v>305</v>
      </c>
      <c r="C252" s="44" t="str" cm="1">
        <f t="array" aca="1" ref="C252" ca="1">HYPERLINK("#"&amp;CELL("address",INDEX('Feeling good'!B:B,MATCH(A252,'Feeling good'!B:B,0))),A252)</f>
        <v>Q232</v>
      </c>
      <c r="D252" s="60" t="s">
        <v>354</v>
      </c>
    </row>
    <row r="253" spans="1:4" x14ac:dyDescent="0.3">
      <c r="A253" s="43" t="s">
        <v>355</v>
      </c>
      <c r="B253" s="7" t="s">
        <v>305</v>
      </c>
      <c r="C253" s="44" t="str" cm="1">
        <f t="array" aca="1" ref="C253" ca="1">HYPERLINK("#"&amp;CELL("address",INDEX('Feeling good'!B:B,MATCH(A253,'Feeling good'!B:B,0))),A253)</f>
        <v>Q233</v>
      </c>
      <c r="D253" s="60" t="s">
        <v>356</v>
      </c>
    </row>
    <row r="254" spans="1:4" x14ac:dyDescent="0.3">
      <c r="A254" s="43" t="s">
        <v>357</v>
      </c>
      <c r="B254" s="7" t="s">
        <v>305</v>
      </c>
      <c r="C254" s="44" t="str" cm="1">
        <f t="array" aca="1" ref="C254" ca="1">HYPERLINK("#"&amp;CELL("address",INDEX('Feeling good'!B:B,MATCH(A254,'Feeling good'!B:B,0))),A254)</f>
        <v>Q240_A</v>
      </c>
      <c r="D254" s="56" t="s">
        <v>358</v>
      </c>
    </row>
    <row r="255" spans="1:4" x14ac:dyDescent="0.3">
      <c r="A255" s="43" t="s">
        <v>359</v>
      </c>
      <c r="B255" s="7" t="s">
        <v>305</v>
      </c>
      <c r="C255" s="44" t="str" cm="1">
        <f t="array" aca="1" ref="C255" ca="1">HYPERLINK("#"&amp;CELL("address",INDEX('Feeling good'!B:B,MATCH(A255,'Feeling good'!B:B,0))),A255)</f>
        <v>Q240_B</v>
      </c>
      <c r="D255" s="56" t="s">
        <v>360</v>
      </c>
    </row>
    <row r="256" spans="1:4" x14ac:dyDescent="0.3">
      <c r="A256" s="43" t="s">
        <v>361</v>
      </c>
      <c r="B256" s="7" t="s">
        <v>305</v>
      </c>
      <c r="C256" s="44" t="str" cm="1">
        <f t="array" aca="1" ref="C256" ca="1">HYPERLINK("#"&amp;CELL("address",INDEX('Feeling good'!B:B,MATCH(A256,'Feeling good'!B:B,0))),A256)</f>
        <v>Q240_C</v>
      </c>
      <c r="D256" s="56" t="s">
        <v>362</v>
      </c>
    </row>
    <row r="257" spans="1:4" x14ac:dyDescent="0.3">
      <c r="A257" s="43" t="s">
        <v>363</v>
      </c>
      <c r="B257" s="7" t="s">
        <v>305</v>
      </c>
      <c r="C257" s="44" t="str" cm="1">
        <f t="array" aca="1" ref="C257" ca="1">HYPERLINK("#"&amp;CELL("address",INDEX('Feeling good'!B:B,MATCH(A257,'Feeling good'!B:B,0))),A257)</f>
        <v>Q240_D</v>
      </c>
      <c r="D257" s="56" t="s">
        <v>364</v>
      </c>
    </row>
    <row r="258" spans="1:4" x14ac:dyDescent="0.3">
      <c r="A258" s="43" t="s">
        <v>365</v>
      </c>
      <c r="B258" s="7" t="s">
        <v>305</v>
      </c>
      <c r="C258" s="44" t="str" cm="1">
        <f t="array" aca="1" ref="C258" ca="1">HYPERLINK("#"&amp;CELL("address",INDEX('Feeling good'!B:B,MATCH(A258,'Feeling good'!B:B,0))),A258)</f>
        <v>Q240_E</v>
      </c>
      <c r="D258" s="56" t="s">
        <v>366</v>
      </c>
    </row>
    <row r="259" spans="1:4" x14ac:dyDescent="0.3">
      <c r="A259" s="43" t="s">
        <v>367</v>
      </c>
      <c r="B259" s="7" t="s">
        <v>305</v>
      </c>
      <c r="C259" s="44" t="str" cm="1">
        <f t="array" aca="1" ref="C259" ca="1">HYPERLINK("#"&amp;CELL("address",INDEX('Feeling good'!B:B,MATCH(A259,'Feeling good'!B:B,0))),A259)</f>
        <v>Q240_F</v>
      </c>
      <c r="D259" s="56" t="s">
        <v>368</v>
      </c>
    </row>
    <row r="260" spans="1:4" x14ac:dyDescent="0.3">
      <c r="A260" s="43" t="s">
        <v>369</v>
      </c>
      <c r="B260" s="7" t="s">
        <v>305</v>
      </c>
      <c r="C260" s="44" t="str" cm="1">
        <f t="array" aca="1" ref="C260" ca="1">HYPERLINK("#"&amp;CELL("address",INDEX('Feeling good'!B:B,MATCH(A260,'Feeling good'!B:B,0))),A260)</f>
        <v>Q240_G</v>
      </c>
      <c r="D260" s="56" t="s">
        <v>370</v>
      </c>
    </row>
    <row r="261" spans="1:4" x14ac:dyDescent="0.3">
      <c r="A261" s="43" t="s">
        <v>371</v>
      </c>
      <c r="B261" s="7" t="s">
        <v>305</v>
      </c>
      <c r="C261" s="44" t="str" cm="1">
        <f t="array" aca="1" ref="C261" ca="1">HYPERLINK("#"&amp;CELL("address",INDEX('Feeling good'!B:B,MATCH(A261,'Feeling good'!B:B,0))),A261)</f>
        <v>Q240_H</v>
      </c>
      <c r="D261" s="60" t="s">
        <v>554</v>
      </c>
    </row>
    <row r="262" spans="1:4" x14ac:dyDescent="0.3">
      <c r="A262" s="43" t="s">
        <v>372</v>
      </c>
      <c r="B262" s="7" t="s">
        <v>305</v>
      </c>
      <c r="C262" s="44" t="str" cm="1">
        <f t="array" aca="1" ref="C262" ca="1">HYPERLINK("#"&amp;CELL("address",INDEX('Feeling good'!B:B,MATCH(A262,'Feeling good'!B:B,0))),A262)</f>
        <v>Q240_I</v>
      </c>
      <c r="D262" s="60" t="s">
        <v>373</v>
      </c>
    </row>
    <row r="263" spans="1:4" x14ac:dyDescent="0.3">
      <c r="A263" s="43" t="s">
        <v>374</v>
      </c>
      <c r="B263" s="7" t="s">
        <v>305</v>
      </c>
      <c r="C263" s="44" t="str" cm="1">
        <f t="array" aca="1" ref="C263" ca="1">HYPERLINK("#"&amp;CELL("address",INDEX('Feeling good'!B:B,MATCH(A263,'Feeling good'!B:B,0))),A263)</f>
        <v>Q240_J</v>
      </c>
      <c r="D263" s="56" t="s">
        <v>375</v>
      </c>
    </row>
    <row r="264" spans="1:4" x14ac:dyDescent="0.3">
      <c r="A264" s="43" t="s">
        <v>376</v>
      </c>
      <c r="B264" s="7" t="s">
        <v>305</v>
      </c>
      <c r="C264" s="44" t="str" cm="1">
        <f t="array" aca="1" ref="C264" ca="1">HYPERLINK("#"&amp;CELL("address",INDEX('Feeling good'!B:B,MATCH(A264,'Feeling good'!B:B,0))),A264)</f>
        <v>Q240_K</v>
      </c>
      <c r="D264" s="56" t="s">
        <v>377</v>
      </c>
    </row>
    <row r="265" spans="1:4" x14ac:dyDescent="0.3">
      <c r="A265" s="43" t="s">
        <v>378</v>
      </c>
      <c r="B265" s="7" t="s">
        <v>305</v>
      </c>
      <c r="C265" s="44" t="str" cm="1">
        <f t="array" aca="1" ref="C265" ca="1">HYPERLINK("#"&amp;CELL("address",INDEX('Feeling good'!B:B,MATCH(A265,'Feeling good'!B:B,0))),A265)</f>
        <v>Q240_L</v>
      </c>
      <c r="D265" s="56" t="s">
        <v>379</v>
      </c>
    </row>
    <row r="266" spans="1:4" x14ac:dyDescent="0.3">
      <c r="A266" s="43" t="s">
        <v>380</v>
      </c>
      <c r="B266" s="7" t="s">
        <v>305</v>
      </c>
      <c r="C266" s="44" t="str" cm="1">
        <f t="array" aca="1" ref="C266" ca="1">HYPERLINK("#"&amp;CELL("address",INDEX('Feeling good'!B:B,MATCH(A266,'Feeling good'!B:B,0))),A266)</f>
        <v>Q240_M</v>
      </c>
      <c r="D266" s="56" t="s">
        <v>381</v>
      </c>
    </row>
    <row r="267" spans="1:4" x14ac:dyDescent="0.3">
      <c r="A267" s="43" t="s">
        <v>382</v>
      </c>
      <c r="B267" s="7" t="s">
        <v>305</v>
      </c>
      <c r="C267" s="44" t="str" cm="1">
        <f t="array" aca="1" ref="C267" ca="1">HYPERLINK("#"&amp;CELL("address",INDEX('Feeling good'!B:B,MATCH(A267,'Feeling good'!B:B,0))),A267)</f>
        <v>Q240_N</v>
      </c>
      <c r="D267" s="56" t="s">
        <v>383</v>
      </c>
    </row>
    <row r="268" spans="1:4" x14ac:dyDescent="0.3">
      <c r="A268" s="43" t="s">
        <v>384</v>
      </c>
      <c r="B268" s="7" t="s">
        <v>305</v>
      </c>
      <c r="C268" s="44" t="str" cm="1">
        <f t="array" aca="1" ref="C268" ca="1">HYPERLINK("#"&amp;CELL("address",INDEX('Feeling good'!B:B,MATCH(A268,'Feeling good'!B:B,0))),A268)</f>
        <v>Q241</v>
      </c>
      <c r="D268" s="56" t="s">
        <v>385</v>
      </c>
    </row>
    <row r="269" spans="1:4" x14ac:dyDescent="0.3">
      <c r="A269" s="43" t="s">
        <v>386</v>
      </c>
      <c r="B269" s="8" t="s">
        <v>387</v>
      </c>
      <c r="C269" s="44" t="str" cm="1">
        <f t="array" aca="1" ref="C269" ca="1">HYPERLINK("#"&amp;CELL("address",INDEX(Safety!B:B,MATCH(A269,Safety!B:B,0))),A269)</f>
        <v>Q25</v>
      </c>
      <c r="D269" s="17" t="s">
        <v>388</v>
      </c>
    </row>
    <row r="270" spans="1:4" x14ac:dyDescent="0.3">
      <c r="A270" s="43" t="s">
        <v>389</v>
      </c>
      <c r="B270" s="8" t="s">
        <v>387</v>
      </c>
      <c r="C270" s="44" t="str" cm="1">
        <f t="array" aca="1" ref="C270" ca="1">HYPERLINK("#"&amp;CELL("address",INDEX(Safety!B:B,MATCH(A270,Safety!B:B,0))),A270)</f>
        <v>Q64</v>
      </c>
      <c r="D270" s="56" t="s">
        <v>390</v>
      </c>
    </row>
    <row r="271" spans="1:4" x14ac:dyDescent="0.3">
      <c r="A271" s="43" t="s">
        <v>391</v>
      </c>
      <c r="B271" s="9" t="s">
        <v>392</v>
      </c>
      <c r="C271" s="44" t="str" cm="1">
        <f t="array" aca="1" ref="C271" ca="1">HYPERLINK("#"&amp;CELL("address",INDEX('Reduced harm'!B:B,MATCH(A271,'Reduced harm'!B:B,0))),A271)</f>
        <v>Q42</v>
      </c>
      <c r="D271" s="56" t="s">
        <v>393</v>
      </c>
    </row>
    <row r="272" spans="1:4" x14ac:dyDescent="0.3">
      <c r="A272" s="43" t="s">
        <v>394</v>
      </c>
      <c r="B272" s="9" t="s">
        <v>392</v>
      </c>
      <c r="C272" s="44" t="str" cm="1">
        <f t="array" aca="1" ref="C272" ca="1">HYPERLINK("#"&amp;CELL("address",INDEX('Reduced harm'!B:B,MATCH(A272,'Reduced harm'!B:B,0))),A272)</f>
        <v>Q160</v>
      </c>
      <c r="D272" s="56" t="s">
        <v>395</v>
      </c>
    </row>
    <row r="273" spans="1:4" x14ac:dyDescent="0.3">
      <c r="A273" s="43" t="s">
        <v>396</v>
      </c>
      <c r="B273" s="9" t="s">
        <v>392</v>
      </c>
      <c r="C273" s="44" t="str" cm="1">
        <f t="array" aca="1" ref="C273" ca="1">HYPERLINK("#"&amp;CELL("address",INDEX('Reduced harm'!B:B,MATCH(A273,'Reduced harm'!B:B,0))),A273)</f>
        <v>Q161</v>
      </c>
      <c r="D273" s="56" t="s">
        <v>397</v>
      </c>
    </row>
    <row r="274" spans="1:4" x14ac:dyDescent="0.3">
      <c r="A274" s="43" t="s">
        <v>398</v>
      </c>
      <c r="B274" s="9" t="s">
        <v>392</v>
      </c>
      <c r="C274" s="44" t="str" cm="1">
        <f t="array" aca="1" ref="C274" ca="1">HYPERLINK("#"&amp;CELL("address",INDEX('Reduced harm'!B:B,MATCH(A274,'Reduced harm'!B:B,0))),A274)</f>
        <v>Q162</v>
      </c>
      <c r="D274" s="56" t="s">
        <v>399</v>
      </c>
    </row>
    <row r="275" spans="1:4" x14ac:dyDescent="0.3">
      <c r="A275" s="43" t="s">
        <v>400</v>
      </c>
      <c r="B275" s="9" t="s">
        <v>392</v>
      </c>
      <c r="C275" s="44" t="str" cm="1">
        <f t="array" aca="1" ref="C275" ca="1">HYPERLINK("#"&amp;CELL("address",INDEX('Reduced harm'!B:B,MATCH(A275,'Reduced harm'!B:B,0))),A275)</f>
        <v>Q163</v>
      </c>
      <c r="D275" s="56" t="s">
        <v>401</v>
      </c>
    </row>
    <row r="276" spans="1:4" x14ac:dyDescent="0.3">
      <c r="A276" s="43" t="s">
        <v>402</v>
      </c>
      <c r="B276" s="9" t="s">
        <v>392</v>
      </c>
      <c r="C276" s="44" t="str" cm="1">
        <f t="array" aca="1" ref="C276" ca="1">HYPERLINK("#"&amp;CELL("address",INDEX('Reduced harm'!B:B,MATCH(A276,'Reduced harm'!B:B,0))),A276)</f>
        <v>Q164</v>
      </c>
      <c r="D276" s="56" t="s">
        <v>403</v>
      </c>
    </row>
    <row r="277" spans="1:4" x14ac:dyDescent="0.3">
      <c r="A277" s="43" t="s">
        <v>404</v>
      </c>
      <c r="B277" s="9" t="s">
        <v>392</v>
      </c>
      <c r="C277" s="44" t="str" cm="1">
        <f t="array" aca="1" ref="C277" ca="1">HYPERLINK("#"&amp;CELL("address",INDEX('Reduced harm'!B:B,MATCH(A277,'Reduced harm'!B:B,0))),A277)</f>
        <v>Q165</v>
      </c>
      <c r="D277" s="56" t="s">
        <v>405</v>
      </c>
    </row>
    <row r="278" spans="1:4" x14ac:dyDescent="0.3">
      <c r="A278" s="43" t="s">
        <v>725</v>
      </c>
      <c r="B278" s="9" t="s">
        <v>392</v>
      </c>
      <c r="C278" s="44" t="str" cm="1">
        <f t="array" aca="1" ref="C278" ca="1">HYPERLINK("#"&amp;CELL("address",INDEX('Reduced harm'!B:B,MATCH(A278,'Reduced harm'!B:B,0))),A278)</f>
        <v>Q166_Binary</v>
      </c>
      <c r="D278" s="56" t="s">
        <v>722</v>
      </c>
    </row>
    <row r="279" spans="1:4" x14ac:dyDescent="0.3">
      <c r="A279" s="43" t="s">
        <v>406</v>
      </c>
      <c r="B279" s="9" t="s">
        <v>392</v>
      </c>
      <c r="C279" s="44" t="str" cm="1">
        <f t="array" aca="1" ref="C279" ca="1">HYPERLINK("#"&amp;CELL("address",INDEX('Reduced harm'!B:B,MATCH(A279,'Reduced harm'!B:B,0))),A279)</f>
        <v>Q167</v>
      </c>
      <c r="D279" s="63" t="s">
        <v>553</v>
      </c>
    </row>
    <row r="280" spans="1:4" x14ac:dyDescent="0.3">
      <c r="A280" s="43" t="s">
        <v>407</v>
      </c>
      <c r="B280" s="9" t="s">
        <v>392</v>
      </c>
      <c r="C280" s="44" t="str" cm="1">
        <f t="array" aca="1" ref="C280" ca="1">HYPERLINK("#"&amp;CELL("address",INDEX('Reduced harm'!B:B,MATCH(A280,'Reduced harm'!B:B,0))),A280)</f>
        <v>Q168_Binary</v>
      </c>
      <c r="D280" s="60" t="s">
        <v>408</v>
      </c>
    </row>
    <row r="281" spans="1:4" x14ac:dyDescent="0.3">
      <c r="A281" s="43" t="s">
        <v>409</v>
      </c>
      <c r="B281" s="9" t="s">
        <v>392</v>
      </c>
      <c r="C281" s="44" t="str" cm="1">
        <f t="array" aca="1" ref="C281" ca="1">HYPERLINK("#"&amp;CELL("address",INDEX('Reduced harm'!B:B,MATCH(A281,'Reduced harm'!B:B,0))),A281)</f>
        <v>Q169</v>
      </c>
      <c r="D281" s="56" t="s">
        <v>410</v>
      </c>
    </row>
    <row r="282" spans="1:4" x14ac:dyDescent="0.3">
      <c r="A282" s="43" t="s">
        <v>411</v>
      </c>
      <c r="B282" s="9" t="s">
        <v>392</v>
      </c>
      <c r="C282" s="44" t="str" cm="1">
        <f t="array" aca="1" ref="C282" ca="1">HYPERLINK("#"&amp;CELL("address",INDEX('Reduced harm'!B:B,MATCH(A282,'Reduced harm'!B:B,0))),A282)</f>
        <v>Q170</v>
      </c>
      <c r="D282" s="17" t="s">
        <v>727</v>
      </c>
    </row>
    <row r="283" spans="1:4" x14ac:dyDescent="0.3">
      <c r="A283" s="43" t="s">
        <v>412</v>
      </c>
      <c r="B283" s="9" t="s">
        <v>392</v>
      </c>
      <c r="C283" s="44" t="str" cm="1">
        <f t="array" aca="1" ref="C283" ca="1">HYPERLINK("#"&amp;CELL("address",INDEX('Reduced harm'!B:B,MATCH(A283,'Reduced harm'!B:B,0))),A283)</f>
        <v>Q171</v>
      </c>
      <c r="D283" s="59" t="s">
        <v>728</v>
      </c>
    </row>
    <row r="284" spans="1:4" x14ac:dyDescent="0.3">
      <c r="A284" s="43" t="s">
        <v>413</v>
      </c>
      <c r="B284" s="9" t="s">
        <v>392</v>
      </c>
      <c r="C284" s="44" t="str" cm="1">
        <f t="array" aca="1" ref="C284" ca="1">HYPERLINK("#"&amp;CELL("address",INDEX('Reduced harm'!B:B,MATCH(A284,'Reduced harm'!B:B,0))),A284)</f>
        <v>Q172</v>
      </c>
      <c r="D284" s="17" t="s">
        <v>729</v>
      </c>
    </row>
    <row r="285" spans="1:4" x14ac:dyDescent="0.3">
      <c r="A285" s="43" t="s">
        <v>572</v>
      </c>
      <c r="B285" s="9" t="s">
        <v>392</v>
      </c>
      <c r="C285" s="44" t="str" cm="1">
        <f t="array" aca="1" ref="C285" ca="1">HYPERLINK("#"&amp;CELL("address",INDEX('Reduced harm'!B:B,MATCH(A285,'Reduced harm'!B:B,0))),A285)</f>
        <v>Q175_Binary</v>
      </c>
      <c r="D285" s="56" t="s">
        <v>730</v>
      </c>
    </row>
    <row r="286" spans="1:4" x14ac:dyDescent="0.3">
      <c r="A286" s="43" t="s">
        <v>573</v>
      </c>
      <c r="B286" s="9" t="s">
        <v>392</v>
      </c>
      <c r="C286" s="44" t="str" cm="1">
        <f t="array" aca="1" ref="C286" ca="1">HYPERLINK("#"&amp;CELL("address",INDEX('Reduced harm'!B:B,MATCH(A286,'Reduced harm'!B:B,0))),A286)</f>
        <v>Q176_Binary</v>
      </c>
      <c r="D286" s="56" t="s">
        <v>731</v>
      </c>
    </row>
    <row r="287" spans="1:4" x14ac:dyDescent="0.3">
      <c r="A287" s="43" t="s">
        <v>574</v>
      </c>
      <c r="B287" s="9" t="s">
        <v>392</v>
      </c>
      <c r="C287" s="44" t="str" cm="1">
        <f t="array" aca="1" ref="C287" ca="1">HYPERLINK("#"&amp;CELL("address",INDEX('Reduced harm'!B:B,MATCH(A287,'Reduced harm'!B:B,0))),A287)</f>
        <v>Q177_Binary</v>
      </c>
      <c r="D287" s="56" t="s">
        <v>732</v>
      </c>
    </row>
    <row r="288" spans="1:4" x14ac:dyDescent="0.3">
      <c r="A288" s="43" t="s">
        <v>575</v>
      </c>
      <c r="B288" s="9" t="s">
        <v>392</v>
      </c>
      <c r="C288" s="44" t="str" cm="1">
        <f t="array" aca="1" ref="C288" ca="1">HYPERLINK("#"&amp;CELL("address",INDEX('Reduced harm'!B:B,MATCH(A288,'Reduced harm'!B:B,0))),A288)</f>
        <v>Q178_Binary</v>
      </c>
      <c r="D288" s="17" t="s">
        <v>733</v>
      </c>
    </row>
    <row r="289" spans="1:4" x14ac:dyDescent="0.3">
      <c r="A289" s="43" t="s">
        <v>734</v>
      </c>
      <c r="B289" s="9" t="s">
        <v>392</v>
      </c>
      <c r="C289" s="44" t="str" cm="1">
        <f t="array" aca="1" ref="C289" ca="1">HYPERLINK("#"&amp;CELL("address",INDEX('Reduced harm'!B:B,MATCH(A289,'Reduced harm'!B:B,0))),A289)</f>
        <v>Q179_Not applicable</v>
      </c>
      <c r="D289" s="56" t="s">
        <v>414</v>
      </c>
    </row>
    <row r="290" spans="1:4" x14ac:dyDescent="0.3">
      <c r="A290" s="43" t="s">
        <v>735</v>
      </c>
      <c r="B290" s="9" t="s">
        <v>392</v>
      </c>
      <c r="C290" s="44" t="str" cm="1">
        <f t="array" aca="1" ref="C290" ca="1">HYPERLINK("#"&amp;CELL("address",INDEX('Reduced harm'!B:B,MATCH(A290,'Reduced harm'!B:B,0))),A290)</f>
        <v xml:space="preserve">Q179_Yes or Sometimes </v>
      </c>
      <c r="D290" s="56" t="s">
        <v>414</v>
      </c>
    </row>
    <row r="291" spans="1:4" x14ac:dyDescent="0.3">
      <c r="A291" s="43" t="s">
        <v>415</v>
      </c>
      <c r="B291" s="9" t="s">
        <v>392</v>
      </c>
      <c r="C291" s="44" t="str" cm="1">
        <f t="array" aca="1" ref="C291" ca="1">HYPERLINK("#"&amp;CELL("address",INDEX('Reduced harm'!B:B,MATCH(A291,'Reduced harm'!B:B,0))),A291)</f>
        <v>Q218</v>
      </c>
      <c r="D291" s="56" t="s">
        <v>416</v>
      </c>
    </row>
    <row r="292" spans="1:4" x14ac:dyDescent="0.3">
      <c r="A292" s="43" t="s">
        <v>417</v>
      </c>
      <c r="B292" s="9" t="s">
        <v>392</v>
      </c>
      <c r="C292" s="44" t="str" cm="1">
        <f t="array" aca="1" ref="C292" ca="1">HYPERLINK("#"&amp;CELL("address",INDEX('Reduced harm'!B:B,MATCH(A292,'Reduced harm'!B:B,0))),A292)</f>
        <v>Q219_A</v>
      </c>
      <c r="D292" s="56" t="s">
        <v>418</v>
      </c>
    </row>
    <row r="293" spans="1:4" x14ac:dyDescent="0.3">
      <c r="A293" s="43" t="s">
        <v>419</v>
      </c>
      <c r="B293" s="9" t="s">
        <v>392</v>
      </c>
      <c r="C293" s="44" t="str" cm="1">
        <f t="array" aca="1" ref="C293" ca="1">HYPERLINK("#"&amp;CELL("address",INDEX('Reduced harm'!B:B,MATCH(A293,'Reduced harm'!B:B,0))),A293)</f>
        <v>Q219_B</v>
      </c>
      <c r="D293" s="56" t="s">
        <v>420</v>
      </c>
    </row>
    <row r="294" spans="1:4" x14ac:dyDescent="0.3">
      <c r="A294" s="43" t="s">
        <v>421</v>
      </c>
      <c r="B294" s="9" t="s">
        <v>392</v>
      </c>
      <c r="C294" s="44" t="str" cm="1">
        <f t="array" aca="1" ref="C294" ca="1">HYPERLINK("#"&amp;CELL("address",INDEX('Reduced harm'!B:B,MATCH(A294,'Reduced harm'!B:B,0))),A294)</f>
        <v>Q219_C</v>
      </c>
      <c r="D294" s="56" t="s">
        <v>422</v>
      </c>
    </row>
    <row r="295" spans="1:4" x14ac:dyDescent="0.3">
      <c r="A295" s="43" t="s">
        <v>423</v>
      </c>
      <c r="B295" s="9" t="s">
        <v>392</v>
      </c>
      <c r="C295" s="44" t="str" cm="1">
        <f t="array" aca="1" ref="C295" ca="1">HYPERLINK("#"&amp;CELL("address",INDEX('Reduced harm'!B:B,MATCH(A295,'Reduced harm'!B:B,0))),A295)</f>
        <v>Q219_D</v>
      </c>
      <c r="D295" s="60" t="s">
        <v>424</v>
      </c>
    </row>
    <row r="296" spans="1:4" x14ac:dyDescent="0.3">
      <c r="A296" s="43" t="s">
        <v>425</v>
      </c>
      <c r="B296" s="9" t="s">
        <v>392</v>
      </c>
      <c r="C296" s="44" t="str" cm="1">
        <f t="array" aca="1" ref="C296" ca="1">HYPERLINK("#"&amp;CELL("address",INDEX('Reduced harm'!B:B,MATCH(A296,'Reduced harm'!B:B,0))),A296)</f>
        <v>Q219_E</v>
      </c>
      <c r="D296" s="56" t="s">
        <v>426</v>
      </c>
    </row>
    <row r="297" spans="1:4" x14ac:dyDescent="0.3">
      <c r="A297" s="43" t="s">
        <v>576</v>
      </c>
      <c r="B297" s="9" t="s">
        <v>392</v>
      </c>
      <c r="C297" s="44" t="str" cm="1">
        <f t="array" aca="1" ref="C297" ca="1">HYPERLINK("#"&amp;CELL("address",INDEX('Reduced harm'!B:B,MATCH(A297,'Reduced harm'!B:B,0))),A297)</f>
        <v>Q220_Binary</v>
      </c>
      <c r="D297" s="17" t="s">
        <v>427</v>
      </c>
    </row>
    <row r="298" spans="1:4" x14ac:dyDescent="0.3">
      <c r="A298" s="43" t="s">
        <v>577</v>
      </c>
      <c r="B298" s="9" t="s">
        <v>392</v>
      </c>
      <c r="C298" s="44" t="str" cm="1">
        <f t="array" aca="1" ref="C298" ca="1">HYPERLINK("#"&amp;CELL("address",INDEX('Reduced harm'!B:B,MATCH(A298,'Reduced harm'!B:B,0))),A298)</f>
        <v>Q221_Binary</v>
      </c>
      <c r="D298" s="17" t="s">
        <v>428</v>
      </c>
    </row>
    <row r="299" spans="1:4" x14ac:dyDescent="0.3">
      <c r="A299" s="43" t="s">
        <v>429</v>
      </c>
      <c r="B299" s="9" t="s">
        <v>392</v>
      </c>
      <c r="C299" s="44" t="str" cm="1">
        <f t="array" aca="1" ref="C299" ca="1">HYPERLINK("#"&amp;CELL("address",INDEX('Reduced harm'!B:B,MATCH(A299,'Reduced harm'!B:B,0))),A299)</f>
        <v>Q225_A</v>
      </c>
      <c r="D299" s="60" t="s">
        <v>430</v>
      </c>
    </row>
    <row r="300" spans="1:4" x14ac:dyDescent="0.3">
      <c r="A300" s="43" t="s">
        <v>431</v>
      </c>
      <c r="B300" s="9" t="s">
        <v>392</v>
      </c>
      <c r="C300" s="44" t="str" cm="1">
        <f t="array" aca="1" ref="C300" ca="1">HYPERLINK("#"&amp;CELL("address",INDEX('Reduced harm'!B:B,MATCH(A300,'Reduced harm'!B:B,0))),A300)</f>
        <v>Q225_B</v>
      </c>
      <c r="D300" s="60" t="s">
        <v>432</v>
      </c>
    </row>
    <row r="301" spans="1:4" x14ac:dyDescent="0.3">
      <c r="A301" s="43" t="s">
        <v>433</v>
      </c>
      <c r="B301" s="9" t="s">
        <v>392</v>
      </c>
      <c r="C301" s="44" t="str" cm="1">
        <f t="array" aca="1" ref="C301" ca="1">HYPERLINK("#"&amp;CELL("address",INDEX('Reduced harm'!B:B,MATCH(A301,'Reduced harm'!B:B,0))),A301)</f>
        <v>Q225_C</v>
      </c>
      <c r="D301" s="60" t="s">
        <v>434</v>
      </c>
    </row>
    <row r="302" spans="1:4" x14ac:dyDescent="0.3">
      <c r="A302" s="43" t="s">
        <v>435</v>
      </c>
      <c r="B302" s="9" t="s">
        <v>392</v>
      </c>
      <c r="C302" s="44" t="str" cm="1">
        <f t="array" aca="1" ref="C302" ca="1">HYPERLINK("#"&amp;CELL("address",INDEX('Reduced harm'!B:B,MATCH(A302,'Reduced harm'!B:B,0))),A302)</f>
        <v>Q225_D</v>
      </c>
      <c r="D302" s="60" t="s">
        <v>436</v>
      </c>
    </row>
    <row r="303" spans="1:4" x14ac:dyDescent="0.3">
      <c r="A303" s="43" t="s">
        <v>437</v>
      </c>
      <c r="B303" s="9" t="s">
        <v>392</v>
      </c>
      <c r="C303" s="44" t="str" cm="1">
        <f t="array" aca="1" ref="C303" ca="1">HYPERLINK("#"&amp;CELL("address",INDEX('Reduced harm'!B:B,MATCH(A303,'Reduced harm'!B:B,0))),A303)</f>
        <v>Q226_A</v>
      </c>
      <c r="D303" s="56" t="s">
        <v>438</v>
      </c>
    </row>
    <row r="304" spans="1:4" x14ac:dyDescent="0.3">
      <c r="A304" s="43" t="s">
        <v>439</v>
      </c>
      <c r="B304" s="9" t="s">
        <v>392</v>
      </c>
      <c r="C304" s="44" t="str" cm="1">
        <f t="array" aca="1" ref="C304" ca="1">HYPERLINK("#"&amp;CELL("address",INDEX('Reduced harm'!B:B,MATCH(A304,'Reduced harm'!B:B,0))),A304)</f>
        <v>Q226_B</v>
      </c>
      <c r="D304" s="56" t="s">
        <v>440</v>
      </c>
    </row>
    <row r="305" spans="1:4" x14ac:dyDescent="0.3">
      <c r="A305" s="43" t="s">
        <v>441</v>
      </c>
      <c r="B305" s="9" t="s">
        <v>392</v>
      </c>
      <c r="C305" s="44" t="str" cm="1">
        <f t="array" aca="1" ref="C305" ca="1">HYPERLINK("#"&amp;CELL("address",INDEX('Reduced harm'!B:B,MATCH(A305,'Reduced harm'!B:B,0))),A305)</f>
        <v>Q226_C</v>
      </c>
      <c r="D305" s="56" t="s">
        <v>442</v>
      </c>
    </row>
    <row r="306" spans="1:4" x14ac:dyDescent="0.3">
      <c r="A306" s="43" t="s">
        <v>443</v>
      </c>
      <c r="B306" s="9" t="s">
        <v>392</v>
      </c>
      <c r="C306" s="44" t="str" cm="1">
        <f t="array" aca="1" ref="C306" ca="1">HYPERLINK("#"&amp;CELL("address",INDEX('Reduced harm'!B:B,MATCH(A306,'Reduced harm'!B:B,0))),A306)</f>
        <v>Q226_D</v>
      </c>
      <c r="D306" s="56" t="s">
        <v>444</v>
      </c>
    </row>
    <row r="307" spans="1:4" x14ac:dyDescent="0.3">
      <c r="A307" s="43" t="s">
        <v>445</v>
      </c>
      <c r="B307" s="9" t="s">
        <v>392</v>
      </c>
      <c r="C307" s="44" t="str" cm="1">
        <f t="array" aca="1" ref="C307" ca="1">HYPERLINK("#"&amp;CELL("address",INDEX('Reduced harm'!B:B,MATCH(A307,'Reduced harm'!B:B,0))),A307)</f>
        <v>Q227</v>
      </c>
      <c r="D307" s="56" t="s">
        <v>446</v>
      </c>
    </row>
    <row r="308" spans="1:4" x14ac:dyDescent="0.3">
      <c r="A308" s="43" t="s">
        <v>447</v>
      </c>
      <c r="B308" s="9" t="s">
        <v>392</v>
      </c>
      <c r="C308" s="44" t="str" cm="1">
        <f t="array" aca="1" ref="C308" ca="1">HYPERLINK("#"&amp;CELL("address",INDEX('Reduced harm'!B:B,MATCH(A308,'Reduced harm'!B:B,0))),A308)</f>
        <v>Q228</v>
      </c>
      <c r="D308" s="56" t="s">
        <v>448</v>
      </c>
    </row>
  </sheetData>
  <conditionalFormatting sqref="A224">
    <cfRule type="containsText" dxfId="66" priority="1" operator="containsText" text="Regions_Reporting">
      <formula>NOT(ISERROR(SEARCH("Regions_Reporting",A224)))</formula>
    </cfRule>
    <cfRule type="containsText" dxfId="65" priority="2" operator="containsText" text="age">
      <formula>NOT(ISERROR(SEARCH("age",A224)))</formula>
    </cfRule>
    <cfRule type="containsText" dxfId="64" priority="3" operator="containsText" text="dv">
      <formula>NOT(ISERROR(SEARCH("dv",A224)))</formula>
    </cfRule>
    <cfRule type="containsText" dxfId="63" priority="4" operator="containsText" text="Q">
      <formula>NOT(ISERROR(SEARCH("Q",A224)))</formula>
    </cfRule>
  </conditionalFormatting>
  <conditionalFormatting sqref="C1">
    <cfRule type="containsText" dxfId="62" priority="35" operator="containsText" text="Regions_Reporting">
      <formula>NOT(ISERROR(SEARCH("Regions_Reporting",C1)))</formula>
    </cfRule>
    <cfRule type="containsText" dxfId="61" priority="63" operator="containsText" text="age">
      <formula>NOT(ISERROR(SEARCH("age",C1)))</formula>
    </cfRule>
    <cfRule type="containsText" dxfId="60" priority="64" operator="containsText" text="dv">
      <formula>NOT(ISERROR(SEARCH("dv",C1)))</formula>
    </cfRule>
    <cfRule type="containsText" dxfId="59" priority="65" operator="containsText" text="Q">
      <formula>NOT(ISERROR(SEARCH("Q",C1)))</formula>
    </cfRule>
  </conditionalFormatting>
  <conditionalFormatting sqref="D10">
    <cfRule type="containsText" dxfId="58" priority="18" operator="containsText" text="19+">
      <formula>NOT(ISERROR(SEARCH("19+",D10)))</formula>
    </cfRule>
  </conditionalFormatting>
  <pageMargins left="0.7" right="0.7" top="0.75" bottom="0.75" header="0.3" footer="0.3"/>
  <pageSetup paperSize="8" scale="48"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3FB2-E550-46B6-A8E2-1823452DCC7F}">
  <sheetPr>
    <tabColor rgb="FFFDEADF"/>
  </sheetPr>
  <dimension ref="A1:J1927"/>
  <sheetViews>
    <sheetView topLeftCell="B1" workbookViewId="0">
      <selection activeCell="B1" sqref="B1"/>
    </sheetView>
  </sheetViews>
  <sheetFormatPr defaultColWidth="9.109375" defaultRowHeight="14.4" x14ac:dyDescent="0.3"/>
  <cols>
    <col min="1" max="1" width="0" style="28" hidden="1" customWidth="1"/>
    <col min="2" max="2" width="33.21875" style="65" customWidth="1"/>
    <col min="3" max="4" width="33.21875" style="96" customWidth="1"/>
    <col min="5" max="10" width="33.21875" style="65" customWidth="1"/>
    <col min="11" max="16384" width="9.109375" style="28"/>
  </cols>
  <sheetData>
    <row r="1" spans="1:10" s="45" customFormat="1" x14ac:dyDescent="0.3">
      <c r="B1" s="94" t="s">
        <v>6</v>
      </c>
      <c r="C1" s="94" t="s">
        <v>17</v>
      </c>
      <c r="D1" s="94" t="s">
        <v>547</v>
      </c>
      <c r="E1" s="94" t="s">
        <v>538</v>
      </c>
      <c r="F1" s="94" t="s">
        <v>10</v>
      </c>
      <c r="G1" s="94" t="s">
        <v>11</v>
      </c>
      <c r="H1" s="94" t="s">
        <v>12</v>
      </c>
      <c r="I1" s="94" t="s">
        <v>13</v>
      </c>
      <c r="J1" s="95" t="s">
        <v>14</v>
      </c>
    </row>
    <row r="2" spans="1:10" x14ac:dyDescent="0.3">
      <c r="A2" s="113"/>
      <c r="B2" s="24" t="s">
        <v>664</v>
      </c>
      <c r="C2" s="29" t="s">
        <v>672</v>
      </c>
      <c r="D2" s="29" t="s">
        <v>638</v>
      </c>
      <c r="E2" s="29" t="s">
        <v>449</v>
      </c>
      <c r="F2" s="31" t="s">
        <v>450</v>
      </c>
      <c r="G2" s="46">
        <v>0.4073927</v>
      </c>
      <c r="H2" s="46">
        <v>0.38737359999999998</v>
      </c>
      <c r="I2" s="46">
        <v>0.42741190000000001</v>
      </c>
      <c r="J2" s="33" t="s">
        <v>451</v>
      </c>
    </row>
    <row r="3" spans="1:10" x14ac:dyDescent="0.3">
      <c r="B3" s="25"/>
      <c r="C3" s="29"/>
      <c r="D3" s="29"/>
      <c r="E3" s="29" t="s">
        <v>449</v>
      </c>
      <c r="F3" s="31" t="s">
        <v>452</v>
      </c>
      <c r="G3" s="46">
        <v>0.40737109999999999</v>
      </c>
      <c r="H3" s="46">
        <v>0.38104700000000002</v>
      </c>
      <c r="I3" s="46">
        <v>0.4336951</v>
      </c>
      <c r="J3" s="33" t="s">
        <v>451</v>
      </c>
    </row>
    <row r="4" spans="1:10" x14ac:dyDescent="0.3">
      <c r="B4" s="25"/>
      <c r="C4" s="29"/>
      <c r="D4" s="29"/>
      <c r="E4" s="29" t="s">
        <v>449</v>
      </c>
      <c r="F4" s="31" t="s">
        <v>453</v>
      </c>
      <c r="G4" s="46">
        <v>0.45044040000000002</v>
      </c>
      <c r="H4" s="46">
        <v>0.42428890000000002</v>
      </c>
      <c r="I4" s="46">
        <v>0.47659200000000002</v>
      </c>
      <c r="J4" s="33" t="s">
        <v>451</v>
      </c>
    </row>
    <row r="5" spans="1:10" x14ac:dyDescent="0.3">
      <c r="B5" s="25"/>
      <c r="C5" s="29"/>
      <c r="D5" s="29"/>
      <c r="E5" s="29" t="s">
        <v>449</v>
      </c>
      <c r="F5" s="31" t="s">
        <v>21</v>
      </c>
      <c r="G5" s="46">
        <v>0.3934607</v>
      </c>
      <c r="H5" s="46">
        <v>0.34056500000000001</v>
      </c>
      <c r="I5" s="46">
        <v>0.44635629999999998</v>
      </c>
      <c r="J5" s="33" t="s">
        <v>451</v>
      </c>
    </row>
    <row r="6" spans="1:10" x14ac:dyDescent="0.3">
      <c r="B6" s="25"/>
      <c r="C6" s="29"/>
      <c r="D6" s="29"/>
      <c r="E6" s="29" t="s">
        <v>449</v>
      </c>
      <c r="F6" s="31" t="s">
        <v>454</v>
      </c>
      <c r="G6" s="46">
        <v>0.40579660000000001</v>
      </c>
      <c r="H6" s="46">
        <v>0.36671179999999998</v>
      </c>
      <c r="I6" s="46">
        <v>0.44488129999999998</v>
      </c>
      <c r="J6" s="33" t="s">
        <v>451</v>
      </c>
    </row>
    <row r="7" spans="1:10" x14ac:dyDescent="0.3">
      <c r="B7" s="25"/>
      <c r="C7" s="29"/>
      <c r="D7" s="29"/>
      <c r="E7" s="29" t="s">
        <v>449</v>
      </c>
      <c r="F7" s="31" t="s">
        <v>455</v>
      </c>
      <c r="G7" s="46">
        <v>0.34699150000000001</v>
      </c>
      <c r="H7" s="46">
        <v>0.27709220000000001</v>
      </c>
      <c r="I7" s="46">
        <v>0.41689080000000001</v>
      </c>
      <c r="J7" s="33" t="s">
        <v>451</v>
      </c>
    </row>
    <row r="8" spans="1:10" x14ac:dyDescent="0.3">
      <c r="B8" s="25"/>
      <c r="C8" s="29"/>
      <c r="D8" s="29"/>
      <c r="E8" s="29" t="s">
        <v>449</v>
      </c>
      <c r="F8" s="31" t="s">
        <v>456</v>
      </c>
      <c r="G8" s="46">
        <v>1</v>
      </c>
      <c r="H8" s="46">
        <v>1</v>
      </c>
      <c r="I8" s="46">
        <v>1</v>
      </c>
      <c r="J8" s="33" t="s">
        <v>451</v>
      </c>
    </row>
    <row r="9" spans="1:10" x14ac:dyDescent="0.3">
      <c r="B9" s="25"/>
      <c r="C9" s="29"/>
      <c r="D9" s="29"/>
      <c r="E9" s="29" t="s">
        <v>449</v>
      </c>
      <c r="F9" s="31" t="s">
        <v>457</v>
      </c>
      <c r="G9" s="46">
        <v>0</v>
      </c>
      <c r="H9" s="46">
        <v>0</v>
      </c>
      <c r="I9" s="46">
        <v>0</v>
      </c>
      <c r="J9" s="33" t="s">
        <v>451</v>
      </c>
    </row>
    <row r="10" spans="1:10" x14ac:dyDescent="0.3">
      <c r="B10" s="25"/>
      <c r="C10" s="29"/>
      <c r="D10" s="29"/>
      <c r="E10" s="29" t="s">
        <v>449</v>
      </c>
      <c r="F10" s="31" t="s">
        <v>458</v>
      </c>
      <c r="G10" s="46">
        <v>0.34632629999999998</v>
      </c>
      <c r="H10" s="46">
        <v>0.31108019999999997</v>
      </c>
      <c r="I10" s="46">
        <v>0.38157229999999998</v>
      </c>
      <c r="J10" s="33" t="s">
        <v>451</v>
      </c>
    </row>
    <row r="11" spans="1:10" x14ac:dyDescent="0.3">
      <c r="B11" s="25"/>
      <c r="C11" s="29"/>
      <c r="D11" s="29"/>
      <c r="E11" s="29" t="s">
        <v>449</v>
      </c>
      <c r="F11" s="31" t="s">
        <v>459</v>
      </c>
      <c r="G11" s="46">
        <v>0.39723439999999999</v>
      </c>
      <c r="H11" s="46">
        <v>0.37336459999999999</v>
      </c>
      <c r="I11" s="46">
        <v>0.42110429999999999</v>
      </c>
      <c r="J11" s="33" t="s">
        <v>451</v>
      </c>
    </row>
    <row r="12" spans="1:10" x14ac:dyDescent="0.3">
      <c r="B12" s="25"/>
      <c r="C12" s="29"/>
      <c r="D12" s="29"/>
      <c r="E12" s="29" t="s">
        <v>449</v>
      </c>
      <c r="F12" s="31" t="s">
        <v>660</v>
      </c>
      <c r="G12" s="46">
        <v>0.3537052</v>
      </c>
      <c r="H12" s="46">
        <v>0.33155970000000001</v>
      </c>
      <c r="I12" s="46">
        <v>0.37585069999999998</v>
      </c>
      <c r="J12" s="33" t="s">
        <v>451</v>
      </c>
    </row>
    <row r="13" spans="1:10" x14ac:dyDescent="0.3">
      <c r="B13" s="25"/>
      <c r="C13" s="29"/>
      <c r="D13" s="29"/>
      <c r="E13" s="29" t="s">
        <v>449</v>
      </c>
      <c r="F13" s="31" t="s">
        <v>661</v>
      </c>
      <c r="G13" s="46">
        <v>0.42446489999999998</v>
      </c>
      <c r="H13" s="46">
        <v>0.39958739999999998</v>
      </c>
      <c r="I13" s="46">
        <v>0.44934239999999998</v>
      </c>
      <c r="J13" s="33" t="s">
        <v>451</v>
      </c>
    </row>
    <row r="14" spans="1:10" x14ac:dyDescent="0.3">
      <c r="B14" s="25"/>
      <c r="C14" s="29"/>
      <c r="D14" s="29"/>
      <c r="E14" s="29" t="s">
        <v>449</v>
      </c>
      <c r="F14" s="31" t="s">
        <v>662</v>
      </c>
      <c r="G14" s="46">
        <v>0.3647878</v>
      </c>
      <c r="H14" s="46">
        <v>0.2650653</v>
      </c>
      <c r="I14" s="46">
        <v>0.46451039999999999</v>
      </c>
      <c r="J14" s="33" t="s">
        <v>451</v>
      </c>
    </row>
    <row r="15" spans="1:10" x14ac:dyDescent="0.3">
      <c r="B15" s="25"/>
      <c r="C15" s="29"/>
      <c r="D15" s="29"/>
      <c r="E15" s="29" t="s">
        <v>449</v>
      </c>
      <c r="F15" s="31" t="s">
        <v>663</v>
      </c>
      <c r="G15" s="46">
        <v>0.40739779999999998</v>
      </c>
      <c r="H15" s="46">
        <v>0.3848125</v>
      </c>
      <c r="I15" s="46">
        <v>0.42998310000000001</v>
      </c>
      <c r="J15" s="33" t="s">
        <v>451</v>
      </c>
    </row>
    <row r="16" spans="1:10" x14ac:dyDescent="0.3">
      <c r="B16" s="25"/>
      <c r="C16" s="29"/>
      <c r="D16" s="29"/>
      <c r="E16" s="29" t="s">
        <v>449</v>
      </c>
      <c r="F16" s="31" t="s">
        <v>460</v>
      </c>
      <c r="G16" s="46">
        <v>0.41841820000000002</v>
      </c>
      <c r="H16" s="46">
        <v>0.38694610000000002</v>
      </c>
      <c r="I16" s="46">
        <v>0.44989020000000002</v>
      </c>
      <c r="J16" s="33" t="s">
        <v>451</v>
      </c>
    </row>
    <row r="17" spans="2:10" x14ac:dyDescent="0.3">
      <c r="B17" s="25"/>
      <c r="C17" s="29"/>
      <c r="D17" s="29"/>
      <c r="E17" s="29" t="s">
        <v>449</v>
      </c>
      <c r="F17" s="31" t="s">
        <v>461</v>
      </c>
      <c r="G17" s="46">
        <v>0.3951577</v>
      </c>
      <c r="H17" s="46">
        <v>0.36876890000000001</v>
      </c>
      <c r="I17" s="46">
        <v>0.42154659999999999</v>
      </c>
      <c r="J17" s="33" t="s">
        <v>451</v>
      </c>
    </row>
    <row r="18" spans="2:10" x14ac:dyDescent="0.3">
      <c r="B18" s="25"/>
      <c r="C18" s="29"/>
      <c r="D18" s="29"/>
      <c r="E18" s="29" t="s">
        <v>449</v>
      </c>
      <c r="F18" s="31" t="s">
        <v>462</v>
      </c>
      <c r="G18" s="46">
        <v>0.434141</v>
      </c>
      <c r="H18" s="46">
        <v>0.3433137</v>
      </c>
      <c r="I18" s="46">
        <v>0.5249684</v>
      </c>
      <c r="J18" s="33" t="s">
        <v>451</v>
      </c>
    </row>
    <row r="19" spans="2:10" x14ac:dyDescent="0.3">
      <c r="B19" s="25"/>
      <c r="C19" s="29"/>
      <c r="D19" s="29"/>
      <c r="E19" s="29" t="s">
        <v>449</v>
      </c>
      <c r="F19" s="31" t="s">
        <v>589</v>
      </c>
      <c r="G19" s="46">
        <v>0.39562019999999998</v>
      </c>
      <c r="H19" s="46">
        <v>0.29015829999999998</v>
      </c>
      <c r="I19" s="46">
        <v>0.50108220000000003</v>
      </c>
      <c r="J19" s="33" t="s">
        <v>451</v>
      </c>
    </row>
    <row r="20" spans="2:10" x14ac:dyDescent="0.3">
      <c r="B20" s="25"/>
      <c r="C20" s="29"/>
      <c r="D20" s="29"/>
      <c r="E20" s="29" t="s">
        <v>449</v>
      </c>
      <c r="F20" s="31" t="s">
        <v>463</v>
      </c>
      <c r="G20" s="46">
        <v>0.99385365299999995</v>
      </c>
      <c r="H20" s="46">
        <v>0.98957915009999997</v>
      </c>
      <c r="I20" s="46">
        <v>0.99812815600000004</v>
      </c>
      <c r="J20" s="33" t="s">
        <v>451</v>
      </c>
    </row>
    <row r="21" spans="2:10" x14ac:dyDescent="0.3">
      <c r="B21" s="25"/>
      <c r="C21" s="29"/>
      <c r="D21" s="29"/>
      <c r="E21" s="29" t="s">
        <v>449</v>
      </c>
      <c r="F21" s="31" t="s">
        <v>464</v>
      </c>
      <c r="G21" s="46">
        <v>0.74169243100000004</v>
      </c>
      <c r="H21" s="46">
        <v>0.68391715549999998</v>
      </c>
      <c r="I21" s="46">
        <v>0.79946770700000003</v>
      </c>
      <c r="J21" s="33" t="s">
        <v>451</v>
      </c>
    </row>
    <row r="22" spans="2:10" x14ac:dyDescent="0.3">
      <c r="B22" s="25"/>
      <c r="C22" s="29"/>
      <c r="D22" s="29"/>
      <c r="E22" s="29" t="s">
        <v>449</v>
      </c>
      <c r="F22" s="31" t="s">
        <v>465</v>
      </c>
      <c r="G22" s="46">
        <v>2.4807010000000001E-2</v>
      </c>
      <c r="H22" s="46">
        <v>1.04376374E-2</v>
      </c>
      <c r="I22" s="46">
        <v>3.9176382000000003E-2</v>
      </c>
      <c r="J22" s="33" t="s">
        <v>451</v>
      </c>
    </row>
    <row r="23" spans="2:10" x14ac:dyDescent="0.3">
      <c r="B23" s="25"/>
      <c r="C23" s="29"/>
      <c r="D23" s="29"/>
      <c r="E23" s="29" t="s">
        <v>449</v>
      </c>
      <c r="F23" s="31" t="s">
        <v>466</v>
      </c>
      <c r="G23" s="33" t="s">
        <v>451</v>
      </c>
      <c r="H23" s="33" t="s">
        <v>451</v>
      </c>
      <c r="I23" s="33" t="s">
        <v>451</v>
      </c>
      <c r="J23" s="33" t="s">
        <v>451</v>
      </c>
    </row>
    <row r="24" spans="2:10" x14ac:dyDescent="0.3">
      <c r="B24" s="25"/>
      <c r="C24" s="29"/>
      <c r="D24" s="29"/>
      <c r="E24" s="29" t="s">
        <v>449</v>
      </c>
      <c r="F24" s="31" t="s">
        <v>467</v>
      </c>
      <c r="G24" s="46">
        <v>4.0311690000000002E-3</v>
      </c>
      <c r="H24" s="46">
        <v>6.1472369999999998E-4</v>
      </c>
      <c r="I24" s="46">
        <v>7.4476150000000003E-3</v>
      </c>
      <c r="J24" s="33" t="s">
        <v>451</v>
      </c>
    </row>
    <row r="25" spans="2:10" x14ac:dyDescent="0.3">
      <c r="B25" s="25"/>
      <c r="C25" s="29"/>
      <c r="D25" s="29"/>
      <c r="E25" s="29" t="s">
        <v>449</v>
      </c>
      <c r="F25" s="31" t="s">
        <v>468</v>
      </c>
      <c r="G25" s="46">
        <v>0.41584300000000002</v>
      </c>
      <c r="H25" s="46">
        <v>0.39506350000000001</v>
      </c>
      <c r="I25" s="46">
        <v>0.43662260000000003</v>
      </c>
      <c r="J25" s="33" t="s">
        <v>451</v>
      </c>
    </row>
    <row r="26" spans="2:10" x14ac:dyDescent="0.3">
      <c r="B26" s="25"/>
      <c r="C26" s="29"/>
      <c r="D26" s="29"/>
      <c r="E26" s="29" t="s">
        <v>449</v>
      </c>
      <c r="F26" s="31" t="s">
        <v>469</v>
      </c>
      <c r="G26" s="46">
        <v>0.3734326</v>
      </c>
      <c r="H26" s="46">
        <v>0.33316370000000001</v>
      </c>
      <c r="I26" s="46">
        <v>0.4137015</v>
      </c>
      <c r="J26" s="33" t="s">
        <v>451</v>
      </c>
    </row>
    <row r="27" spans="2:10" x14ac:dyDescent="0.3">
      <c r="B27" s="25"/>
      <c r="C27" s="29"/>
      <c r="D27" s="29"/>
      <c r="E27" s="29" t="s">
        <v>449</v>
      </c>
      <c r="F27" s="31" t="s">
        <v>470</v>
      </c>
      <c r="G27" s="46">
        <v>0.44719599999999998</v>
      </c>
      <c r="H27" s="46">
        <v>0.39275680000000002</v>
      </c>
      <c r="I27" s="46">
        <v>0.50163530000000001</v>
      </c>
      <c r="J27" s="33" t="s">
        <v>451</v>
      </c>
    </row>
    <row r="28" spans="2:10" x14ac:dyDescent="0.3">
      <c r="B28" s="25"/>
      <c r="C28" s="29"/>
      <c r="D28" s="29"/>
      <c r="E28" s="29" t="s">
        <v>449</v>
      </c>
      <c r="F28" s="31" t="s">
        <v>26</v>
      </c>
      <c r="G28" s="46">
        <v>0.39530939999999998</v>
      </c>
      <c r="H28" s="46">
        <v>0.35502719999999999</v>
      </c>
      <c r="I28" s="46">
        <v>0.43559170000000003</v>
      </c>
      <c r="J28" s="33" t="s">
        <v>451</v>
      </c>
    </row>
    <row r="29" spans="2:10" x14ac:dyDescent="0.3">
      <c r="B29" s="25"/>
      <c r="C29" s="29"/>
      <c r="D29" s="29"/>
      <c r="E29" s="29" t="s">
        <v>449</v>
      </c>
      <c r="F29" s="31" t="s">
        <v>27</v>
      </c>
      <c r="G29" s="46">
        <v>0.41474319999999998</v>
      </c>
      <c r="H29" s="46">
        <v>0.35663260000000002</v>
      </c>
      <c r="I29" s="46">
        <v>0.47285379999999999</v>
      </c>
      <c r="J29" s="33" t="s">
        <v>451</v>
      </c>
    </row>
    <row r="30" spans="2:10" x14ac:dyDescent="0.3">
      <c r="B30" s="25"/>
      <c r="C30" s="29"/>
      <c r="D30" s="29"/>
      <c r="E30" s="29" t="s">
        <v>449</v>
      </c>
      <c r="F30" s="31" t="s">
        <v>28</v>
      </c>
      <c r="G30" s="46">
        <v>0.42859589999999997</v>
      </c>
      <c r="H30" s="46">
        <v>0.31385770000000002</v>
      </c>
      <c r="I30" s="46">
        <v>0.54333410000000004</v>
      </c>
      <c r="J30" s="33" t="s">
        <v>451</v>
      </c>
    </row>
    <row r="31" spans="2:10" x14ac:dyDescent="0.3">
      <c r="B31" s="25"/>
      <c r="C31" s="29"/>
      <c r="D31" s="29"/>
      <c r="E31" s="29" t="s">
        <v>449</v>
      </c>
      <c r="F31" s="31" t="s">
        <v>29</v>
      </c>
      <c r="G31" s="46">
        <v>0.4846703</v>
      </c>
      <c r="H31" s="46">
        <v>0.42250939999999998</v>
      </c>
      <c r="I31" s="46">
        <v>0.54683119999999996</v>
      </c>
      <c r="J31" s="33" t="s">
        <v>451</v>
      </c>
    </row>
    <row r="32" spans="2:10" x14ac:dyDescent="0.3">
      <c r="B32" s="25"/>
      <c r="C32" s="29"/>
      <c r="D32" s="29"/>
      <c r="E32" s="29" t="s">
        <v>449</v>
      </c>
      <c r="F32" s="31" t="s">
        <v>658</v>
      </c>
      <c r="G32" s="46">
        <v>0.4235083</v>
      </c>
      <c r="H32" s="46">
        <v>0.33738200000000002</v>
      </c>
      <c r="I32" s="46">
        <v>0.50963460000000005</v>
      </c>
      <c r="J32" s="33" t="s">
        <v>451</v>
      </c>
    </row>
    <row r="33" spans="1:10" x14ac:dyDescent="0.3">
      <c r="B33" s="25"/>
      <c r="C33" s="29"/>
      <c r="D33" s="29"/>
      <c r="E33" s="29" t="s">
        <v>449</v>
      </c>
      <c r="F33" s="31" t="s">
        <v>30</v>
      </c>
      <c r="G33" s="46">
        <v>0.37362509999999999</v>
      </c>
      <c r="H33" s="46">
        <v>0.29761460000000001</v>
      </c>
      <c r="I33" s="46">
        <v>0.44963560000000002</v>
      </c>
      <c r="J33" s="33" t="s">
        <v>451</v>
      </c>
    </row>
    <row r="34" spans="1:10" x14ac:dyDescent="0.3">
      <c r="B34" s="25"/>
      <c r="C34" s="29"/>
      <c r="D34" s="29"/>
      <c r="E34" s="29" t="s">
        <v>449</v>
      </c>
      <c r="F34" s="93" t="s">
        <v>552</v>
      </c>
      <c r="G34" s="46">
        <v>0.35278890000000002</v>
      </c>
      <c r="H34" s="46">
        <v>0.2506892</v>
      </c>
      <c r="I34" s="46">
        <v>0.45488859999999998</v>
      </c>
      <c r="J34" s="33" t="s">
        <v>451</v>
      </c>
    </row>
    <row r="35" spans="1:10" x14ac:dyDescent="0.3">
      <c r="B35" s="25"/>
      <c r="C35" s="29"/>
      <c r="D35" s="29"/>
      <c r="E35" s="29" t="s">
        <v>449</v>
      </c>
      <c r="F35" s="31" t="s">
        <v>31</v>
      </c>
      <c r="G35" s="46">
        <v>0.4070626</v>
      </c>
      <c r="H35" s="46">
        <v>0.34478059999999999</v>
      </c>
      <c r="I35" s="46">
        <v>0.4693447</v>
      </c>
      <c r="J35" s="33" t="s">
        <v>451</v>
      </c>
    </row>
    <row r="36" spans="1:10" x14ac:dyDescent="0.3">
      <c r="B36" s="25"/>
      <c r="C36" s="29"/>
      <c r="D36" s="29"/>
      <c r="E36" s="29" t="s">
        <v>449</v>
      </c>
      <c r="F36" s="31" t="s">
        <v>32</v>
      </c>
      <c r="G36" s="46">
        <v>0.40868989999999999</v>
      </c>
      <c r="H36" s="46">
        <v>0.36364039999999997</v>
      </c>
      <c r="I36" s="46">
        <v>0.45373930000000001</v>
      </c>
      <c r="J36" s="33" t="s">
        <v>451</v>
      </c>
    </row>
    <row r="37" spans="1:10" x14ac:dyDescent="0.3">
      <c r="B37" s="25"/>
      <c r="C37" s="29"/>
      <c r="D37" s="29"/>
      <c r="E37" s="29" t="s">
        <v>449</v>
      </c>
      <c r="F37" s="31" t="s">
        <v>471</v>
      </c>
      <c r="G37" s="46">
        <v>0.4218964</v>
      </c>
      <c r="H37" s="46">
        <v>0.36574410000000002</v>
      </c>
      <c r="I37" s="46">
        <v>0.4780488</v>
      </c>
      <c r="J37" s="33" t="s">
        <v>451</v>
      </c>
    </row>
    <row r="38" spans="1:10" x14ac:dyDescent="0.3">
      <c r="B38" s="25"/>
      <c r="C38" s="29"/>
      <c r="D38" s="29"/>
      <c r="E38" s="29" t="s">
        <v>449</v>
      </c>
      <c r="F38" s="31" t="s">
        <v>472</v>
      </c>
      <c r="G38" s="46">
        <v>0.44991219999999998</v>
      </c>
      <c r="H38" s="46">
        <v>0.42312739999999999</v>
      </c>
      <c r="I38" s="46">
        <v>0.47669709999999998</v>
      </c>
      <c r="J38" s="33" t="s">
        <v>451</v>
      </c>
    </row>
    <row r="39" spans="1:10" x14ac:dyDescent="0.3">
      <c r="B39" s="25"/>
      <c r="C39" s="29"/>
      <c r="D39" s="29"/>
      <c r="E39" s="29" t="s">
        <v>449</v>
      </c>
      <c r="F39" s="31" t="s">
        <v>473</v>
      </c>
      <c r="G39" s="46">
        <v>0.35433389999999998</v>
      </c>
      <c r="H39" s="46">
        <v>0.31952629999999999</v>
      </c>
      <c r="I39" s="46">
        <v>0.38914149999999997</v>
      </c>
      <c r="J39" s="33" t="s">
        <v>451</v>
      </c>
    </row>
    <row r="40" spans="1:10" x14ac:dyDescent="0.3">
      <c r="A40" s="113"/>
      <c r="B40" s="24" t="s">
        <v>665</v>
      </c>
      <c r="C40" s="29" t="s">
        <v>673</v>
      </c>
      <c r="D40" s="29" t="s">
        <v>638</v>
      </c>
      <c r="E40" s="29" t="s">
        <v>666</v>
      </c>
      <c r="F40" s="31" t="s">
        <v>450</v>
      </c>
      <c r="G40" s="46">
        <v>0.58937919999999999</v>
      </c>
      <c r="H40" s="46">
        <v>0.56945109999999999</v>
      </c>
      <c r="I40" s="46">
        <v>0.6093073</v>
      </c>
      <c r="J40" s="33" t="s">
        <v>451</v>
      </c>
    </row>
    <row r="41" spans="1:10" x14ac:dyDescent="0.3">
      <c r="B41" s="25"/>
      <c r="C41" s="29"/>
      <c r="D41" s="29"/>
      <c r="E41" s="29" t="s">
        <v>666</v>
      </c>
      <c r="F41" s="31" t="s">
        <v>452</v>
      </c>
      <c r="G41" s="46">
        <v>0.59136069999999996</v>
      </c>
      <c r="H41" s="46">
        <v>0.56568130000000005</v>
      </c>
      <c r="I41" s="46">
        <v>0.61704020000000004</v>
      </c>
      <c r="J41" s="33" t="s">
        <v>451</v>
      </c>
    </row>
    <row r="42" spans="1:10" x14ac:dyDescent="0.3">
      <c r="B42" s="25"/>
      <c r="C42" s="29"/>
      <c r="D42" s="29"/>
      <c r="E42" s="29" t="s">
        <v>666</v>
      </c>
      <c r="F42" s="31" t="s">
        <v>453</v>
      </c>
      <c r="G42" s="46">
        <v>0.5483133</v>
      </c>
      <c r="H42" s="46">
        <v>0.5215069</v>
      </c>
      <c r="I42" s="46">
        <v>0.57511970000000001</v>
      </c>
      <c r="J42" s="33" t="s">
        <v>451</v>
      </c>
    </row>
    <row r="43" spans="1:10" x14ac:dyDescent="0.3">
      <c r="B43" s="25"/>
      <c r="C43" s="29"/>
      <c r="D43" s="29"/>
      <c r="E43" s="29" t="s">
        <v>666</v>
      </c>
      <c r="F43" s="31" t="s">
        <v>21</v>
      </c>
      <c r="G43" s="46">
        <v>0.60535589999999995</v>
      </c>
      <c r="H43" s="46">
        <v>0.55279690000000004</v>
      </c>
      <c r="I43" s="46">
        <v>0.65791480000000002</v>
      </c>
      <c r="J43" s="33" t="s">
        <v>451</v>
      </c>
    </row>
    <row r="44" spans="1:10" x14ac:dyDescent="0.3">
      <c r="B44" s="25"/>
      <c r="C44" s="29"/>
      <c r="D44" s="29"/>
      <c r="E44" s="29" t="s">
        <v>666</v>
      </c>
      <c r="F44" s="31" t="s">
        <v>454</v>
      </c>
      <c r="G44" s="46">
        <v>0.57766340000000005</v>
      </c>
      <c r="H44" s="46">
        <v>0.54389889999999996</v>
      </c>
      <c r="I44" s="46">
        <v>0.61142779999999997</v>
      </c>
      <c r="J44" s="33" t="s">
        <v>451</v>
      </c>
    </row>
    <row r="45" spans="1:10" x14ac:dyDescent="0.3">
      <c r="B45" s="25"/>
      <c r="C45" s="29"/>
      <c r="D45" s="29"/>
      <c r="E45" s="29" t="s">
        <v>666</v>
      </c>
      <c r="F45" s="31" t="s">
        <v>455</v>
      </c>
      <c r="G45" s="46">
        <v>0.65300849999999999</v>
      </c>
      <c r="H45" s="46">
        <v>0.58310919999999999</v>
      </c>
      <c r="I45" s="46">
        <v>0.72290779999999999</v>
      </c>
      <c r="J45" s="33" t="s">
        <v>451</v>
      </c>
    </row>
    <row r="46" spans="1:10" x14ac:dyDescent="0.3">
      <c r="B46" s="25"/>
      <c r="C46" s="29"/>
      <c r="D46" s="29"/>
      <c r="E46" s="29" t="s">
        <v>666</v>
      </c>
      <c r="F46" s="31" t="s">
        <v>456</v>
      </c>
      <c r="G46" s="46">
        <v>0</v>
      </c>
      <c r="H46" s="46">
        <v>0</v>
      </c>
      <c r="I46" s="46">
        <v>0</v>
      </c>
      <c r="J46" s="33" t="s">
        <v>451</v>
      </c>
    </row>
    <row r="47" spans="1:10" x14ac:dyDescent="0.3">
      <c r="B47" s="25"/>
      <c r="C47" s="29"/>
      <c r="D47" s="29"/>
      <c r="E47" s="29" t="s">
        <v>666</v>
      </c>
      <c r="F47" s="31" t="s">
        <v>457</v>
      </c>
      <c r="G47" s="46">
        <v>1</v>
      </c>
      <c r="H47" s="46">
        <v>1</v>
      </c>
      <c r="I47" s="46">
        <v>1</v>
      </c>
      <c r="J47" s="33" t="s">
        <v>451</v>
      </c>
    </row>
    <row r="48" spans="1:10" x14ac:dyDescent="0.3">
      <c r="B48" s="25"/>
      <c r="C48" s="29"/>
      <c r="D48" s="29"/>
      <c r="E48" s="29" t="s">
        <v>666</v>
      </c>
      <c r="F48" s="31" t="s">
        <v>458</v>
      </c>
      <c r="G48" s="46">
        <v>0.6432852</v>
      </c>
      <c r="H48" s="46">
        <v>0.60299990000000003</v>
      </c>
      <c r="I48" s="46">
        <v>0.68357040000000002</v>
      </c>
      <c r="J48" s="33" t="s">
        <v>451</v>
      </c>
    </row>
    <row r="49" spans="2:10" x14ac:dyDescent="0.3">
      <c r="B49" s="25"/>
      <c r="C49" s="29"/>
      <c r="D49" s="29"/>
      <c r="E49" s="29" t="s">
        <v>666</v>
      </c>
      <c r="F49" s="31" t="s">
        <v>459</v>
      </c>
      <c r="G49" s="46">
        <v>0.60156529999999997</v>
      </c>
      <c r="H49" s="46">
        <v>0.57779000000000003</v>
      </c>
      <c r="I49" s="46">
        <v>0.62534049999999997</v>
      </c>
      <c r="J49" s="33" t="s">
        <v>451</v>
      </c>
    </row>
    <row r="50" spans="2:10" x14ac:dyDescent="0.3">
      <c r="B50" s="25"/>
      <c r="C50" s="29"/>
      <c r="D50" s="29"/>
      <c r="E50" s="29" t="s">
        <v>666</v>
      </c>
      <c r="F50" s="31" t="s">
        <v>660</v>
      </c>
      <c r="G50" s="46">
        <v>0.6383856</v>
      </c>
      <c r="H50" s="46">
        <v>0.61387720000000001</v>
      </c>
      <c r="I50" s="46">
        <v>0.66289399999999998</v>
      </c>
      <c r="J50" s="33" t="s">
        <v>451</v>
      </c>
    </row>
    <row r="51" spans="2:10" x14ac:dyDescent="0.3">
      <c r="B51" s="25"/>
      <c r="C51" s="29"/>
      <c r="D51" s="29"/>
      <c r="E51" s="29" t="s">
        <v>666</v>
      </c>
      <c r="F51" s="31" t="s">
        <v>661</v>
      </c>
      <c r="G51" s="46">
        <v>0.57459450000000001</v>
      </c>
      <c r="H51" s="46">
        <v>0.54997660000000004</v>
      </c>
      <c r="I51" s="46">
        <v>0.59921239999999998</v>
      </c>
      <c r="J51" s="33" t="s">
        <v>451</v>
      </c>
    </row>
    <row r="52" spans="2:10" x14ac:dyDescent="0.3">
      <c r="B52" s="25"/>
      <c r="C52" s="29"/>
      <c r="D52" s="29"/>
      <c r="E52" s="29" t="s">
        <v>666</v>
      </c>
      <c r="F52" s="31" t="s">
        <v>662</v>
      </c>
      <c r="G52" s="46">
        <v>0.62662859999999998</v>
      </c>
      <c r="H52" s="46">
        <v>0.52418949999999997</v>
      </c>
      <c r="I52" s="46">
        <v>0.72906780000000004</v>
      </c>
      <c r="J52" s="33" t="s">
        <v>451</v>
      </c>
    </row>
    <row r="53" spans="2:10" x14ac:dyDescent="0.3">
      <c r="B53" s="25"/>
      <c r="C53" s="29"/>
      <c r="D53" s="29"/>
      <c r="E53" s="29" t="s">
        <v>666</v>
      </c>
      <c r="F53" s="31" t="s">
        <v>663</v>
      </c>
      <c r="G53" s="46">
        <v>0.59004000000000001</v>
      </c>
      <c r="H53" s="46">
        <v>0.56757270000000004</v>
      </c>
      <c r="I53" s="46">
        <v>0.61250740000000004</v>
      </c>
      <c r="J53" s="33" t="s">
        <v>451</v>
      </c>
    </row>
    <row r="54" spans="2:10" x14ac:dyDescent="0.3">
      <c r="B54" s="25"/>
      <c r="C54" s="29"/>
      <c r="D54" s="29"/>
      <c r="E54" s="29" t="s">
        <v>666</v>
      </c>
      <c r="F54" s="31" t="s">
        <v>460</v>
      </c>
      <c r="G54" s="46">
        <v>0.57597770000000004</v>
      </c>
      <c r="H54" s="46">
        <v>0.54302340000000004</v>
      </c>
      <c r="I54" s="46">
        <v>0.60893209999999998</v>
      </c>
      <c r="J54" s="33" t="s">
        <v>451</v>
      </c>
    </row>
    <row r="55" spans="2:10" x14ac:dyDescent="0.3">
      <c r="B55" s="25"/>
      <c r="C55" s="29"/>
      <c r="D55" s="29"/>
      <c r="E55" s="29" t="s">
        <v>666</v>
      </c>
      <c r="F55" s="31" t="s">
        <v>461</v>
      </c>
      <c r="G55" s="46">
        <v>0.60424420000000001</v>
      </c>
      <c r="H55" s="46">
        <v>0.57808990000000005</v>
      </c>
      <c r="I55" s="46">
        <v>0.63039860000000003</v>
      </c>
      <c r="J55" s="33" t="s">
        <v>451</v>
      </c>
    </row>
    <row r="56" spans="2:10" x14ac:dyDescent="0.3">
      <c r="B56" s="25"/>
      <c r="C56" s="29"/>
      <c r="D56" s="29"/>
      <c r="E56" s="29" t="s">
        <v>666</v>
      </c>
      <c r="F56" s="31" t="s">
        <v>462</v>
      </c>
      <c r="G56" s="46">
        <v>0.55936189999999997</v>
      </c>
      <c r="H56" s="46">
        <v>0.47382459999999998</v>
      </c>
      <c r="I56" s="46">
        <v>0.64489920000000001</v>
      </c>
      <c r="J56" s="33" t="s">
        <v>451</v>
      </c>
    </row>
    <row r="57" spans="2:10" x14ac:dyDescent="0.3">
      <c r="B57" s="25"/>
      <c r="C57" s="29"/>
      <c r="D57" s="29"/>
      <c r="E57" s="29" t="s">
        <v>666</v>
      </c>
      <c r="F57" s="31" t="s">
        <v>589</v>
      </c>
      <c r="G57" s="46">
        <v>0.59496979999999999</v>
      </c>
      <c r="H57" s="46">
        <v>0.48609279999999999</v>
      </c>
      <c r="I57" s="46">
        <v>0.70384679999999999</v>
      </c>
      <c r="J57" s="33" t="s">
        <v>451</v>
      </c>
    </row>
    <row r="58" spans="2:10" x14ac:dyDescent="0.3">
      <c r="B58" s="25"/>
      <c r="C58" s="29"/>
      <c r="D58" s="29"/>
      <c r="E58" s="29" t="s">
        <v>666</v>
      </c>
      <c r="F58" s="31" t="s">
        <v>463</v>
      </c>
      <c r="G58" s="46">
        <v>4.912423E-3</v>
      </c>
      <c r="H58" s="46">
        <v>8.8683459999999996E-4</v>
      </c>
      <c r="I58" s="46">
        <v>8.9380120000000004E-3</v>
      </c>
      <c r="J58" s="33" t="s">
        <v>451</v>
      </c>
    </row>
    <row r="59" spans="2:10" x14ac:dyDescent="0.3">
      <c r="B59" s="25"/>
      <c r="C59" s="29"/>
      <c r="D59" s="29"/>
      <c r="E59" s="29" t="s">
        <v>666</v>
      </c>
      <c r="F59" s="31" t="s">
        <v>464</v>
      </c>
      <c r="G59" s="46">
        <v>0.25830756900000001</v>
      </c>
      <c r="H59" s="46">
        <v>0.2005322926</v>
      </c>
      <c r="I59" s="46">
        <v>0.316082845</v>
      </c>
      <c r="J59" s="33" t="s">
        <v>451</v>
      </c>
    </row>
    <row r="60" spans="2:10" x14ac:dyDescent="0.3">
      <c r="B60" s="25"/>
      <c r="C60" s="29"/>
      <c r="D60" s="29"/>
      <c r="E60" s="29" t="s">
        <v>666</v>
      </c>
      <c r="F60" s="31" t="s">
        <v>465</v>
      </c>
      <c r="G60" s="46">
        <v>0.97455594199999995</v>
      </c>
      <c r="H60" s="46">
        <v>0.96020547550000002</v>
      </c>
      <c r="I60" s="46">
        <v>0.98890640799999996</v>
      </c>
      <c r="J60" s="33" t="s">
        <v>451</v>
      </c>
    </row>
    <row r="61" spans="2:10" x14ac:dyDescent="0.3">
      <c r="B61" s="25"/>
      <c r="C61" s="29"/>
      <c r="D61" s="29"/>
      <c r="E61" s="29" t="s">
        <v>666</v>
      </c>
      <c r="F61" s="31" t="s">
        <v>466</v>
      </c>
      <c r="G61" s="46">
        <v>0.99733161599999998</v>
      </c>
      <c r="H61" s="46">
        <v>0.99395750849999998</v>
      </c>
      <c r="I61" s="46">
        <v>1.0007057239999999</v>
      </c>
      <c r="J61" s="33" t="s">
        <v>451</v>
      </c>
    </row>
    <row r="62" spans="2:10" x14ac:dyDescent="0.3">
      <c r="B62" s="25"/>
      <c r="C62" s="29"/>
      <c r="D62" s="29"/>
      <c r="E62" s="29" t="s">
        <v>666</v>
      </c>
      <c r="F62" s="31" t="s">
        <v>467</v>
      </c>
      <c r="G62" s="46">
        <v>0.97756644199999998</v>
      </c>
      <c r="H62" s="46">
        <v>0.95296598180000003</v>
      </c>
      <c r="I62" s="46">
        <v>1.0021669019999999</v>
      </c>
      <c r="J62" s="33" t="s">
        <v>451</v>
      </c>
    </row>
    <row r="63" spans="2:10" x14ac:dyDescent="0.3">
      <c r="B63" s="25"/>
      <c r="C63" s="29"/>
      <c r="D63" s="29"/>
      <c r="E63" s="29" t="s">
        <v>666</v>
      </c>
      <c r="F63" s="31" t="s">
        <v>468</v>
      </c>
      <c r="G63" s="46">
        <v>0.58330669999999996</v>
      </c>
      <c r="H63" s="46">
        <v>0.56252619999999998</v>
      </c>
      <c r="I63" s="46">
        <v>0.60408729999999999</v>
      </c>
      <c r="J63" s="33" t="s">
        <v>451</v>
      </c>
    </row>
    <row r="64" spans="2:10" x14ac:dyDescent="0.3">
      <c r="B64" s="25"/>
      <c r="C64" s="29"/>
      <c r="D64" s="29"/>
      <c r="E64" s="29" t="s">
        <v>666</v>
      </c>
      <c r="F64" s="31" t="s">
        <v>469</v>
      </c>
      <c r="G64" s="46">
        <v>0.613151</v>
      </c>
      <c r="H64" s="46">
        <v>0.57318440000000004</v>
      </c>
      <c r="I64" s="46">
        <v>0.65311759999999996</v>
      </c>
      <c r="J64" s="33" t="s">
        <v>451</v>
      </c>
    </row>
    <row r="65" spans="2:10" x14ac:dyDescent="0.3">
      <c r="B65" s="25"/>
      <c r="C65" s="29"/>
      <c r="D65" s="29"/>
      <c r="E65" s="29" t="s">
        <v>666</v>
      </c>
      <c r="F65" s="31" t="s">
        <v>470</v>
      </c>
      <c r="G65" s="46">
        <v>0.55268439999999996</v>
      </c>
      <c r="H65" s="46">
        <v>0.4983341</v>
      </c>
      <c r="I65" s="46">
        <v>0.60703479999999999</v>
      </c>
      <c r="J65" s="33" t="s">
        <v>451</v>
      </c>
    </row>
    <row r="66" spans="2:10" x14ac:dyDescent="0.3">
      <c r="B66" s="25"/>
      <c r="C66" s="29"/>
      <c r="D66" s="29"/>
      <c r="E66" s="29" t="s">
        <v>666</v>
      </c>
      <c r="F66" s="31" t="s">
        <v>26</v>
      </c>
      <c r="G66" s="46">
        <v>0.60048159999999995</v>
      </c>
      <c r="H66" s="46">
        <v>0.55984310000000004</v>
      </c>
      <c r="I66" s="46">
        <v>0.64112020000000003</v>
      </c>
      <c r="J66" s="33" t="s">
        <v>451</v>
      </c>
    </row>
    <row r="67" spans="2:10" x14ac:dyDescent="0.3">
      <c r="B67" s="25"/>
      <c r="C67" s="29"/>
      <c r="D67" s="29"/>
      <c r="E67" s="29" t="s">
        <v>666</v>
      </c>
      <c r="F67" s="31" t="s">
        <v>27</v>
      </c>
      <c r="G67" s="46">
        <v>0.58106340000000001</v>
      </c>
      <c r="H67" s="46">
        <v>0.5206615</v>
      </c>
      <c r="I67" s="46">
        <v>0.64146530000000002</v>
      </c>
      <c r="J67" s="33" t="s">
        <v>451</v>
      </c>
    </row>
    <row r="68" spans="2:10" x14ac:dyDescent="0.3">
      <c r="B68" s="25"/>
      <c r="C68" s="29"/>
      <c r="D68" s="29"/>
      <c r="E68" s="29" t="s">
        <v>666</v>
      </c>
      <c r="F68" s="31" t="s">
        <v>28</v>
      </c>
      <c r="G68" s="46">
        <v>0.56616339999999998</v>
      </c>
      <c r="H68" s="46">
        <v>0.43980180000000002</v>
      </c>
      <c r="I68" s="46">
        <v>0.6925249</v>
      </c>
      <c r="J68" s="33" t="s">
        <v>451</v>
      </c>
    </row>
    <row r="69" spans="2:10" x14ac:dyDescent="0.3">
      <c r="B69" s="25"/>
      <c r="C69" s="29"/>
      <c r="D69" s="29"/>
      <c r="E69" s="29" t="s">
        <v>666</v>
      </c>
      <c r="F69" s="31" t="s">
        <v>29</v>
      </c>
      <c r="G69" s="46">
        <v>0.5153297</v>
      </c>
      <c r="H69" s="46">
        <v>0.45316879999999998</v>
      </c>
      <c r="I69" s="46">
        <v>0.57749059999999997</v>
      </c>
      <c r="J69" s="33" t="s">
        <v>451</v>
      </c>
    </row>
    <row r="70" spans="2:10" x14ac:dyDescent="0.3">
      <c r="B70" s="25"/>
      <c r="C70" s="29"/>
      <c r="D70" s="29"/>
      <c r="E70" s="29" t="s">
        <v>666</v>
      </c>
      <c r="F70" s="31" t="s">
        <v>658</v>
      </c>
      <c r="G70" s="46">
        <v>0.57411400000000001</v>
      </c>
      <c r="H70" s="46">
        <v>0.4885003</v>
      </c>
      <c r="I70" s="46">
        <v>0.65972770000000003</v>
      </c>
      <c r="J70" s="33" t="s">
        <v>451</v>
      </c>
    </row>
    <row r="71" spans="2:10" x14ac:dyDescent="0.3">
      <c r="B71" s="25"/>
      <c r="C71" s="29"/>
      <c r="D71" s="29"/>
      <c r="E71" s="29" t="s">
        <v>666</v>
      </c>
      <c r="F71" s="31" t="s">
        <v>30</v>
      </c>
      <c r="G71" s="46">
        <v>0.62637489999999996</v>
      </c>
      <c r="H71" s="46">
        <v>0.55036439999999998</v>
      </c>
      <c r="I71" s="46">
        <v>0.70238540000000005</v>
      </c>
      <c r="J71" s="33" t="s">
        <v>451</v>
      </c>
    </row>
    <row r="72" spans="2:10" x14ac:dyDescent="0.3">
      <c r="B72" s="25"/>
      <c r="C72" s="29"/>
      <c r="D72" s="29"/>
      <c r="E72" s="29" t="s">
        <v>666</v>
      </c>
      <c r="F72" s="31" t="s">
        <v>552</v>
      </c>
      <c r="G72" s="46">
        <v>0.6465822</v>
      </c>
      <c r="H72" s="46">
        <v>0.54441629999999996</v>
      </c>
      <c r="I72" s="46">
        <v>0.74874810000000003</v>
      </c>
      <c r="J72" s="33" t="s">
        <v>451</v>
      </c>
    </row>
    <row r="73" spans="2:10" x14ac:dyDescent="0.3">
      <c r="B73" s="25"/>
      <c r="C73" s="29"/>
      <c r="D73" s="29"/>
      <c r="E73" s="29" t="s">
        <v>666</v>
      </c>
      <c r="F73" s="31" t="s">
        <v>31</v>
      </c>
      <c r="G73" s="46">
        <v>0.58647400000000005</v>
      </c>
      <c r="H73" s="46">
        <v>0.52482130000000005</v>
      </c>
      <c r="I73" s="46">
        <v>0.64812669999999994</v>
      </c>
      <c r="J73" s="33" t="s">
        <v>451</v>
      </c>
    </row>
    <row r="74" spans="2:10" x14ac:dyDescent="0.3">
      <c r="B74" s="25"/>
      <c r="C74" s="29"/>
      <c r="D74" s="29"/>
      <c r="E74" s="29" t="s">
        <v>666</v>
      </c>
      <c r="F74" s="31" t="s">
        <v>32</v>
      </c>
      <c r="G74" s="46">
        <v>0.58724080000000001</v>
      </c>
      <c r="H74" s="46">
        <v>0.54354009999999997</v>
      </c>
      <c r="I74" s="46">
        <v>0.63094150000000004</v>
      </c>
      <c r="J74" s="33" t="s">
        <v>451</v>
      </c>
    </row>
    <row r="75" spans="2:10" x14ac:dyDescent="0.3">
      <c r="B75" s="25"/>
      <c r="C75" s="29"/>
      <c r="D75" s="29"/>
      <c r="E75" s="29" t="s">
        <v>666</v>
      </c>
      <c r="F75" s="31" t="s">
        <v>471</v>
      </c>
      <c r="G75" s="46">
        <v>0.56961019999999996</v>
      </c>
      <c r="H75" s="46">
        <v>0.51865720000000004</v>
      </c>
      <c r="I75" s="46">
        <v>0.62056319999999998</v>
      </c>
      <c r="J75" s="33" t="s">
        <v>451</v>
      </c>
    </row>
    <row r="76" spans="2:10" x14ac:dyDescent="0.3">
      <c r="B76" s="25"/>
      <c r="C76" s="29"/>
      <c r="D76" s="29"/>
      <c r="E76" s="29" t="s">
        <v>666</v>
      </c>
      <c r="F76" s="31" t="s">
        <v>472</v>
      </c>
      <c r="G76" s="46">
        <v>0.54657230000000001</v>
      </c>
      <c r="H76" s="46">
        <v>0.51986639999999995</v>
      </c>
      <c r="I76" s="46">
        <v>0.57327819999999996</v>
      </c>
      <c r="J76" s="33" t="s">
        <v>451</v>
      </c>
    </row>
    <row r="77" spans="2:10" x14ac:dyDescent="0.3">
      <c r="B77" s="25"/>
      <c r="C77" s="29"/>
      <c r="D77" s="29"/>
      <c r="E77" s="29" t="s">
        <v>666</v>
      </c>
      <c r="F77" s="31" t="s">
        <v>473</v>
      </c>
      <c r="G77" s="46">
        <v>0.64492780000000005</v>
      </c>
      <c r="H77" s="46">
        <v>0.61045769999999999</v>
      </c>
      <c r="I77" s="46">
        <v>0.67939799999999995</v>
      </c>
      <c r="J77" s="33" t="s">
        <v>451</v>
      </c>
    </row>
    <row r="78" spans="2:10" x14ac:dyDescent="0.3">
      <c r="B78" s="25" t="s">
        <v>590</v>
      </c>
      <c r="C78" s="66" t="s">
        <v>633</v>
      </c>
      <c r="D78" s="29" t="s">
        <v>638</v>
      </c>
      <c r="E78" s="29" t="s">
        <v>474</v>
      </c>
      <c r="F78" s="30" t="s">
        <v>450</v>
      </c>
      <c r="G78" s="33">
        <v>0.49162499999999998</v>
      </c>
      <c r="H78" s="33">
        <v>0.46848319999999999</v>
      </c>
      <c r="I78" s="33">
        <v>0.51476679999999997</v>
      </c>
      <c r="J78" s="33" t="s">
        <v>451</v>
      </c>
    </row>
    <row r="79" spans="2:10" x14ac:dyDescent="0.3">
      <c r="B79" s="25"/>
      <c r="C79" s="29"/>
      <c r="D79" s="29"/>
      <c r="E79" s="29" t="s">
        <v>474</v>
      </c>
      <c r="F79" s="30" t="s">
        <v>452</v>
      </c>
      <c r="G79" s="33">
        <v>0.49587429999999999</v>
      </c>
      <c r="H79" s="33">
        <v>0.46771849999999998</v>
      </c>
      <c r="I79" s="33">
        <v>0.52403010000000005</v>
      </c>
      <c r="J79" s="33" t="s">
        <v>451</v>
      </c>
    </row>
    <row r="80" spans="2:10" x14ac:dyDescent="0.3">
      <c r="B80" s="25"/>
      <c r="C80" s="29"/>
      <c r="D80" s="29"/>
      <c r="E80" s="29" t="s">
        <v>474</v>
      </c>
      <c r="F80" s="30" t="s">
        <v>453</v>
      </c>
      <c r="G80" s="33">
        <v>0.44390580000000002</v>
      </c>
      <c r="H80" s="33">
        <v>0.40345510000000001</v>
      </c>
      <c r="I80" s="33">
        <v>0.48435650000000002</v>
      </c>
      <c r="J80" s="33" t="s">
        <v>451</v>
      </c>
    </row>
    <row r="81" spans="2:10" x14ac:dyDescent="0.3">
      <c r="B81" s="25"/>
      <c r="C81" s="29"/>
      <c r="D81" s="29"/>
      <c r="E81" s="29" t="s">
        <v>474</v>
      </c>
      <c r="F81" s="30" t="s">
        <v>21</v>
      </c>
      <c r="G81" s="33">
        <v>0.43063309999999999</v>
      </c>
      <c r="H81" s="33">
        <v>0.35020790000000002</v>
      </c>
      <c r="I81" s="33">
        <v>0.51105820000000002</v>
      </c>
      <c r="J81" s="33" t="s">
        <v>451</v>
      </c>
    </row>
    <row r="82" spans="2:10" x14ac:dyDescent="0.3">
      <c r="B82" s="25"/>
      <c r="C82" s="29"/>
      <c r="D82" s="29"/>
      <c r="E82" s="29" t="s">
        <v>474</v>
      </c>
      <c r="F82" s="30" t="s">
        <v>454</v>
      </c>
      <c r="G82" s="33">
        <v>0.51811260000000003</v>
      </c>
      <c r="H82" s="33">
        <v>0.472076</v>
      </c>
      <c r="I82" s="33">
        <v>0.56414929999999996</v>
      </c>
      <c r="J82" s="33" t="s">
        <v>451</v>
      </c>
    </row>
    <row r="83" spans="2:10" x14ac:dyDescent="0.3">
      <c r="B83" s="25"/>
      <c r="C83" s="29"/>
      <c r="D83" s="29"/>
      <c r="E83" s="29" t="s">
        <v>474</v>
      </c>
      <c r="F83" s="30" t="s">
        <v>455</v>
      </c>
      <c r="G83" s="33">
        <v>0.3313508</v>
      </c>
      <c r="H83" s="33">
        <v>0.17538300000000001</v>
      </c>
      <c r="I83" s="33">
        <v>0.48731859999999999</v>
      </c>
      <c r="J83" s="33" t="s">
        <v>451</v>
      </c>
    </row>
    <row r="84" spans="2:10" x14ac:dyDescent="0.3">
      <c r="B84" s="25"/>
      <c r="C84" s="29"/>
      <c r="D84" s="29"/>
      <c r="E84" s="29" t="s">
        <v>474</v>
      </c>
      <c r="F84" s="30" t="s">
        <v>456</v>
      </c>
      <c r="G84" s="33">
        <v>0.50469489999999995</v>
      </c>
      <c r="H84" s="33">
        <v>0.47289150000000002</v>
      </c>
      <c r="I84" s="33">
        <v>0.53649829999999998</v>
      </c>
      <c r="J84" s="33" t="s">
        <v>451</v>
      </c>
    </row>
    <row r="85" spans="2:10" x14ac:dyDescent="0.3">
      <c r="B85" s="25"/>
      <c r="C85" s="29"/>
      <c r="D85" s="29"/>
      <c r="E85" s="29" t="s">
        <v>474</v>
      </c>
      <c r="F85" s="30" t="s">
        <v>457</v>
      </c>
      <c r="G85" s="33">
        <v>0.47891739999999999</v>
      </c>
      <c r="H85" s="33">
        <v>0.44710650000000002</v>
      </c>
      <c r="I85" s="33">
        <v>0.51072830000000002</v>
      </c>
      <c r="J85" s="33" t="s">
        <v>451</v>
      </c>
    </row>
    <row r="86" spans="2:10" x14ac:dyDescent="0.3">
      <c r="B86" s="25"/>
      <c r="C86" s="29"/>
      <c r="D86" s="29"/>
      <c r="E86" s="29" t="s">
        <v>474</v>
      </c>
      <c r="F86" s="30" t="s">
        <v>458</v>
      </c>
      <c r="G86" s="33">
        <v>0.2810416</v>
      </c>
      <c r="H86" s="33">
        <v>0.2445601</v>
      </c>
      <c r="I86" s="33">
        <v>0.31752320000000001</v>
      </c>
      <c r="J86" s="33" t="s">
        <v>451</v>
      </c>
    </row>
    <row r="87" spans="2:10" x14ac:dyDescent="0.3">
      <c r="B87" s="25"/>
      <c r="C87" s="29"/>
      <c r="D87" s="29"/>
      <c r="E87" s="29" t="s">
        <v>474</v>
      </c>
      <c r="F87" s="30" t="s">
        <v>459</v>
      </c>
      <c r="G87" s="33">
        <v>0.52312029999999998</v>
      </c>
      <c r="H87" s="33">
        <v>0.4946874</v>
      </c>
      <c r="I87" s="33">
        <v>0.55155330000000002</v>
      </c>
      <c r="J87" s="33" t="s">
        <v>451</v>
      </c>
    </row>
    <row r="88" spans="2:10" x14ac:dyDescent="0.3">
      <c r="B88" s="25"/>
      <c r="C88" s="29"/>
      <c r="D88" s="29"/>
      <c r="E88" s="29" t="s">
        <v>474</v>
      </c>
      <c r="F88" s="30" t="s">
        <v>660</v>
      </c>
      <c r="G88" s="33">
        <v>0.36810609999999999</v>
      </c>
      <c r="H88" s="33">
        <v>0.3312175</v>
      </c>
      <c r="I88" s="33">
        <v>0.40499469999999999</v>
      </c>
      <c r="J88" s="33" t="s">
        <v>451</v>
      </c>
    </row>
    <row r="89" spans="2:10" x14ac:dyDescent="0.3">
      <c r="B89" s="25"/>
      <c r="C89" s="29"/>
      <c r="D89" s="29"/>
      <c r="E89" s="29" t="s">
        <v>474</v>
      </c>
      <c r="F89" s="30" t="s">
        <v>661</v>
      </c>
      <c r="G89" s="33">
        <v>0.52962509999999996</v>
      </c>
      <c r="H89" s="33">
        <v>0.50520960000000004</v>
      </c>
      <c r="I89" s="33">
        <v>0.55404059999999999</v>
      </c>
      <c r="J89" s="33" t="s">
        <v>451</v>
      </c>
    </row>
    <row r="90" spans="2:10" x14ac:dyDescent="0.3">
      <c r="B90" s="25"/>
      <c r="C90" s="29"/>
      <c r="D90" s="29"/>
      <c r="E90" s="29" t="s">
        <v>474</v>
      </c>
      <c r="F90" s="30" t="s">
        <v>662</v>
      </c>
      <c r="G90" s="33">
        <v>0.38642290000000001</v>
      </c>
      <c r="H90" s="33">
        <v>0.31026399999999998</v>
      </c>
      <c r="I90" s="33">
        <v>0.46258169999999998</v>
      </c>
      <c r="J90" s="33" t="s">
        <v>451</v>
      </c>
    </row>
    <row r="91" spans="2:10" x14ac:dyDescent="0.3">
      <c r="B91" s="25"/>
      <c r="C91" s="29"/>
      <c r="D91" s="29"/>
      <c r="E91" s="29" t="s">
        <v>474</v>
      </c>
      <c r="F91" s="30" t="s">
        <v>663</v>
      </c>
      <c r="G91" s="33">
        <v>0.49071710000000002</v>
      </c>
      <c r="H91" s="33">
        <v>0.46705799999999997</v>
      </c>
      <c r="I91" s="33">
        <v>0.5143761</v>
      </c>
      <c r="J91" s="33" t="s">
        <v>451</v>
      </c>
    </row>
    <row r="92" spans="2:10" x14ac:dyDescent="0.3">
      <c r="B92" s="25"/>
      <c r="C92" s="29"/>
      <c r="D92" s="29"/>
      <c r="E92" s="29" t="s">
        <v>474</v>
      </c>
      <c r="F92" s="30" t="s">
        <v>460</v>
      </c>
      <c r="G92" s="33">
        <v>1</v>
      </c>
      <c r="H92" s="33">
        <v>1</v>
      </c>
      <c r="I92" s="33">
        <v>1</v>
      </c>
      <c r="J92" s="33" t="s">
        <v>451</v>
      </c>
    </row>
    <row r="93" spans="2:10" x14ac:dyDescent="0.3">
      <c r="B93" s="25"/>
      <c r="C93" s="29"/>
      <c r="D93" s="29"/>
      <c r="E93" s="29" t="s">
        <v>474</v>
      </c>
      <c r="F93" s="30" t="s">
        <v>461</v>
      </c>
      <c r="G93" s="33">
        <v>1.446821E-3</v>
      </c>
      <c r="H93" s="33">
        <v>7.0233370000000002E-5</v>
      </c>
      <c r="I93" s="33">
        <v>2.8234089999999998E-3</v>
      </c>
      <c r="J93" s="33" t="s">
        <v>451</v>
      </c>
    </row>
    <row r="94" spans="2:10" x14ac:dyDescent="0.3">
      <c r="B94" s="25"/>
      <c r="C94" s="29"/>
      <c r="D94" s="29"/>
      <c r="E94" s="29" t="s">
        <v>474</v>
      </c>
      <c r="F94" s="30" t="s">
        <v>462</v>
      </c>
      <c r="G94" s="33">
        <v>0.10697002899999999</v>
      </c>
      <c r="H94" s="33">
        <v>6.9337270000000006E-2</v>
      </c>
      <c r="I94" s="33">
        <v>0.14460278300000001</v>
      </c>
      <c r="J94" s="33" t="s">
        <v>451</v>
      </c>
    </row>
    <row r="95" spans="2:10" x14ac:dyDescent="0.3">
      <c r="B95" s="25"/>
      <c r="C95" s="29"/>
      <c r="D95" s="29"/>
      <c r="E95" s="29" t="s">
        <v>474</v>
      </c>
      <c r="F95" s="30" t="s">
        <v>589</v>
      </c>
      <c r="G95" s="33">
        <v>0</v>
      </c>
      <c r="H95" s="33">
        <v>0</v>
      </c>
      <c r="I95" s="33">
        <v>0</v>
      </c>
      <c r="J95" s="33" t="s">
        <v>451</v>
      </c>
    </row>
    <row r="96" spans="2:10" x14ac:dyDescent="0.3">
      <c r="B96" s="25"/>
      <c r="C96" s="29"/>
      <c r="D96" s="29"/>
      <c r="E96" s="29" t="s">
        <v>474</v>
      </c>
      <c r="F96" s="30" t="s">
        <v>463</v>
      </c>
      <c r="G96" s="33">
        <v>0.49399660000000001</v>
      </c>
      <c r="H96" s="33">
        <v>0.44723889999999999</v>
      </c>
      <c r="I96" s="33">
        <v>0.54075419999999996</v>
      </c>
      <c r="J96" s="33" t="s">
        <v>451</v>
      </c>
    </row>
    <row r="97" spans="2:10" x14ac:dyDescent="0.3">
      <c r="B97" s="25"/>
      <c r="C97" s="29"/>
      <c r="D97" s="29"/>
      <c r="E97" s="29" t="s">
        <v>474</v>
      </c>
      <c r="F97" s="30" t="s">
        <v>464</v>
      </c>
      <c r="G97" s="33">
        <v>0.54654119999999995</v>
      </c>
      <c r="H97" s="33">
        <v>0.50639730000000005</v>
      </c>
      <c r="I97" s="33">
        <v>0.58668509999999996</v>
      </c>
      <c r="J97" s="33" t="s">
        <v>451</v>
      </c>
    </row>
    <row r="98" spans="2:10" x14ac:dyDescent="0.3">
      <c r="B98" s="25"/>
      <c r="C98" s="29"/>
      <c r="D98" s="29"/>
      <c r="E98" s="29" t="s">
        <v>474</v>
      </c>
      <c r="F98" s="30" t="s">
        <v>465</v>
      </c>
      <c r="G98" s="33">
        <v>0.4894867</v>
      </c>
      <c r="H98" s="33">
        <v>0.44694879999999998</v>
      </c>
      <c r="I98" s="33">
        <v>0.53202450000000001</v>
      </c>
      <c r="J98" s="33" t="s">
        <v>451</v>
      </c>
    </row>
    <row r="99" spans="2:10" x14ac:dyDescent="0.3">
      <c r="B99" s="25"/>
      <c r="C99" s="29"/>
      <c r="D99" s="29"/>
      <c r="E99" s="29" t="s">
        <v>474</v>
      </c>
      <c r="F99" s="30" t="s">
        <v>466</v>
      </c>
      <c r="G99" s="33">
        <v>0.48598540000000001</v>
      </c>
      <c r="H99" s="33">
        <v>0.43095280000000002</v>
      </c>
      <c r="I99" s="33">
        <v>0.541018</v>
      </c>
      <c r="J99" s="33" t="s">
        <v>451</v>
      </c>
    </row>
    <row r="100" spans="2:10" x14ac:dyDescent="0.3">
      <c r="B100" s="25"/>
      <c r="C100" s="29"/>
      <c r="D100" s="29"/>
      <c r="E100" s="29" t="s">
        <v>474</v>
      </c>
      <c r="F100" s="30" t="s">
        <v>467</v>
      </c>
      <c r="G100" s="33">
        <v>0.4144253</v>
      </c>
      <c r="H100" s="33">
        <v>0.3605468</v>
      </c>
      <c r="I100" s="33">
        <v>0.46830379999999999</v>
      </c>
      <c r="J100" s="33" t="s">
        <v>451</v>
      </c>
    </row>
    <row r="101" spans="2:10" x14ac:dyDescent="0.3">
      <c r="B101" s="25"/>
      <c r="C101" s="29"/>
      <c r="D101" s="29"/>
      <c r="E101" s="29" t="s">
        <v>474</v>
      </c>
      <c r="F101" s="30" t="s">
        <v>468</v>
      </c>
      <c r="G101" s="33">
        <v>0.49333320000000003</v>
      </c>
      <c r="H101" s="33">
        <v>0.4660145</v>
      </c>
      <c r="I101" s="33">
        <v>0.52065189999999995</v>
      </c>
      <c r="J101" s="33" t="s">
        <v>451</v>
      </c>
    </row>
    <row r="102" spans="2:10" x14ac:dyDescent="0.3">
      <c r="B102" s="25"/>
      <c r="C102" s="29"/>
      <c r="D102" s="29"/>
      <c r="E102" s="29" t="s">
        <v>474</v>
      </c>
      <c r="F102" s="30" t="s">
        <v>469</v>
      </c>
      <c r="G102" s="33">
        <v>0.4804466</v>
      </c>
      <c r="H102" s="33">
        <v>0.43636839999999999</v>
      </c>
      <c r="I102" s="33">
        <v>0.52452480000000001</v>
      </c>
      <c r="J102" s="33" t="s">
        <v>451</v>
      </c>
    </row>
    <row r="103" spans="2:10" x14ac:dyDescent="0.3">
      <c r="B103" s="25"/>
      <c r="C103" s="29"/>
      <c r="D103" s="29"/>
      <c r="E103" s="29" t="s">
        <v>474</v>
      </c>
      <c r="F103" s="30" t="s">
        <v>470</v>
      </c>
      <c r="G103" s="33">
        <v>0.41296939999999999</v>
      </c>
      <c r="H103" s="33">
        <v>0.24841630000000001</v>
      </c>
      <c r="I103" s="33">
        <v>0.57752250000000005</v>
      </c>
      <c r="J103" s="33" t="s">
        <v>451</v>
      </c>
    </row>
    <row r="104" spans="2:10" x14ac:dyDescent="0.3">
      <c r="B104" s="25"/>
      <c r="C104" s="29"/>
      <c r="D104" s="29"/>
      <c r="E104" s="29" t="s">
        <v>474</v>
      </c>
      <c r="F104" s="30" t="s">
        <v>26</v>
      </c>
      <c r="G104" s="33">
        <v>0.4823867</v>
      </c>
      <c r="H104" s="33">
        <v>0.45643529999999999</v>
      </c>
      <c r="I104" s="33">
        <v>0.50833819999999996</v>
      </c>
      <c r="J104" s="33" t="s">
        <v>451</v>
      </c>
    </row>
    <row r="105" spans="2:10" x14ac:dyDescent="0.3">
      <c r="B105" s="25"/>
      <c r="C105" s="29"/>
      <c r="D105" s="29"/>
      <c r="E105" s="29" t="s">
        <v>474</v>
      </c>
      <c r="F105" s="30" t="s">
        <v>27</v>
      </c>
      <c r="G105" s="33">
        <v>0.48793920000000002</v>
      </c>
      <c r="H105" s="33">
        <v>0.34348757000000002</v>
      </c>
      <c r="I105" s="33">
        <v>0.63239080000000003</v>
      </c>
      <c r="J105" s="33" t="s">
        <v>451</v>
      </c>
    </row>
    <row r="106" spans="2:10" x14ac:dyDescent="0.3">
      <c r="B106" s="25"/>
      <c r="C106" s="29"/>
      <c r="D106" s="29"/>
      <c r="E106" s="29" t="s">
        <v>474</v>
      </c>
      <c r="F106" s="30" t="s">
        <v>28</v>
      </c>
      <c r="G106" s="33" t="s">
        <v>451</v>
      </c>
      <c r="H106" s="33" t="s">
        <v>451</v>
      </c>
      <c r="I106" s="33" t="s">
        <v>451</v>
      </c>
      <c r="J106" s="33" t="s">
        <v>451</v>
      </c>
    </row>
    <row r="107" spans="2:10" x14ac:dyDescent="0.3">
      <c r="B107" s="25"/>
      <c r="C107" s="29"/>
      <c r="D107" s="29"/>
      <c r="E107" s="29" t="s">
        <v>474</v>
      </c>
      <c r="F107" s="30" t="s">
        <v>29</v>
      </c>
      <c r="G107" s="33">
        <v>0.45626280000000002</v>
      </c>
      <c r="H107" s="33">
        <v>0.21242457000000001</v>
      </c>
      <c r="I107" s="33">
        <v>0.70010110000000003</v>
      </c>
      <c r="J107" s="33" t="s">
        <v>451</v>
      </c>
    </row>
    <row r="108" spans="2:10" x14ac:dyDescent="0.3">
      <c r="B108" s="25"/>
      <c r="C108" s="29"/>
      <c r="D108" s="29"/>
      <c r="E108" s="29" t="s">
        <v>474</v>
      </c>
      <c r="F108" s="30" t="s">
        <v>658</v>
      </c>
      <c r="G108" s="33">
        <v>0.57099259999999996</v>
      </c>
      <c r="H108" s="33">
        <v>0.36809553</v>
      </c>
      <c r="I108" s="33">
        <v>0.77388959999999996</v>
      </c>
      <c r="J108" s="33" t="s">
        <v>451</v>
      </c>
    </row>
    <row r="109" spans="2:10" x14ac:dyDescent="0.3">
      <c r="B109" s="25"/>
      <c r="C109" s="29"/>
      <c r="D109" s="29"/>
      <c r="E109" s="29" t="s">
        <v>474</v>
      </c>
      <c r="F109" s="30" t="s">
        <v>30</v>
      </c>
      <c r="G109" s="33">
        <v>0.54613610000000001</v>
      </c>
      <c r="H109" s="33">
        <v>0.46600499000000001</v>
      </c>
      <c r="I109" s="33">
        <v>0.62626729999999997</v>
      </c>
      <c r="J109" s="33" t="s">
        <v>451</v>
      </c>
    </row>
    <row r="110" spans="2:10" x14ac:dyDescent="0.3">
      <c r="B110" s="25"/>
      <c r="C110" s="29"/>
      <c r="D110" s="29"/>
      <c r="E110" s="29" t="s">
        <v>474</v>
      </c>
      <c r="F110" s="30" t="s">
        <v>552</v>
      </c>
      <c r="G110" s="33">
        <v>0.48928579999999999</v>
      </c>
      <c r="H110" s="33">
        <v>0.45377202999999999</v>
      </c>
      <c r="I110" s="33">
        <v>0.52479969999999998</v>
      </c>
      <c r="J110" s="33" t="s">
        <v>451</v>
      </c>
    </row>
    <row r="111" spans="2:10" x14ac:dyDescent="0.3">
      <c r="B111" s="25"/>
      <c r="C111" s="29"/>
      <c r="D111" s="29"/>
      <c r="E111" s="29" t="s">
        <v>474</v>
      </c>
      <c r="F111" s="30" t="s">
        <v>31</v>
      </c>
      <c r="G111" s="33">
        <v>0.50949259999999996</v>
      </c>
      <c r="H111" s="33">
        <v>0.41796988000000002</v>
      </c>
      <c r="I111" s="33">
        <v>0.60101539999999998</v>
      </c>
      <c r="J111" s="33" t="s">
        <v>451</v>
      </c>
    </row>
    <row r="112" spans="2:10" x14ac:dyDescent="0.3">
      <c r="B112" s="25"/>
      <c r="C112" s="29"/>
      <c r="D112" s="29"/>
      <c r="E112" s="29" t="s">
        <v>474</v>
      </c>
      <c r="F112" s="30" t="s">
        <v>32</v>
      </c>
      <c r="G112" s="33">
        <v>0.51172019999999996</v>
      </c>
      <c r="H112" s="33">
        <v>0.45076797000000002</v>
      </c>
      <c r="I112" s="33">
        <v>0.57267250000000003</v>
      </c>
      <c r="J112" s="33" t="s">
        <v>451</v>
      </c>
    </row>
    <row r="113" spans="2:10" x14ac:dyDescent="0.3">
      <c r="B113" s="25"/>
      <c r="C113" s="29"/>
      <c r="D113" s="29"/>
      <c r="E113" s="29" t="s">
        <v>474</v>
      </c>
      <c r="F113" s="30" t="s">
        <v>471</v>
      </c>
      <c r="G113" s="33">
        <v>0.38418940000000001</v>
      </c>
      <c r="H113" s="33">
        <v>0.27857379999999998</v>
      </c>
      <c r="I113" s="33">
        <v>0.48980509999999999</v>
      </c>
      <c r="J113" s="33" t="s">
        <v>451</v>
      </c>
    </row>
    <row r="114" spans="2:10" x14ac:dyDescent="0.3">
      <c r="B114" s="25"/>
      <c r="C114" s="29"/>
      <c r="D114" s="29"/>
      <c r="E114" s="29" t="s">
        <v>474</v>
      </c>
      <c r="F114" s="30" t="s">
        <v>472</v>
      </c>
      <c r="G114" s="33">
        <v>0.50734639999999998</v>
      </c>
      <c r="H114" s="33">
        <v>0.44711800000000002</v>
      </c>
      <c r="I114" s="33">
        <v>0.56757489999999999</v>
      </c>
      <c r="J114" s="33" t="s">
        <v>451</v>
      </c>
    </row>
    <row r="115" spans="2:10" x14ac:dyDescent="0.3">
      <c r="B115" s="25"/>
      <c r="C115" s="29"/>
      <c r="D115" s="29"/>
      <c r="E115" s="29" t="s">
        <v>474</v>
      </c>
      <c r="F115" s="30" t="s">
        <v>473</v>
      </c>
      <c r="G115" s="33">
        <v>0.51876029999999995</v>
      </c>
      <c r="H115" s="33">
        <v>0.45023249999999998</v>
      </c>
      <c r="I115" s="33">
        <v>0.58728809999999998</v>
      </c>
      <c r="J115" s="33" t="s">
        <v>451</v>
      </c>
    </row>
    <row r="116" spans="2:10" x14ac:dyDescent="0.3">
      <c r="B116" s="25" t="s">
        <v>591</v>
      </c>
      <c r="C116" s="66" t="s">
        <v>634</v>
      </c>
      <c r="D116" s="29" t="s">
        <v>638</v>
      </c>
      <c r="E116" s="29" t="s">
        <v>475</v>
      </c>
      <c r="F116" s="30" t="s">
        <v>450</v>
      </c>
      <c r="G116" s="33">
        <v>0.48703639999999998</v>
      </c>
      <c r="H116" s="33">
        <v>0.46408349999999998</v>
      </c>
      <c r="I116" s="33">
        <v>0.50998929999999998</v>
      </c>
      <c r="J116" s="33" t="s">
        <v>451</v>
      </c>
    </row>
    <row r="117" spans="2:10" x14ac:dyDescent="0.3">
      <c r="B117" s="25"/>
      <c r="C117" s="29"/>
      <c r="D117" s="29"/>
      <c r="E117" s="29" t="s">
        <v>475</v>
      </c>
      <c r="F117" s="30" t="s">
        <v>452</v>
      </c>
      <c r="G117" s="33">
        <v>0.47893059999999998</v>
      </c>
      <c r="H117" s="33">
        <v>0.45147660000000001</v>
      </c>
      <c r="I117" s="33">
        <v>0.50638450000000002</v>
      </c>
      <c r="J117" s="33" t="s">
        <v>451</v>
      </c>
    </row>
    <row r="118" spans="2:10" x14ac:dyDescent="0.3">
      <c r="B118" s="25"/>
      <c r="C118" s="29"/>
      <c r="D118" s="29"/>
      <c r="E118" s="29" t="s">
        <v>475</v>
      </c>
      <c r="F118" s="30" t="s">
        <v>453</v>
      </c>
      <c r="G118" s="33">
        <v>0.53674529999999998</v>
      </c>
      <c r="H118" s="33">
        <v>0.49716640000000001</v>
      </c>
      <c r="I118" s="33">
        <v>0.57632430000000001</v>
      </c>
      <c r="J118" s="33" t="s">
        <v>451</v>
      </c>
    </row>
    <row r="119" spans="2:10" x14ac:dyDescent="0.3">
      <c r="B119" s="25"/>
      <c r="C119" s="29"/>
      <c r="D119" s="29"/>
      <c r="E119" s="29" t="s">
        <v>475</v>
      </c>
      <c r="F119" s="30" t="s">
        <v>21</v>
      </c>
      <c r="G119" s="33">
        <v>0.56277690000000002</v>
      </c>
      <c r="H119" s="33">
        <v>0.4774407</v>
      </c>
      <c r="I119" s="33">
        <v>0.64811300000000005</v>
      </c>
      <c r="J119" s="33" t="s">
        <v>451</v>
      </c>
    </row>
    <row r="120" spans="2:10" x14ac:dyDescent="0.3">
      <c r="B120" s="25"/>
      <c r="C120" s="29"/>
      <c r="D120" s="29"/>
      <c r="E120" s="29" t="s">
        <v>475</v>
      </c>
      <c r="F120" s="30" t="s">
        <v>454</v>
      </c>
      <c r="G120" s="33">
        <v>0.47033340000000001</v>
      </c>
      <c r="H120" s="33">
        <v>0.42117389999999999</v>
      </c>
      <c r="I120" s="33">
        <v>0.51949290000000004</v>
      </c>
      <c r="J120" s="33" t="s">
        <v>451</v>
      </c>
    </row>
    <row r="121" spans="2:10" x14ac:dyDescent="0.3">
      <c r="B121" s="25"/>
      <c r="C121" s="29"/>
      <c r="D121" s="29"/>
      <c r="E121" s="29" t="s">
        <v>475</v>
      </c>
      <c r="F121" s="30" t="s">
        <v>455</v>
      </c>
      <c r="G121" s="33">
        <v>0.64048530000000004</v>
      </c>
      <c r="H121" s="33">
        <v>0.47560039999999998</v>
      </c>
      <c r="I121" s="33">
        <v>0.80537029999999998</v>
      </c>
      <c r="J121" s="33" t="s">
        <v>451</v>
      </c>
    </row>
    <row r="122" spans="2:10" x14ac:dyDescent="0.3">
      <c r="B122" s="25"/>
      <c r="C122" s="29"/>
      <c r="D122" s="29"/>
      <c r="E122" s="29" t="s">
        <v>475</v>
      </c>
      <c r="F122" s="30" t="s">
        <v>456</v>
      </c>
      <c r="G122" s="33">
        <v>0.47469362999999998</v>
      </c>
      <c r="H122" s="33">
        <v>0.44431596000000001</v>
      </c>
      <c r="I122" s="33">
        <v>0.5050713</v>
      </c>
      <c r="J122" s="33" t="s">
        <v>451</v>
      </c>
    </row>
    <row r="123" spans="2:10" x14ac:dyDescent="0.3">
      <c r="B123" s="25"/>
      <c r="C123" s="29"/>
      <c r="D123" s="29"/>
      <c r="E123" s="29" t="s">
        <v>475</v>
      </c>
      <c r="F123" s="30" t="s">
        <v>457</v>
      </c>
      <c r="G123" s="33">
        <v>0.49928624999999999</v>
      </c>
      <c r="H123" s="33">
        <v>0.46799516000000002</v>
      </c>
      <c r="I123" s="33">
        <v>0.53057730000000003</v>
      </c>
      <c r="J123" s="33" t="s">
        <v>451</v>
      </c>
    </row>
    <row r="124" spans="2:10" x14ac:dyDescent="0.3">
      <c r="B124" s="25"/>
      <c r="C124" s="29"/>
      <c r="D124" s="29"/>
      <c r="E124" s="29" t="s">
        <v>475</v>
      </c>
      <c r="F124" s="30" t="s">
        <v>458</v>
      </c>
      <c r="G124" s="33">
        <v>0.59502659999999996</v>
      </c>
      <c r="H124" s="33">
        <v>0.55120060000000004</v>
      </c>
      <c r="I124" s="33">
        <v>0.63885259999999999</v>
      </c>
      <c r="J124" s="33" t="s">
        <v>451</v>
      </c>
    </row>
    <row r="125" spans="2:10" x14ac:dyDescent="0.3">
      <c r="B125" s="25"/>
      <c r="C125" s="29"/>
      <c r="D125" s="29"/>
      <c r="E125" s="29" t="s">
        <v>475</v>
      </c>
      <c r="F125" s="30" t="s">
        <v>459</v>
      </c>
      <c r="G125" s="33">
        <v>0.47687970000000002</v>
      </c>
      <c r="H125" s="33">
        <v>0.44844669999999998</v>
      </c>
      <c r="I125" s="33">
        <v>0.5053126</v>
      </c>
      <c r="J125" s="33" t="s">
        <v>451</v>
      </c>
    </row>
    <row r="126" spans="2:10" x14ac:dyDescent="0.3">
      <c r="B126" s="25"/>
      <c r="C126" s="29"/>
      <c r="D126" s="29"/>
      <c r="E126" s="29" t="s">
        <v>475</v>
      </c>
      <c r="F126" s="30" t="s">
        <v>660</v>
      </c>
      <c r="G126" s="33">
        <v>0.57668770000000003</v>
      </c>
      <c r="H126" s="33">
        <v>0.539018</v>
      </c>
      <c r="I126" s="33">
        <v>0.61435740000000005</v>
      </c>
      <c r="J126" s="33" t="s">
        <v>451</v>
      </c>
    </row>
    <row r="127" spans="2:10" x14ac:dyDescent="0.3">
      <c r="B127" s="25"/>
      <c r="C127" s="29"/>
      <c r="D127" s="29"/>
      <c r="E127" s="29" t="s">
        <v>475</v>
      </c>
      <c r="F127" s="30" t="s">
        <v>661</v>
      </c>
      <c r="G127" s="33">
        <v>0.46055000000000001</v>
      </c>
      <c r="H127" s="33">
        <v>0.4363418</v>
      </c>
      <c r="I127" s="33">
        <v>0.48475819999999997</v>
      </c>
      <c r="J127" s="33" t="s">
        <v>451</v>
      </c>
    </row>
    <row r="128" spans="2:10" x14ac:dyDescent="0.3">
      <c r="B128" s="25"/>
      <c r="C128" s="29"/>
      <c r="D128" s="29"/>
      <c r="E128" s="29" t="s">
        <v>475</v>
      </c>
      <c r="F128" s="30" t="s">
        <v>662</v>
      </c>
      <c r="G128" s="33">
        <v>0.57497849999999995</v>
      </c>
      <c r="H128" s="33">
        <v>0.48473899999999998</v>
      </c>
      <c r="I128" s="33">
        <v>0.66521810000000003</v>
      </c>
      <c r="J128" s="33" t="s">
        <v>451</v>
      </c>
    </row>
    <row r="129" spans="2:10" x14ac:dyDescent="0.3">
      <c r="B129" s="25"/>
      <c r="C129" s="29"/>
      <c r="D129" s="29"/>
      <c r="E129" s="29" t="s">
        <v>475</v>
      </c>
      <c r="F129" s="30" t="s">
        <v>663</v>
      </c>
      <c r="G129" s="33">
        <v>0.48814239999999998</v>
      </c>
      <c r="H129" s="33">
        <v>0.46449750000000001</v>
      </c>
      <c r="I129" s="33">
        <v>0.5117872</v>
      </c>
      <c r="J129" s="33" t="s">
        <v>451</v>
      </c>
    </row>
    <row r="130" spans="2:10" x14ac:dyDescent="0.3">
      <c r="B130" s="25"/>
      <c r="C130" s="29"/>
      <c r="D130" s="29"/>
      <c r="E130" s="29" t="s">
        <v>475</v>
      </c>
      <c r="F130" s="30" t="s">
        <v>460</v>
      </c>
      <c r="G130" s="33">
        <v>2.3028559999999998E-3</v>
      </c>
      <c r="H130" s="33">
        <v>5.6605769999999997E-5</v>
      </c>
      <c r="I130" s="33">
        <v>4.5491050000000003E-3</v>
      </c>
      <c r="J130" s="33" t="s">
        <v>451</v>
      </c>
    </row>
    <row r="131" spans="2:10" x14ac:dyDescent="0.3">
      <c r="B131" s="25"/>
      <c r="C131" s="29"/>
      <c r="D131" s="29"/>
      <c r="E131" s="29" t="s">
        <v>475</v>
      </c>
      <c r="F131" s="30" t="s">
        <v>461</v>
      </c>
      <c r="G131" s="33">
        <v>1</v>
      </c>
      <c r="H131" s="33">
        <v>1</v>
      </c>
      <c r="I131" s="33">
        <v>1</v>
      </c>
      <c r="J131" s="33" t="s">
        <v>451</v>
      </c>
    </row>
    <row r="132" spans="2:10" x14ac:dyDescent="0.3">
      <c r="B132" s="25"/>
      <c r="C132" s="29"/>
      <c r="D132" s="29"/>
      <c r="E132" s="29" t="s">
        <v>475</v>
      </c>
      <c r="F132" s="30" t="s">
        <v>462</v>
      </c>
      <c r="G132" s="33">
        <v>0.15031375599999999</v>
      </c>
      <c r="H132" s="33">
        <v>6.691888E-2</v>
      </c>
      <c r="I132" s="33">
        <v>0.233708632</v>
      </c>
      <c r="J132" s="33" t="s">
        <v>451</v>
      </c>
    </row>
    <row r="133" spans="2:10" x14ac:dyDescent="0.3">
      <c r="B133" s="25"/>
      <c r="C133" s="29"/>
      <c r="D133" s="29"/>
      <c r="E133" s="29" t="s">
        <v>475</v>
      </c>
      <c r="F133" s="30" t="s">
        <v>589</v>
      </c>
      <c r="G133" s="33">
        <v>0</v>
      </c>
      <c r="H133" s="33">
        <v>0</v>
      </c>
      <c r="I133" s="33">
        <v>0</v>
      </c>
      <c r="J133" s="33" t="s">
        <v>451</v>
      </c>
    </row>
    <row r="134" spans="2:10" x14ac:dyDescent="0.3">
      <c r="B134" s="25"/>
      <c r="C134" s="29"/>
      <c r="D134" s="29"/>
      <c r="E134" s="29" t="s">
        <v>475</v>
      </c>
      <c r="F134" s="30" t="s">
        <v>463</v>
      </c>
      <c r="G134" s="33">
        <v>0.49282910000000002</v>
      </c>
      <c r="H134" s="33">
        <v>0.44953749999999998</v>
      </c>
      <c r="I134" s="33">
        <v>0.53612079999999995</v>
      </c>
      <c r="J134" s="33" t="s">
        <v>451</v>
      </c>
    </row>
    <row r="135" spans="2:10" x14ac:dyDescent="0.3">
      <c r="B135" s="25"/>
      <c r="C135" s="29"/>
      <c r="D135" s="29"/>
      <c r="E135" s="29" t="s">
        <v>475</v>
      </c>
      <c r="F135" s="30" t="s">
        <v>464</v>
      </c>
      <c r="G135" s="33">
        <v>0.423236</v>
      </c>
      <c r="H135" s="33">
        <v>0.38022739999999999</v>
      </c>
      <c r="I135" s="33">
        <v>0.46624460000000001</v>
      </c>
      <c r="J135" s="33" t="s">
        <v>451</v>
      </c>
    </row>
    <row r="136" spans="2:10" x14ac:dyDescent="0.3">
      <c r="B136" s="25"/>
      <c r="C136" s="29"/>
      <c r="D136" s="29"/>
      <c r="E136" s="29" t="s">
        <v>475</v>
      </c>
      <c r="F136" s="30" t="s">
        <v>465</v>
      </c>
      <c r="G136" s="33">
        <v>0.479821</v>
      </c>
      <c r="H136" s="33">
        <v>0.43656820000000002</v>
      </c>
      <c r="I136" s="33">
        <v>0.52307380000000003</v>
      </c>
      <c r="J136" s="33" t="s">
        <v>451</v>
      </c>
    </row>
    <row r="137" spans="2:10" x14ac:dyDescent="0.3">
      <c r="B137" s="25"/>
      <c r="C137" s="29"/>
      <c r="D137" s="29"/>
      <c r="E137" s="29" t="s">
        <v>475</v>
      </c>
      <c r="F137" s="30" t="s">
        <v>466</v>
      </c>
      <c r="G137" s="33">
        <v>0.5008319</v>
      </c>
      <c r="H137" s="33">
        <v>0.44899099999999997</v>
      </c>
      <c r="I137" s="33">
        <v>0.55267270000000002</v>
      </c>
      <c r="J137" s="33" t="s">
        <v>451</v>
      </c>
    </row>
    <row r="138" spans="2:10" x14ac:dyDescent="0.3">
      <c r="B138" s="25"/>
      <c r="C138" s="29"/>
      <c r="D138" s="29"/>
      <c r="E138" s="29" t="s">
        <v>475</v>
      </c>
      <c r="F138" s="30" t="s">
        <v>467</v>
      </c>
      <c r="G138" s="33">
        <v>0.56831799999999999</v>
      </c>
      <c r="H138" s="33">
        <v>0.51485780000000003</v>
      </c>
      <c r="I138" s="33">
        <v>0.62177830000000001</v>
      </c>
      <c r="J138" s="33" t="s">
        <v>451</v>
      </c>
    </row>
    <row r="139" spans="2:10" x14ac:dyDescent="0.3">
      <c r="B139" s="25"/>
      <c r="C139" s="29"/>
      <c r="D139" s="29"/>
      <c r="E139" s="29" t="s">
        <v>475</v>
      </c>
      <c r="F139" s="30" t="s">
        <v>468</v>
      </c>
      <c r="G139" s="33">
        <v>0.48445569999999999</v>
      </c>
      <c r="H139" s="33">
        <v>0.45777279999999998</v>
      </c>
      <c r="I139" s="33">
        <v>0.5111386</v>
      </c>
      <c r="J139" s="33" t="s">
        <v>451</v>
      </c>
    </row>
    <row r="140" spans="2:10" x14ac:dyDescent="0.3">
      <c r="B140" s="25"/>
      <c r="C140" s="29"/>
      <c r="D140" s="29"/>
      <c r="E140" s="29" t="s">
        <v>475</v>
      </c>
      <c r="F140" s="30" t="s">
        <v>469</v>
      </c>
      <c r="G140" s="33">
        <v>0.50110639999999995</v>
      </c>
      <c r="H140" s="33">
        <v>0.45684829999999998</v>
      </c>
      <c r="I140" s="33">
        <v>0.54536450000000003</v>
      </c>
      <c r="J140" s="33" t="s">
        <v>451</v>
      </c>
    </row>
    <row r="141" spans="2:10" x14ac:dyDescent="0.3">
      <c r="B141" s="25"/>
      <c r="C141" s="29"/>
      <c r="D141" s="29"/>
      <c r="E141" s="29" t="s">
        <v>475</v>
      </c>
      <c r="F141" s="30" t="s">
        <v>470</v>
      </c>
      <c r="G141" s="33">
        <v>0.56241149999999995</v>
      </c>
      <c r="H141" s="33">
        <v>0.39893689999999998</v>
      </c>
      <c r="I141" s="33">
        <v>0.72588600000000003</v>
      </c>
      <c r="J141" s="33" t="s">
        <v>451</v>
      </c>
    </row>
    <row r="142" spans="2:10" x14ac:dyDescent="0.3">
      <c r="B142" s="25"/>
      <c r="C142" s="29"/>
      <c r="D142" s="29"/>
      <c r="E142" s="29" t="s">
        <v>475</v>
      </c>
      <c r="F142" s="30" t="s">
        <v>26</v>
      </c>
      <c r="G142" s="33">
        <v>0.493616</v>
      </c>
      <c r="H142" s="33">
        <v>0.46477849999999998</v>
      </c>
      <c r="I142" s="33">
        <v>0.52245339999999996</v>
      </c>
      <c r="J142" s="33" t="s">
        <v>451</v>
      </c>
    </row>
    <row r="143" spans="2:10" x14ac:dyDescent="0.3">
      <c r="B143" s="25"/>
      <c r="C143" s="29"/>
      <c r="D143" s="29"/>
      <c r="E143" s="29" t="s">
        <v>475</v>
      </c>
      <c r="F143" s="30" t="s">
        <v>27</v>
      </c>
      <c r="G143" s="33">
        <v>0.50332699999999997</v>
      </c>
      <c r="H143" s="33">
        <v>0.36703619999999998</v>
      </c>
      <c r="I143" s="33">
        <v>0.63961780000000001</v>
      </c>
      <c r="J143" s="33" t="s">
        <v>451</v>
      </c>
    </row>
    <row r="144" spans="2:10" x14ac:dyDescent="0.3">
      <c r="B144" s="25"/>
      <c r="C144" s="29"/>
      <c r="D144" s="29"/>
      <c r="E144" s="29" t="s">
        <v>475</v>
      </c>
      <c r="F144" s="30" t="s">
        <v>28</v>
      </c>
      <c r="G144" s="33">
        <v>0.64560510000000004</v>
      </c>
      <c r="H144" s="33">
        <v>0.30873289999999998</v>
      </c>
      <c r="I144" s="33">
        <v>0.9824773</v>
      </c>
      <c r="J144" s="33" t="s">
        <v>451</v>
      </c>
    </row>
    <row r="145" spans="2:10" x14ac:dyDescent="0.3">
      <c r="B145" s="25"/>
      <c r="C145" s="29"/>
      <c r="D145" s="29"/>
      <c r="E145" s="29" t="s">
        <v>475</v>
      </c>
      <c r="F145" s="30" t="s">
        <v>29</v>
      </c>
      <c r="G145" s="33">
        <v>0.51013649999999999</v>
      </c>
      <c r="H145" s="33">
        <v>0.26192680000000002</v>
      </c>
      <c r="I145" s="33">
        <v>0.75834619999999997</v>
      </c>
      <c r="J145" s="33" t="s">
        <v>451</v>
      </c>
    </row>
    <row r="146" spans="2:10" x14ac:dyDescent="0.3">
      <c r="B146" s="25"/>
      <c r="C146" s="29"/>
      <c r="D146" s="29"/>
      <c r="E146" s="29" t="s">
        <v>475</v>
      </c>
      <c r="F146" s="30" t="s">
        <v>658</v>
      </c>
      <c r="G146" s="33">
        <v>0.4144504</v>
      </c>
      <c r="H146" s="33">
        <v>0.21927060000000001</v>
      </c>
      <c r="I146" s="33">
        <v>0.60963029999999996</v>
      </c>
      <c r="J146" s="33" t="s">
        <v>451</v>
      </c>
    </row>
    <row r="147" spans="2:10" x14ac:dyDescent="0.3">
      <c r="B147" s="25"/>
      <c r="C147" s="29"/>
      <c r="D147" s="29"/>
      <c r="E147" s="29" t="s">
        <v>475</v>
      </c>
      <c r="F147" s="30" t="s">
        <v>30</v>
      </c>
      <c r="G147" s="33">
        <v>0.44586389999999998</v>
      </c>
      <c r="H147" s="33">
        <v>0.36652119999999999</v>
      </c>
      <c r="I147" s="33">
        <v>0.52520659999999997</v>
      </c>
      <c r="J147" s="33" t="s">
        <v>451</v>
      </c>
    </row>
    <row r="148" spans="2:10" x14ac:dyDescent="0.3">
      <c r="B148" s="25"/>
      <c r="C148" s="29"/>
      <c r="D148" s="29"/>
      <c r="E148" s="29" t="s">
        <v>475</v>
      </c>
      <c r="F148" s="30" t="s">
        <v>552</v>
      </c>
      <c r="G148" s="33">
        <v>0.48611100000000002</v>
      </c>
      <c r="H148" s="33">
        <v>0.45453680000000002</v>
      </c>
      <c r="I148" s="33">
        <v>0.51768510000000001</v>
      </c>
      <c r="J148" s="33" t="s">
        <v>451</v>
      </c>
    </row>
    <row r="149" spans="2:10" x14ac:dyDescent="0.3">
      <c r="B149" s="25"/>
      <c r="C149" s="29"/>
      <c r="D149" s="29"/>
      <c r="E149" s="29" t="s">
        <v>475</v>
      </c>
      <c r="F149" s="30" t="s">
        <v>31</v>
      </c>
      <c r="G149" s="33">
        <v>0.46123520000000001</v>
      </c>
      <c r="H149" s="33">
        <v>0.37064200000000003</v>
      </c>
      <c r="I149" s="33">
        <v>0.5518284</v>
      </c>
      <c r="J149" s="33" t="s">
        <v>451</v>
      </c>
    </row>
    <row r="150" spans="2:10" x14ac:dyDescent="0.3">
      <c r="B150" s="25"/>
      <c r="C150" s="29"/>
      <c r="D150" s="29"/>
      <c r="E150" s="29" t="s">
        <v>475</v>
      </c>
      <c r="F150" s="30" t="s">
        <v>32</v>
      </c>
      <c r="G150" s="33">
        <v>0.46717199999999998</v>
      </c>
      <c r="H150" s="33">
        <v>0.41082239999999998</v>
      </c>
      <c r="I150" s="33">
        <v>0.52352160000000003</v>
      </c>
      <c r="J150" s="33" t="s">
        <v>451</v>
      </c>
    </row>
    <row r="151" spans="2:10" x14ac:dyDescent="0.3">
      <c r="B151" s="25"/>
      <c r="C151" s="29"/>
      <c r="D151" s="29"/>
      <c r="E151" s="29" t="s">
        <v>475</v>
      </c>
      <c r="F151" s="30" t="s">
        <v>471</v>
      </c>
      <c r="G151" s="33">
        <v>0.60292900000000005</v>
      </c>
      <c r="H151" s="33">
        <v>0.5037623</v>
      </c>
      <c r="I151" s="33">
        <v>0.70209569999999999</v>
      </c>
      <c r="J151" s="33" t="s">
        <v>451</v>
      </c>
    </row>
    <row r="152" spans="2:10" x14ac:dyDescent="0.3">
      <c r="B152" s="25"/>
      <c r="C152" s="29"/>
      <c r="D152" s="29"/>
      <c r="E152" s="29" t="s">
        <v>475</v>
      </c>
      <c r="F152" s="30" t="s">
        <v>472</v>
      </c>
      <c r="G152" s="33">
        <v>0.47084160000000003</v>
      </c>
      <c r="H152" s="33">
        <v>0.4127169</v>
      </c>
      <c r="I152" s="33">
        <v>0.52896639999999995</v>
      </c>
      <c r="J152" s="33" t="s">
        <v>451</v>
      </c>
    </row>
    <row r="153" spans="2:10" x14ac:dyDescent="0.3">
      <c r="B153" s="25"/>
      <c r="C153" s="29"/>
      <c r="D153" s="29"/>
      <c r="E153" s="29" t="s">
        <v>475</v>
      </c>
      <c r="F153" s="30" t="s">
        <v>473</v>
      </c>
      <c r="G153" s="33">
        <v>0.45691399999999999</v>
      </c>
      <c r="H153" s="33">
        <v>0.39045269999999999</v>
      </c>
      <c r="I153" s="33">
        <v>0.52337540000000005</v>
      </c>
      <c r="J153" s="33" t="s">
        <v>451</v>
      </c>
    </row>
    <row r="154" spans="2:10" x14ac:dyDescent="0.3">
      <c r="B154" s="25" t="s">
        <v>592</v>
      </c>
      <c r="C154" s="66" t="s">
        <v>635</v>
      </c>
      <c r="D154" s="29" t="s">
        <v>638</v>
      </c>
      <c r="E154" s="29" t="s">
        <v>476</v>
      </c>
      <c r="F154" s="30" t="s">
        <v>450</v>
      </c>
      <c r="G154" s="33">
        <v>2.270138E-2</v>
      </c>
      <c r="H154" s="33">
        <v>1.8171010000000001E-2</v>
      </c>
      <c r="I154" s="33">
        <v>2.7231749999999999E-2</v>
      </c>
      <c r="J154" s="33" t="s">
        <v>451</v>
      </c>
    </row>
    <row r="155" spans="2:10" x14ac:dyDescent="0.3">
      <c r="B155" s="25"/>
      <c r="C155" s="29"/>
      <c r="D155" s="29"/>
      <c r="E155" s="29" t="s">
        <v>476</v>
      </c>
      <c r="F155" s="30" t="s">
        <v>452</v>
      </c>
      <c r="G155" s="33">
        <v>2.5450919999999998E-2</v>
      </c>
      <c r="H155" s="33">
        <v>2.1586381000000002E-2</v>
      </c>
      <c r="I155" s="33">
        <v>2.9315460000000002E-2</v>
      </c>
      <c r="J155" s="33" t="s">
        <v>451</v>
      </c>
    </row>
    <row r="156" spans="2:10" x14ac:dyDescent="0.3">
      <c r="B156" s="25"/>
      <c r="C156" s="29"/>
      <c r="D156" s="29"/>
      <c r="E156" s="29" t="s">
        <v>476</v>
      </c>
      <c r="F156" s="30" t="s">
        <v>453</v>
      </c>
      <c r="G156" s="33">
        <v>2.4410890000000001E-2</v>
      </c>
      <c r="H156" s="33">
        <v>1.6814929999999999E-2</v>
      </c>
      <c r="I156" s="33">
        <v>3.2006859999999998E-2</v>
      </c>
      <c r="J156" s="33" t="s">
        <v>451</v>
      </c>
    </row>
    <row r="157" spans="2:10" x14ac:dyDescent="0.3">
      <c r="B157" s="25"/>
      <c r="C157" s="29"/>
      <c r="D157" s="29"/>
      <c r="E157" s="29" t="s">
        <v>476</v>
      </c>
      <c r="F157" s="30" t="s">
        <v>21</v>
      </c>
      <c r="G157" s="33">
        <v>1.7031080000000001E-2</v>
      </c>
      <c r="H157" s="33">
        <v>4.2077989999999999E-3</v>
      </c>
      <c r="I157" s="33">
        <v>2.985436E-2</v>
      </c>
      <c r="J157" s="33" t="s">
        <v>451</v>
      </c>
    </row>
    <row r="158" spans="2:10" x14ac:dyDescent="0.3">
      <c r="B158" s="25"/>
      <c r="C158" s="29"/>
      <c r="D158" s="29"/>
      <c r="E158" s="29" t="s">
        <v>476</v>
      </c>
      <c r="F158" s="30" t="s">
        <v>454</v>
      </c>
      <c r="G158" s="33">
        <v>2.237101E-2</v>
      </c>
      <c r="H158" s="33">
        <v>8.0209519999999996E-3</v>
      </c>
      <c r="I158" s="33">
        <v>3.6721070000000001E-2</v>
      </c>
      <c r="J158" s="33" t="s">
        <v>451</v>
      </c>
    </row>
    <row r="159" spans="2:10" x14ac:dyDescent="0.3">
      <c r="B159" s="25"/>
      <c r="C159" s="29"/>
      <c r="D159" s="29"/>
      <c r="E159" s="29" t="s">
        <v>476</v>
      </c>
      <c r="F159" s="30" t="s">
        <v>455</v>
      </c>
      <c r="G159" s="33">
        <v>5.090248E-2</v>
      </c>
      <c r="H159" s="33">
        <v>1.054629E-2</v>
      </c>
      <c r="I159" s="33">
        <v>9.1258660000000005E-2</v>
      </c>
      <c r="J159" s="33" t="s">
        <v>451</v>
      </c>
    </row>
    <row r="160" spans="2:10" x14ac:dyDescent="0.3">
      <c r="B160" s="25"/>
      <c r="C160" s="29"/>
      <c r="D160" s="29"/>
      <c r="E160" s="29" t="s">
        <v>476</v>
      </c>
      <c r="F160" s="30" t="s">
        <v>456</v>
      </c>
      <c r="G160" s="33">
        <v>2.4328619999999999E-2</v>
      </c>
      <c r="H160" s="33">
        <v>1.6938479999999999E-2</v>
      </c>
      <c r="I160" s="33">
        <v>3.1718759999999999E-2</v>
      </c>
      <c r="J160" s="33" t="s">
        <v>451</v>
      </c>
    </row>
    <row r="161" spans="2:10" x14ac:dyDescent="0.3">
      <c r="B161" s="25"/>
      <c r="C161" s="29"/>
      <c r="D161" s="29"/>
      <c r="E161" s="29" t="s">
        <v>476</v>
      </c>
      <c r="F161" s="30" t="s">
        <v>457</v>
      </c>
      <c r="G161" s="33">
        <v>2.1666959999999999E-2</v>
      </c>
      <c r="H161" s="33">
        <v>1.695752E-2</v>
      </c>
      <c r="I161" s="33">
        <v>2.6376409999999999E-2</v>
      </c>
      <c r="J161" s="33" t="s">
        <v>451</v>
      </c>
    </row>
    <row r="162" spans="2:10" x14ac:dyDescent="0.3">
      <c r="B162" s="25"/>
      <c r="C162" s="29"/>
      <c r="D162" s="29"/>
      <c r="E162" s="29" t="s">
        <v>476</v>
      </c>
      <c r="F162" s="30" t="s">
        <v>458</v>
      </c>
      <c r="G162" s="33">
        <v>0.1314109</v>
      </c>
      <c r="H162" s="33">
        <v>0.105314</v>
      </c>
      <c r="I162" s="33">
        <v>0.1575077</v>
      </c>
      <c r="J162" s="33" t="s">
        <v>451</v>
      </c>
    </row>
    <row r="163" spans="2:10" x14ac:dyDescent="0.3">
      <c r="B163" s="25"/>
      <c r="C163" s="29"/>
      <c r="D163" s="29"/>
      <c r="E163" s="29" t="s">
        <v>476</v>
      </c>
      <c r="F163" s="30" t="s">
        <v>459</v>
      </c>
      <c r="G163" s="33">
        <v>0</v>
      </c>
      <c r="H163" s="33">
        <v>0</v>
      </c>
      <c r="I163" s="33">
        <v>0</v>
      </c>
      <c r="J163" s="33" t="s">
        <v>451</v>
      </c>
    </row>
    <row r="164" spans="2:10" x14ac:dyDescent="0.3">
      <c r="B164" s="25"/>
      <c r="C164" s="29"/>
      <c r="D164" s="29"/>
      <c r="E164" s="29" t="s">
        <v>476</v>
      </c>
      <c r="F164" s="30" t="s">
        <v>660</v>
      </c>
      <c r="G164" s="33">
        <v>5.595692E-2</v>
      </c>
      <c r="H164" s="33">
        <v>3.9170343000000003E-2</v>
      </c>
      <c r="I164" s="33">
        <v>7.2743489999999994E-2</v>
      </c>
      <c r="J164" s="33" t="s">
        <v>451</v>
      </c>
    </row>
    <row r="165" spans="2:10" x14ac:dyDescent="0.3">
      <c r="B165" s="25"/>
      <c r="C165" s="29"/>
      <c r="D165" s="29"/>
      <c r="E165" s="29" t="s">
        <v>476</v>
      </c>
      <c r="F165" s="30" t="s">
        <v>661</v>
      </c>
      <c r="G165" s="33">
        <v>1.1140890000000001E-2</v>
      </c>
      <c r="H165" s="33">
        <v>8.2897979999999993E-3</v>
      </c>
      <c r="I165" s="33">
        <v>1.3991989999999999E-2</v>
      </c>
      <c r="J165" s="33" t="s">
        <v>451</v>
      </c>
    </row>
    <row r="166" spans="2:10" x14ac:dyDescent="0.3">
      <c r="B166" s="25"/>
      <c r="C166" s="29"/>
      <c r="D166" s="29"/>
      <c r="E166" s="29" t="s">
        <v>476</v>
      </c>
      <c r="F166" s="30" t="s">
        <v>662</v>
      </c>
      <c r="G166" s="33">
        <v>5.551387E-2</v>
      </c>
      <c r="H166" s="33">
        <v>2.3343329999999999E-2</v>
      </c>
      <c r="I166" s="33">
        <v>8.7684419999999999E-2</v>
      </c>
      <c r="J166" s="33" t="s">
        <v>451</v>
      </c>
    </row>
    <row r="167" spans="2:10" x14ac:dyDescent="0.3">
      <c r="B167" s="25"/>
      <c r="C167" s="29"/>
      <c r="D167" s="29"/>
      <c r="E167" s="29" t="s">
        <v>476</v>
      </c>
      <c r="F167" s="30" t="s">
        <v>663</v>
      </c>
      <c r="G167" s="33">
        <v>2.1781180000000001E-2</v>
      </c>
      <c r="H167" s="33">
        <v>1.744149E-2</v>
      </c>
      <c r="I167" s="33">
        <v>2.6120870000000001E-2</v>
      </c>
      <c r="J167" s="33" t="s">
        <v>451</v>
      </c>
    </row>
    <row r="168" spans="2:10" x14ac:dyDescent="0.3">
      <c r="B168" s="25"/>
      <c r="C168" s="29"/>
      <c r="D168" s="29"/>
      <c r="E168" s="29" t="s">
        <v>476</v>
      </c>
      <c r="F168" s="30" t="s">
        <v>460</v>
      </c>
      <c r="G168" s="33">
        <v>0</v>
      </c>
      <c r="H168" s="33">
        <v>0</v>
      </c>
      <c r="I168" s="33">
        <v>0</v>
      </c>
      <c r="J168" s="33" t="s">
        <v>451</v>
      </c>
    </row>
    <row r="169" spans="2:10" x14ac:dyDescent="0.3">
      <c r="B169" s="25"/>
      <c r="C169" s="29"/>
      <c r="D169" s="29"/>
      <c r="E169" s="29" t="s">
        <v>476</v>
      </c>
      <c r="F169" s="30" t="s">
        <v>461</v>
      </c>
      <c r="G169" s="33">
        <v>0</v>
      </c>
      <c r="H169" s="33">
        <v>0</v>
      </c>
      <c r="I169" s="33">
        <v>0</v>
      </c>
      <c r="J169" s="33" t="s">
        <v>451</v>
      </c>
    </row>
    <row r="170" spans="2:10" x14ac:dyDescent="0.3">
      <c r="B170" s="25"/>
      <c r="C170" s="29"/>
      <c r="D170" s="29"/>
      <c r="E170" s="29" t="s">
        <v>476</v>
      </c>
      <c r="F170" s="30" t="s">
        <v>462</v>
      </c>
      <c r="G170" s="123">
        <v>1</v>
      </c>
      <c r="H170" s="123">
        <v>1</v>
      </c>
      <c r="I170" s="123">
        <v>1</v>
      </c>
      <c r="J170" s="33" t="s">
        <v>451</v>
      </c>
    </row>
    <row r="171" spans="2:10" x14ac:dyDescent="0.3">
      <c r="B171" s="25"/>
      <c r="C171" s="29"/>
      <c r="D171" s="29"/>
      <c r="E171" s="29" t="s">
        <v>476</v>
      </c>
      <c r="F171" s="30" t="s">
        <v>589</v>
      </c>
      <c r="G171" s="33">
        <v>0</v>
      </c>
      <c r="H171" s="33">
        <v>0</v>
      </c>
      <c r="I171" s="33">
        <v>0</v>
      </c>
      <c r="J171" s="33" t="s">
        <v>451</v>
      </c>
    </row>
    <row r="172" spans="2:10" x14ac:dyDescent="0.3">
      <c r="B172" s="25"/>
      <c r="C172" s="29"/>
      <c r="D172" s="29"/>
      <c r="E172" s="29" t="s">
        <v>476</v>
      </c>
      <c r="F172" s="30" t="s">
        <v>463</v>
      </c>
      <c r="G172" s="33">
        <v>2.0156400000000001E-2</v>
      </c>
      <c r="H172" s="33">
        <v>1.0156056E-2</v>
      </c>
      <c r="I172" s="33">
        <v>3.015675E-2</v>
      </c>
      <c r="J172" s="33" t="s">
        <v>451</v>
      </c>
    </row>
    <row r="173" spans="2:10" x14ac:dyDescent="0.3">
      <c r="B173" s="25"/>
      <c r="C173" s="29"/>
      <c r="D173" s="29"/>
      <c r="E173" s="29" t="s">
        <v>476</v>
      </c>
      <c r="F173" s="30" t="s">
        <v>464</v>
      </c>
      <c r="G173" s="33">
        <v>2.778245E-2</v>
      </c>
      <c r="H173" s="33">
        <v>1.9008337E-2</v>
      </c>
      <c r="I173" s="33">
        <v>3.655655E-2</v>
      </c>
      <c r="J173" s="33" t="s">
        <v>451</v>
      </c>
    </row>
    <row r="174" spans="2:10" x14ac:dyDescent="0.3">
      <c r="B174" s="25"/>
      <c r="C174" s="29"/>
      <c r="D174" s="29"/>
      <c r="E174" s="29" t="s">
        <v>476</v>
      </c>
      <c r="F174" s="30" t="s">
        <v>465</v>
      </c>
      <c r="G174" s="33">
        <v>3.3215439999999999E-2</v>
      </c>
      <c r="H174" s="33">
        <v>2.0591867E-2</v>
      </c>
      <c r="I174" s="33">
        <v>4.5839009999999999E-2</v>
      </c>
      <c r="J174" s="33" t="s">
        <v>451</v>
      </c>
    </row>
    <row r="175" spans="2:10" x14ac:dyDescent="0.3">
      <c r="B175" s="25"/>
      <c r="C175" s="29"/>
      <c r="D175" s="29"/>
      <c r="E175" s="29" t="s">
        <v>476</v>
      </c>
      <c r="F175" s="30" t="s">
        <v>466</v>
      </c>
      <c r="G175" s="33">
        <v>1.364019E-2</v>
      </c>
      <c r="H175" s="33">
        <v>7.5555860000000004E-3</v>
      </c>
      <c r="I175" s="33">
        <v>1.9724789999999999E-2</v>
      </c>
      <c r="J175" s="33" t="s">
        <v>451</v>
      </c>
    </row>
    <row r="176" spans="2:10" x14ac:dyDescent="0.3">
      <c r="B176" s="25"/>
      <c r="C176" s="29"/>
      <c r="D176" s="29"/>
      <c r="E176" s="29" t="s">
        <v>476</v>
      </c>
      <c r="F176" s="30" t="s">
        <v>467</v>
      </c>
      <c r="G176" s="33">
        <v>1.5090350000000001E-2</v>
      </c>
      <c r="H176" s="33">
        <v>5.2541000000000003E-3</v>
      </c>
      <c r="I176" s="33">
        <v>2.4926609999999998E-2</v>
      </c>
      <c r="J176" s="33" t="s">
        <v>451</v>
      </c>
    </row>
    <row r="177" spans="2:10" x14ac:dyDescent="0.3">
      <c r="B177" s="25"/>
      <c r="C177" s="29"/>
      <c r="D177" s="29"/>
      <c r="E177" s="29" t="s">
        <v>476</v>
      </c>
      <c r="F177" s="30" t="s">
        <v>468</v>
      </c>
      <c r="G177" s="33">
        <v>2.3407569999999999E-2</v>
      </c>
      <c r="H177" s="33">
        <v>1.8395729999999999E-2</v>
      </c>
      <c r="I177" s="33">
        <v>2.8419420000000001E-2</v>
      </c>
      <c r="J177" s="33" t="s">
        <v>451</v>
      </c>
    </row>
    <row r="178" spans="2:10" x14ac:dyDescent="0.3">
      <c r="B178" s="25"/>
      <c r="C178" s="29"/>
      <c r="D178" s="29"/>
      <c r="E178" s="29" t="s">
        <v>476</v>
      </c>
      <c r="F178" s="30" t="s">
        <v>469</v>
      </c>
      <c r="G178" s="33">
        <v>1.9269379999999999E-2</v>
      </c>
      <c r="H178" s="33">
        <v>1.2558089999999999E-2</v>
      </c>
      <c r="I178" s="33">
        <v>2.5980659999999999E-2</v>
      </c>
      <c r="J178" s="33" t="s">
        <v>451</v>
      </c>
    </row>
    <row r="179" spans="2:10" x14ac:dyDescent="0.3">
      <c r="B179" s="25"/>
      <c r="C179" s="29"/>
      <c r="D179" s="29"/>
      <c r="E179" s="29" t="s">
        <v>476</v>
      </c>
      <c r="F179" s="30" t="s">
        <v>470</v>
      </c>
      <c r="G179" s="33">
        <v>2.1584776E-2</v>
      </c>
      <c r="H179" s="33">
        <v>7.3783210000000002E-3</v>
      </c>
      <c r="I179" s="33">
        <v>3.579123E-2</v>
      </c>
      <c r="J179" s="33" t="s">
        <v>451</v>
      </c>
    </row>
    <row r="180" spans="2:10" x14ac:dyDescent="0.3">
      <c r="B180" s="25"/>
      <c r="C180" s="29"/>
      <c r="D180" s="29"/>
      <c r="E180" s="29" t="s">
        <v>476</v>
      </c>
      <c r="F180" s="30" t="s">
        <v>26</v>
      </c>
      <c r="G180" s="33">
        <v>2.9213401999999999E-2</v>
      </c>
      <c r="H180" s="33">
        <v>1.6523204999999999E-2</v>
      </c>
      <c r="I180" s="33">
        <v>4.1903599999999999E-2</v>
      </c>
      <c r="J180" s="33" t="s">
        <v>451</v>
      </c>
    </row>
    <row r="181" spans="2:10" x14ac:dyDescent="0.3">
      <c r="B181" s="25"/>
      <c r="C181" s="29"/>
      <c r="D181" s="29"/>
      <c r="E181" s="29" t="s">
        <v>476</v>
      </c>
      <c r="F181" s="30" t="s">
        <v>27</v>
      </c>
      <c r="G181" s="33">
        <v>1.2822650999999999E-2</v>
      </c>
      <c r="H181" s="33">
        <v>4.2429929999999996E-3</v>
      </c>
      <c r="I181" s="33">
        <v>2.1402310000000001E-2</v>
      </c>
      <c r="J181" s="33" t="s">
        <v>451</v>
      </c>
    </row>
    <row r="182" spans="2:10" x14ac:dyDescent="0.3">
      <c r="B182" s="25"/>
      <c r="C182" s="29"/>
      <c r="D182" s="29"/>
      <c r="E182" s="29" t="s">
        <v>476</v>
      </c>
      <c r="F182" s="30" t="s">
        <v>28</v>
      </c>
      <c r="G182" s="33">
        <v>2.1325343E-2</v>
      </c>
      <c r="H182" s="33">
        <v>1.4737039999999999E-3</v>
      </c>
      <c r="I182" s="33">
        <v>4.1176980000000002E-2</v>
      </c>
      <c r="J182" s="33" t="s">
        <v>451</v>
      </c>
    </row>
    <row r="183" spans="2:10" x14ac:dyDescent="0.3">
      <c r="B183" s="25"/>
      <c r="C183" s="29"/>
      <c r="D183" s="29"/>
      <c r="E183" s="29" t="s">
        <v>476</v>
      </c>
      <c r="F183" s="30" t="s">
        <v>29</v>
      </c>
      <c r="G183" s="33">
        <v>2.1238902E-2</v>
      </c>
      <c r="H183" s="33">
        <v>1.1595846999999999E-2</v>
      </c>
      <c r="I183" s="33">
        <v>3.088196E-2</v>
      </c>
      <c r="J183" s="33" t="s">
        <v>451</v>
      </c>
    </row>
    <row r="184" spans="2:10" x14ac:dyDescent="0.3">
      <c r="B184" s="25"/>
      <c r="C184" s="29"/>
      <c r="D184" s="29"/>
      <c r="E184" s="29" t="s">
        <v>476</v>
      </c>
      <c r="F184" s="30" t="s">
        <v>658</v>
      </c>
      <c r="G184" s="33">
        <v>2.7207196999999999E-2</v>
      </c>
      <c r="H184" s="33">
        <v>1.0128653E-2</v>
      </c>
      <c r="I184" s="33">
        <v>4.4285739999999997E-2</v>
      </c>
      <c r="J184" s="33" t="s">
        <v>451</v>
      </c>
    </row>
    <row r="185" spans="2:10" x14ac:dyDescent="0.3">
      <c r="B185" s="25"/>
      <c r="C185" s="29"/>
      <c r="D185" s="29"/>
      <c r="E185" s="29" t="s">
        <v>476</v>
      </c>
      <c r="F185" s="30" t="s">
        <v>30</v>
      </c>
      <c r="G185" s="33">
        <v>9.7401209999999992E-3</v>
      </c>
      <c r="H185" s="33">
        <v>5.4327560000000004E-3</v>
      </c>
      <c r="I185" s="33">
        <v>1.4047489999999999E-2</v>
      </c>
      <c r="J185" s="33" t="s">
        <v>451</v>
      </c>
    </row>
    <row r="186" spans="2:10" x14ac:dyDescent="0.3">
      <c r="B186" s="25"/>
      <c r="C186" s="29"/>
      <c r="D186" s="29"/>
      <c r="E186" s="29" t="s">
        <v>476</v>
      </c>
      <c r="F186" s="30" t="s">
        <v>552</v>
      </c>
      <c r="G186" s="33">
        <v>2.2433360999999999E-2</v>
      </c>
      <c r="H186" s="33">
        <v>1.6166672999999999E-2</v>
      </c>
      <c r="I186" s="33">
        <v>2.8700050000000001E-2</v>
      </c>
      <c r="J186" s="33" t="s">
        <v>451</v>
      </c>
    </row>
    <row r="187" spans="2:10" x14ac:dyDescent="0.3">
      <c r="B187" s="25"/>
      <c r="C187" s="29"/>
      <c r="D187" s="29"/>
      <c r="E187" s="29" t="s">
        <v>476</v>
      </c>
      <c r="F187" s="30" t="s">
        <v>31</v>
      </c>
      <c r="G187" s="33">
        <v>2.5979599999999999E-2</v>
      </c>
      <c r="H187" s="33">
        <v>2.1027621E-2</v>
      </c>
      <c r="I187" s="33">
        <v>3.093158E-2</v>
      </c>
      <c r="J187" s="33" t="s">
        <v>451</v>
      </c>
    </row>
    <row r="188" spans="2:10" x14ac:dyDescent="0.3">
      <c r="B188" s="25"/>
      <c r="C188" s="29"/>
      <c r="D188" s="29"/>
      <c r="E188" s="29" t="s">
        <v>476</v>
      </c>
      <c r="F188" s="30" t="s">
        <v>32</v>
      </c>
      <c r="G188" s="33">
        <v>1.6252809E-2</v>
      </c>
      <c r="H188" s="33">
        <v>1.2319415E-2</v>
      </c>
      <c r="I188" s="33">
        <v>2.0186200000000001E-2</v>
      </c>
      <c r="J188" s="33" t="s">
        <v>451</v>
      </c>
    </row>
    <row r="189" spans="2:10" x14ac:dyDescent="0.3">
      <c r="B189" s="25"/>
      <c r="C189" s="29"/>
      <c r="D189" s="29"/>
      <c r="E189" s="29" t="s">
        <v>476</v>
      </c>
      <c r="F189" s="30" t="s">
        <v>471</v>
      </c>
      <c r="G189" s="33">
        <v>2.0827209999999999E-2</v>
      </c>
      <c r="H189" s="33">
        <v>1.4583219999999999E-2</v>
      </c>
      <c r="I189" s="33">
        <v>2.7071209999999998E-2</v>
      </c>
      <c r="J189" s="33" t="s">
        <v>451</v>
      </c>
    </row>
    <row r="190" spans="2:10" x14ac:dyDescent="0.3">
      <c r="B190" s="25"/>
      <c r="C190" s="29"/>
      <c r="D190" s="29"/>
      <c r="E190" s="29" t="s">
        <v>476</v>
      </c>
      <c r="F190" s="30" t="s">
        <v>472</v>
      </c>
      <c r="G190" s="33">
        <v>1.8850860000000001E-2</v>
      </c>
      <c r="H190" s="33">
        <v>1.377598E-2</v>
      </c>
      <c r="I190" s="33">
        <v>2.3925729999999999E-2</v>
      </c>
      <c r="J190" s="33" t="s">
        <v>451</v>
      </c>
    </row>
    <row r="191" spans="2:10" x14ac:dyDescent="0.3">
      <c r="B191" s="25"/>
      <c r="C191" s="29"/>
      <c r="D191" s="29"/>
      <c r="E191" s="29" t="s">
        <v>476</v>
      </c>
      <c r="F191" s="30" t="s">
        <v>473</v>
      </c>
      <c r="G191" s="33">
        <v>2.7768859999999999E-2</v>
      </c>
      <c r="H191" s="33">
        <v>1.8737730000000001E-2</v>
      </c>
      <c r="I191" s="33">
        <v>3.6799980000000003E-2</v>
      </c>
      <c r="J191" s="33" t="s">
        <v>451</v>
      </c>
    </row>
    <row r="192" spans="2:10" x14ac:dyDescent="0.3">
      <c r="B192" s="25" t="s">
        <v>613</v>
      </c>
      <c r="C192" s="66" t="s">
        <v>636</v>
      </c>
      <c r="D192" s="29" t="s">
        <v>638</v>
      </c>
      <c r="E192" s="47" t="s">
        <v>637</v>
      </c>
      <c r="F192" s="30" t="s">
        <v>450</v>
      </c>
      <c r="G192" s="33">
        <v>2.1744329999999999E-2</v>
      </c>
      <c r="H192" s="33">
        <v>1.675743E-2</v>
      </c>
      <c r="I192" s="33">
        <v>2.6731230000000002E-2</v>
      </c>
      <c r="J192" s="33" t="s">
        <v>451</v>
      </c>
    </row>
    <row r="193" spans="2:10" x14ac:dyDescent="0.3">
      <c r="B193" s="25"/>
      <c r="C193" s="66"/>
      <c r="D193" s="66"/>
      <c r="E193" s="47" t="s">
        <v>637</v>
      </c>
      <c r="F193" s="30" t="s">
        <v>452</v>
      </c>
      <c r="G193" s="33">
        <v>2.3135349999999999E-2</v>
      </c>
      <c r="H193" s="33">
        <v>1.6670230000000001E-2</v>
      </c>
      <c r="I193" s="33">
        <v>2.960047E-2</v>
      </c>
      <c r="J193" s="33" t="s">
        <v>451</v>
      </c>
    </row>
    <row r="194" spans="2:10" x14ac:dyDescent="0.3">
      <c r="B194" s="25"/>
      <c r="C194" s="29"/>
      <c r="D194" s="29"/>
      <c r="E194" s="47" t="s">
        <v>637</v>
      </c>
      <c r="F194" s="30" t="s">
        <v>453</v>
      </c>
      <c r="G194" s="33">
        <v>1.506359E-2</v>
      </c>
      <c r="H194" s="33">
        <v>1.000009E-2</v>
      </c>
      <c r="I194" s="33">
        <v>2.0127079999999999E-2</v>
      </c>
      <c r="J194" s="33" t="s">
        <v>451</v>
      </c>
    </row>
    <row r="195" spans="2:10" x14ac:dyDescent="0.3">
      <c r="B195" s="25"/>
      <c r="C195" s="29"/>
      <c r="D195" s="29"/>
      <c r="E195" s="47" t="s">
        <v>637</v>
      </c>
      <c r="F195" s="30" t="s">
        <v>21</v>
      </c>
      <c r="G195" s="33">
        <v>1.5410149999999999E-2</v>
      </c>
      <c r="H195" s="33">
        <v>6.0972650000000001E-3</v>
      </c>
      <c r="I195" s="33">
        <v>2.4723040000000002E-2</v>
      </c>
      <c r="J195" s="33" t="s">
        <v>451</v>
      </c>
    </row>
    <row r="196" spans="2:10" x14ac:dyDescent="0.3">
      <c r="B196" s="25"/>
      <c r="C196" s="29"/>
      <c r="D196" s="29"/>
      <c r="E196" s="47" t="s">
        <v>637</v>
      </c>
      <c r="F196" s="30" t="s">
        <v>454</v>
      </c>
      <c r="G196" s="33">
        <v>3.6551060000000003E-2</v>
      </c>
      <c r="H196" s="33">
        <v>2.2650699999999999E-2</v>
      </c>
      <c r="I196" s="33">
        <v>5.0451410000000002E-2</v>
      </c>
      <c r="J196" s="33" t="s">
        <v>451</v>
      </c>
    </row>
    <row r="197" spans="2:10" x14ac:dyDescent="0.3">
      <c r="B197" s="25"/>
      <c r="C197" s="29"/>
      <c r="D197" s="29"/>
      <c r="E197" s="47" t="s">
        <v>637</v>
      </c>
      <c r="F197" s="30" t="s">
        <v>455</v>
      </c>
      <c r="G197" s="33" t="s">
        <v>451</v>
      </c>
      <c r="H197" s="33" t="s">
        <v>451</v>
      </c>
      <c r="I197" s="33" t="s">
        <v>451</v>
      </c>
      <c r="J197" s="33" t="s">
        <v>451</v>
      </c>
    </row>
    <row r="198" spans="2:10" x14ac:dyDescent="0.3">
      <c r="B198" s="25"/>
      <c r="C198" s="29"/>
      <c r="D198" s="29"/>
      <c r="E198" s="47" t="s">
        <v>637</v>
      </c>
      <c r="F198" s="30" t="s">
        <v>456</v>
      </c>
      <c r="G198" s="33">
        <v>1.8507630000000001E-2</v>
      </c>
      <c r="H198" s="33">
        <v>1.319115E-2</v>
      </c>
      <c r="I198" s="33">
        <v>2.3824109999999999E-2</v>
      </c>
      <c r="J198" s="33" t="s">
        <v>451</v>
      </c>
    </row>
    <row r="199" spans="2:10" x14ac:dyDescent="0.3">
      <c r="B199" s="25"/>
      <c r="C199" s="29"/>
      <c r="D199" s="29"/>
      <c r="E199" s="47" t="s">
        <v>637</v>
      </c>
      <c r="F199" s="30" t="s">
        <v>457</v>
      </c>
      <c r="G199" s="33">
        <v>2.2591279999999998E-2</v>
      </c>
      <c r="H199" s="33">
        <v>1.560196E-2</v>
      </c>
      <c r="I199" s="33">
        <v>2.9580599999999999E-2</v>
      </c>
      <c r="J199" s="33" t="s">
        <v>451</v>
      </c>
    </row>
    <row r="200" spans="2:10" x14ac:dyDescent="0.3">
      <c r="B200" s="25"/>
      <c r="C200" s="29"/>
      <c r="D200" s="29"/>
      <c r="E200" s="47" t="s">
        <v>637</v>
      </c>
      <c r="F200" s="30" t="s">
        <v>458</v>
      </c>
      <c r="G200" s="33">
        <v>0.1246835</v>
      </c>
      <c r="H200" s="33">
        <v>0.10430689999999999</v>
      </c>
      <c r="I200" s="33">
        <v>0.1450601</v>
      </c>
      <c r="J200" s="33" t="s">
        <v>451</v>
      </c>
    </row>
    <row r="201" spans="2:10" x14ac:dyDescent="0.3">
      <c r="B201" s="25"/>
      <c r="C201" s="29"/>
      <c r="D201" s="29"/>
      <c r="E201" s="47" t="s">
        <v>637</v>
      </c>
      <c r="F201" s="30" t="s">
        <v>459</v>
      </c>
      <c r="G201" s="33">
        <v>0</v>
      </c>
      <c r="H201" s="33">
        <v>0</v>
      </c>
      <c r="I201" s="33">
        <v>0</v>
      </c>
      <c r="J201" s="33" t="s">
        <v>451</v>
      </c>
    </row>
    <row r="202" spans="2:10" x14ac:dyDescent="0.3">
      <c r="B202" s="25"/>
      <c r="C202" s="29"/>
      <c r="D202" s="29"/>
      <c r="E202" s="47" t="s">
        <v>637</v>
      </c>
      <c r="F202" s="30" t="s">
        <v>660</v>
      </c>
      <c r="G202" s="33">
        <v>4.6649870000000003E-2</v>
      </c>
      <c r="H202" s="33">
        <v>3.3706180000000002E-2</v>
      </c>
      <c r="I202" s="33">
        <v>5.9593550000000002E-2</v>
      </c>
      <c r="J202" s="33" t="s">
        <v>451</v>
      </c>
    </row>
    <row r="203" spans="2:10" x14ac:dyDescent="0.3">
      <c r="B203" s="25"/>
      <c r="C203" s="29"/>
      <c r="D203" s="29"/>
      <c r="E203" s="47" t="s">
        <v>637</v>
      </c>
      <c r="F203" s="30" t="s">
        <v>661</v>
      </c>
      <c r="G203" s="33">
        <v>1.321399E-2</v>
      </c>
      <c r="H203" s="33">
        <v>9.0669300000000008E-3</v>
      </c>
      <c r="I203" s="33">
        <v>1.7361049999999999E-2</v>
      </c>
      <c r="J203" s="33" t="s">
        <v>451</v>
      </c>
    </row>
    <row r="204" spans="2:10" x14ac:dyDescent="0.3">
      <c r="B204" s="25"/>
      <c r="C204" s="29"/>
      <c r="D204" s="29"/>
      <c r="E204" s="47" t="s">
        <v>637</v>
      </c>
      <c r="F204" s="30" t="s">
        <v>662</v>
      </c>
      <c r="G204" s="33">
        <v>6.208967E-2</v>
      </c>
      <c r="H204" s="33">
        <v>2.3182290000000001E-2</v>
      </c>
      <c r="I204" s="33">
        <v>0.10099706</v>
      </c>
      <c r="J204" s="33" t="s">
        <v>451</v>
      </c>
    </row>
    <row r="205" spans="2:10" x14ac:dyDescent="0.3">
      <c r="B205" s="25"/>
      <c r="C205" s="29"/>
      <c r="D205" s="29"/>
      <c r="E205" s="47" t="s">
        <v>637</v>
      </c>
      <c r="F205" s="30" t="s">
        <v>663</v>
      </c>
      <c r="G205" s="33">
        <v>2.0624239999999999E-2</v>
      </c>
      <c r="H205" s="33">
        <v>1.5085370000000001E-2</v>
      </c>
      <c r="I205" s="33">
        <v>2.616311E-2</v>
      </c>
      <c r="J205" s="33" t="s">
        <v>451</v>
      </c>
    </row>
    <row r="206" spans="2:10" x14ac:dyDescent="0.3">
      <c r="B206" s="25"/>
      <c r="C206" s="29"/>
      <c r="D206" s="29"/>
      <c r="E206" s="47" t="s">
        <v>637</v>
      </c>
      <c r="F206" s="30" t="s">
        <v>460</v>
      </c>
      <c r="G206" s="33">
        <v>8.5514200000000005E-3</v>
      </c>
      <c r="H206" s="33">
        <v>3.0019880000000001E-3</v>
      </c>
      <c r="I206" s="33">
        <v>1.410085E-2</v>
      </c>
      <c r="J206" s="33" t="s">
        <v>451</v>
      </c>
    </row>
    <row r="207" spans="2:10" x14ac:dyDescent="0.3">
      <c r="B207" s="25"/>
      <c r="C207" s="29"/>
      <c r="D207" s="29"/>
      <c r="E207" s="47" t="s">
        <v>637</v>
      </c>
      <c r="F207" s="30" t="s">
        <v>461</v>
      </c>
      <c r="G207" s="33">
        <v>1.4704450000000001E-2</v>
      </c>
      <c r="H207" s="33">
        <v>7.9265489999999997E-3</v>
      </c>
      <c r="I207" s="33">
        <v>2.1482359999999999E-2</v>
      </c>
      <c r="J207" s="33" t="s">
        <v>451</v>
      </c>
    </row>
    <row r="208" spans="2:10" x14ac:dyDescent="0.3">
      <c r="B208" s="25"/>
      <c r="C208" s="29"/>
      <c r="D208" s="29"/>
      <c r="E208" s="47" t="s">
        <v>637</v>
      </c>
      <c r="F208" s="30" t="s">
        <v>462</v>
      </c>
      <c r="G208" s="33">
        <v>0.18374188</v>
      </c>
      <c r="H208" s="33">
        <v>0.108624893</v>
      </c>
      <c r="I208" s="33">
        <v>0.25885887000000002</v>
      </c>
      <c r="J208" s="33" t="s">
        <v>451</v>
      </c>
    </row>
    <row r="209" spans="2:10" x14ac:dyDescent="0.3">
      <c r="B209" s="25"/>
      <c r="C209" s="29"/>
      <c r="D209" s="29"/>
      <c r="E209" s="47" t="s">
        <v>637</v>
      </c>
      <c r="F209" s="30" t="s">
        <v>589</v>
      </c>
      <c r="G209" s="33">
        <v>1</v>
      </c>
      <c r="H209" s="33">
        <v>1</v>
      </c>
      <c r="I209" s="33">
        <v>1</v>
      </c>
      <c r="J209" s="33" t="s">
        <v>451</v>
      </c>
    </row>
    <row r="210" spans="2:10" x14ac:dyDescent="0.3">
      <c r="B210" s="25"/>
      <c r="C210" s="29"/>
      <c r="D210" s="29"/>
      <c r="E210" s="47" t="s">
        <v>637</v>
      </c>
      <c r="F210" s="30" t="s">
        <v>463</v>
      </c>
      <c r="G210" s="33">
        <v>1.745497E-2</v>
      </c>
      <c r="H210" s="33">
        <v>9.8279969999999998E-3</v>
      </c>
      <c r="I210" s="33">
        <v>2.5081949999999999E-2</v>
      </c>
      <c r="J210" s="33" t="s">
        <v>451</v>
      </c>
    </row>
    <row r="211" spans="2:10" x14ac:dyDescent="0.3">
      <c r="B211" s="25"/>
      <c r="C211" s="29"/>
      <c r="D211" s="29"/>
      <c r="E211" s="47" t="s">
        <v>637</v>
      </c>
      <c r="F211" s="30" t="s">
        <v>464</v>
      </c>
      <c r="G211" s="33">
        <v>2.0074499999999999E-2</v>
      </c>
      <c r="H211" s="33">
        <v>1.1355163999999999E-2</v>
      </c>
      <c r="I211" s="33">
        <v>2.8793829999999999E-2</v>
      </c>
      <c r="J211" s="33" t="s">
        <v>451</v>
      </c>
    </row>
    <row r="212" spans="2:10" x14ac:dyDescent="0.3">
      <c r="B212" s="25"/>
      <c r="C212" s="29"/>
      <c r="D212" s="29"/>
      <c r="E212" s="47" t="s">
        <v>637</v>
      </c>
      <c r="F212" s="30" t="s">
        <v>465</v>
      </c>
      <c r="G212" s="33">
        <v>2.6040560000000001E-2</v>
      </c>
      <c r="H212" s="33">
        <v>1.8117199E-2</v>
      </c>
      <c r="I212" s="33">
        <v>3.3963920000000002E-2</v>
      </c>
      <c r="J212" s="33" t="s">
        <v>451</v>
      </c>
    </row>
    <row r="213" spans="2:10" x14ac:dyDescent="0.3">
      <c r="B213" s="25"/>
      <c r="C213" s="29"/>
      <c r="D213" s="29"/>
      <c r="E213" s="47" t="s">
        <v>637</v>
      </c>
      <c r="F213" s="30" t="s">
        <v>466</v>
      </c>
      <c r="G213" s="33">
        <v>1.9455070000000001E-2</v>
      </c>
      <c r="H213" s="33">
        <v>7.2524440000000003E-3</v>
      </c>
      <c r="I213" s="33">
        <v>3.1657699999999997E-2</v>
      </c>
      <c r="J213" s="33" t="s">
        <v>451</v>
      </c>
    </row>
    <row r="214" spans="2:10" x14ac:dyDescent="0.3">
      <c r="B214" s="25"/>
      <c r="C214" s="29"/>
      <c r="D214" s="29"/>
      <c r="E214" s="47" t="s">
        <v>637</v>
      </c>
      <c r="F214" s="30" t="s">
        <v>467</v>
      </c>
      <c r="G214" s="33">
        <v>2.76828E-2</v>
      </c>
      <c r="H214" s="33">
        <v>8.2054269999999995E-3</v>
      </c>
      <c r="I214" s="33">
        <v>4.7160180000000003E-2</v>
      </c>
      <c r="J214" s="33" t="s">
        <v>451</v>
      </c>
    </row>
    <row r="215" spans="2:10" x14ac:dyDescent="0.3">
      <c r="B215" s="25"/>
      <c r="C215" s="29"/>
      <c r="D215" s="29"/>
      <c r="E215" s="47" t="s">
        <v>637</v>
      </c>
      <c r="F215" s="30" t="s">
        <v>468</v>
      </c>
      <c r="G215" s="33">
        <v>2.1414929999999999E-2</v>
      </c>
      <c r="H215" s="33">
        <v>1.4772860000000001E-2</v>
      </c>
      <c r="I215" s="33">
        <v>2.805701E-2</v>
      </c>
      <c r="J215" s="33" t="s">
        <v>451</v>
      </c>
    </row>
    <row r="216" spans="2:10" x14ac:dyDescent="0.3">
      <c r="B216" s="25"/>
      <c r="C216" s="29"/>
      <c r="D216" s="29"/>
      <c r="E216" s="47" t="s">
        <v>637</v>
      </c>
      <c r="F216" s="30" t="s">
        <v>469</v>
      </c>
      <c r="G216" s="33">
        <v>2.328411E-2</v>
      </c>
      <c r="H216" s="33">
        <v>1.191563E-2</v>
      </c>
      <c r="I216" s="33">
        <v>3.4652589999999997E-2</v>
      </c>
      <c r="J216" s="33" t="s">
        <v>451</v>
      </c>
    </row>
    <row r="217" spans="2:10" x14ac:dyDescent="0.3">
      <c r="B217" s="25"/>
      <c r="C217" s="29"/>
      <c r="D217" s="29"/>
      <c r="E217" s="47" t="s">
        <v>637</v>
      </c>
      <c r="F217" s="30" t="s">
        <v>470</v>
      </c>
      <c r="G217" s="33">
        <v>2.3410520000000001E-2</v>
      </c>
      <c r="H217" s="33">
        <v>1.0873508E-2</v>
      </c>
      <c r="I217" s="33">
        <v>3.594754E-2</v>
      </c>
      <c r="J217" s="33" t="s">
        <v>451</v>
      </c>
    </row>
    <row r="218" spans="2:10" x14ac:dyDescent="0.3">
      <c r="B218" s="25"/>
      <c r="C218" s="29"/>
      <c r="D218" s="29"/>
      <c r="E218" s="47" t="s">
        <v>637</v>
      </c>
      <c r="F218" s="30" t="s">
        <v>26</v>
      </c>
      <c r="G218" s="33">
        <v>2.2780680000000001E-2</v>
      </c>
      <c r="H218" s="33">
        <v>9.8922439999999997E-3</v>
      </c>
      <c r="I218" s="33">
        <v>3.5669119999999999E-2</v>
      </c>
      <c r="J218" s="33" t="s">
        <v>451</v>
      </c>
    </row>
    <row r="219" spans="2:10" x14ac:dyDescent="0.3">
      <c r="B219" s="25"/>
      <c r="C219" s="29"/>
      <c r="D219" s="29"/>
      <c r="E219" s="47" t="s">
        <v>637</v>
      </c>
      <c r="F219" s="30" t="s">
        <v>27</v>
      </c>
      <c r="G219" s="33">
        <v>1.4248210000000001E-2</v>
      </c>
      <c r="H219" s="33">
        <v>3.5087450000000002E-3</v>
      </c>
      <c r="I219" s="33">
        <v>2.498767E-2</v>
      </c>
      <c r="J219" s="33" t="s">
        <v>451</v>
      </c>
    </row>
    <row r="220" spans="2:10" x14ac:dyDescent="0.3">
      <c r="B220" s="25"/>
      <c r="C220" s="29"/>
      <c r="D220" s="29"/>
      <c r="E220" s="47" t="s">
        <v>637</v>
      </c>
      <c r="F220" s="30" t="s">
        <v>28</v>
      </c>
      <c r="G220" s="33">
        <v>3.0551390000000001E-2</v>
      </c>
      <c r="H220" s="33">
        <v>8.7020359999999998E-3</v>
      </c>
      <c r="I220" s="33">
        <v>5.2400740000000001E-2</v>
      </c>
      <c r="J220" s="33" t="s">
        <v>451</v>
      </c>
    </row>
    <row r="221" spans="2:10" x14ac:dyDescent="0.3">
      <c r="B221" s="25"/>
      <c r="C221" s="29"/>
      <c r="D221" s="29"/>
      <c r="E221" s="47" t="s">
        <v>637</v>
      </c>
      <c r="F221" s="30" t="s">
        <v>29</v>
      </c>
      <c r="G221" s="33">
        <v>3.1405790000000003E-2</v>
      </c>
      <c r="H221" s="33">
        <v>1.4672206E-2</v>
      </c>
      <c r="I221" s="33">
        <v>4.8139380000000002E-2</v>
      </c>
      <c r="J221" s="33" t="s">
        <v>451</v>
      </c>
    </row>
    <row r="222" spans="2:10" x14ac:dyDescent="0.3">
      <c r="B222" s="25"/>
      <c r="C222" s="29"/>
      <c r="D222" s="29"/>
      <c r="E222" s="47" t="s">
        <v>637</v>
      </c>
      <c r="F222" s="30" t="s">
        <v>658</v>
      </c>
      <c r="G222" s="33">
        <v>1.8555499999999999E-2</v>
      </c>
      <c r="H222" s="33">
        <v>6.4157040000000004E-3</v>
      </c>
      <c r="I222" s="33">
        <v>3.0695299999999998E-2</v>
      </c>
      <c r="J222" s="33" t="s">
        <v>451</v>
      </c>
    </row>
    <row r="223" spans="2:10" x14ac:dyDescent="0.3">
      <c r="B223" s="25"/>
      <c r="C223" s="29"/>
      <c r="D223" s="29"/>
      <c r="E223" s="47" t="s">
        <v>637</v>
      </c>
      <c r="F223" s="30" t="s">
        <v>30</v>
      </c>
      <c r="G223" s="33">
        <v>1.7640179999999998E-2</v>
      </c>
      <c r="H223" s="33">
        <v>7.6039499999999999E-3</v>
      </c>
      <c r="I223" s="33">
        <v>2.767642E-2</v>
      </c>
      <c r="J223" s="33" t="s">
        <v>451</v>
      </c>
    </row>
    <row r="224" spans="2:10" x14ac:dyDescent="0.3">
      <c r="B224" s="25"/>
      <c r="C224" s="29"/>
      <c r="D224" s="29"/>
      <c r="E224" s="47" t="s">
        <v>637</v>
      </c>
      <c r="F224" s="30" t="s">
        <v>552</v>
      </c>
      <c r="G224" s="33">
        <v>1.996233E-2</v>
      </c>
      <c r="H224" s="33">
        <v>1.4411063E-2</v>
      </c>
      <c r="I224" s="33">
        <v>2.5513600000000001E-2</v>
      </c>
      <c r="J224" s="33" t="s">
        <v>451</v>
      </c>
    </row>
    <row r="225" spans="2:10" x14ac:dyDescent="0.3">
      <c r="B225" s="25"/>
      <c r="C225" s="29"/>
      <c r="D225" s="29"/>
      <c r="E225" s="47" t="s">
        <v>637</v>
      </c>
      <c r="F225" s="30" t="s">
        <v>31</v>
      </c>
      <c r="G225" s="33">
        <v>2.694481E-2</v>
      </c>
      <c r="H225" s="33">
        <v>1.5841920999999998E-2</v>
      </c>
      <c r="I225" s="33">
        <v>3.8047699999999997E-2</v>
      </c>
      <c r="J225" s="33" t="s">
        <v>451</v>
      </c>
    </row>
    <row r="226" spans="2:10" x14ac:dyDescent="0.3">
      <c r="B226" s="25"/>
      <c r="C226" s="29"/>
      <c r="D226" s="29"/>
      <c r="E226" s="47" t="s">
        <v>637</v>
      </c>
      <c r="F226" s="30" t="s">
        <v>32</v>
      </c>
      <c r="G226" s="33">
        <v>1.6148840000000001E-2</v>
      </c>
      <c r="H226" s="33">
        <v>8.1276779999999993E-3</v>
      </c>
      <c r="I226" s="33">
        <v>2.4170000000000001E-2</v>
      </c>
      <c r="J226" s="33" t="s">
        <v>451</v>
      </c>
    </row>
    <row r="227" spans="2:10" x14ac:dyDescent="0.3">
      <c r="B227" s="25"/>
      <c r="C227" s="29"/>
      <c r="D227" s="29"/>
      <c r="E227" s="47" t="s">
        <v>637</v>
      </c>
      <c r="F227" s="30" t="s">
        <v>471</v>
      </c>
      <c r="G227" s="33">
        <v>2.3198380000000001E-2</v>
      </c>
      <c r="H227" s="33">
        <v>1.492721E-2</v>
      </c>
      <c r="I227" s="33">
        <v>3.1469549999999999E-2</v>
      </c>
      <c r="J227" s="33" t="s">
        <v>451</v>
      </c>
    </row>
    <row r="228" spans="2:10" x14ac:dyDescent="0.3">
      <c r="B228" s="25"/>
      <c r="C228" s="29"/>
      <c r="D228" s="29"/>
      <c r="E228" s="47" t="s">
        <v>637</v>
      </c>
      <c r="F228" s="30" t="s">
        <v>472</v>
      </c>
      <c r="G228" s="33">
        <v>2.2297959999999999E-2</v>
      </c>
      <c r="H228" s="33">
        <v>1.8178679999999999E-2</v>
      </c>
      <c r="I228" s="33">
        <v>2.641723E-2</v>
      </c>
      <c r="J228" s="33" t="s">
        <v>451</v>
      </c>
    </row>
    <row r="229" spans="2:10" x14ac:dyDescent="0.3">
      <c r="B229" s="25"/>
      <c r="C229" s="29"/>
      <c r="D229" s="29"/>
      <c r="E229" s="47" t="s">
        <v>637</v>
      </c>
      <c r="F229" s="30" t="s">
        <v>473</v>
      </c>
      <c r="G229" s="33">
        <v>2.0523469999999999E-2</v>
      </c>
      <c r="H229" s="33">
        <v>1.036312E-2</v>
      </c>
      <c r="I229" s="33">
        <v>3.0683829999999999E-2</v>
      </c>
      <c r="J229" s="33" t="s">
        <v>451</v>
      </c>
    </row>
    <row r="230" spans="2:10" x14ac:dyDescent="0.3">
      <c r="B230" s="25" t="s">
        <v>667</v>
      </c>
      <c r="C230" s="18" t="s">
        <v>19</v>
      </c>
      <c r="D230" s="29" t="s">
        <v>638</v>
      </c>
      <c r="E230" s="18" t="s">
        <v>477</v>
      </c>
      <c r="F230" s="30" t="s">
        <v>450</v>
      </c>
      <c r="G230" s="33">
        <v>0.67284790000000005</v>
      </c>
      <c r="H230" s="33">
        <v>0.65357430000000005</v>
      </c>
      <c r="I230" s="33">
        <v>0.6921216</v>
      </c>
      <c r="J230" s="33" t="s">
        <v>451</v>
      </c>
    </row>
    <row r="231" spans="2:10" x14ac:dyDescent="0.3">
      <c r="B231" s="25"/>
      <c r="C231" s="29"/>
      <c r="D231" s="29"/>
      <c r="E231" s="18" t="s">
        <v>477</v>
      </c>
      <c r="F231" s="30" t="s">
        <v>452</v>
      </c>
      <c r="G231" s="33">
        <v>1</v>
      </c>
      <c r="H231" s="33">
        <v>1</v>
      </c>
      <c r="I231" s="33">
        <v>1</v>
      </c>
      <c r="J231" s="33" t="s">
        <v>451</v>
      </c>
    </row>
    <row r="232" spans="2:10" x14ac:dyDescent="0.3">
      <c r="B232" s="25"/>
      <c r="C232" s="29"/>
      <c r="D232" s="29"/>
      <c r="E232" s="18" t="s">
        <v>477</v>
      </c>
      <c r="F232" s="30" t="s">
        <v>453</v>
      </c>
      <c r="G232" s="33">
        <v>0.52559440000000002</v>
      </c>
      <c r="H232" s="33">
        <v>0.47479589999999999</v>
      </c>
      <c r="I232" s="33">
        <v>0.57639300000000004</v>
      </c>
      <c r="J232" s="33" t="s">
        <v>451</v>
      </c>
    </row>
    <row r="233" spans="2:10" x14ac:dyDescent="0.3">
      <c r="B233" s="25"/>
      <c r="C233" s="29"/>
      <c r="D233" s="29"/>
      <c r="E233" s="18" t="s">
        <v>477</v>
      </c>
      <c r="F233" s="30" t="s">
        <v>21</v>
      </c>
      <c r="G233" s="33">
        <v>0.23767640000000001</v>
      </c>
      <c r="H233" s="33">
        <v>0.17890400000000001</v>
      </c>
      <c r="I233" s="33">
        <v>0.29644890000000002</v>
      </c>
      <c r="J233" s="33" t="s">
        <v>451</v>
      </c>
    </row>
    <row r="234" spans="2:10" x14ac:dyDescent="0.3">
      <c r="B234" s="25"/>
      <c r="C234" s="29"/>
      <c r="D234" s="29"/>
      <c r="E234" s="18" t="s">
        <v>477</v>
      </c>
      <c r="F234" s="30" t="s">
        <v>454</v>
      </c>
      <c r="G234" s="33">
        <v>0.1450494</v>
      </c>
      <c r="H234" s="33">
        <v>0.1154385</v>
      </c>
      <c r="I234" s="33">
        <v>0.17466029999999999</v>
      </c>
      <c r="J234" s="33" t="s">
        <v>451</v>
      </c>
    </row>
    <row r="235" spans="2:10" x14ac:dyDescent="0.3">
      <c r="B235" s="25"/>
      <c r="C235" s="29"/>
      <c r="D235" s="29"/>
      <c r="E235" s="18" t="s">
        <v>477</v>
      </c>
      <c r="F235" s="30" t="s">
        <v>455</v>
      </c>
      <c r="G235" s="33">
        <v>0.22656200000000001</v>
      </c>
      <c r="H235" s="33">
        <v>0.1456673</v>
      </c>
      <c r="I235" s="33">
        <v>0.30745670000000003</v>
      </c>
      <c r="J235" s="33" t="s">
        <v>451</v>
      </c>
    </row>
    <row r="236" spans="2:10" x14ac:dyDescent="0.3">
      <c r="B236" s="25"/>
      <c r="C236" s="29"/>
      <c r="D236" s="29"/>
      <c r="E236" s="18" t="s">
        <v>477</v>
      </c>
      <c r="F236" s="30" t="s">
        <v>456</v>
      </c>
      <c r="G236" s="33">
        <v>0.67436470000000004</v>
      </c>
      <c r="H236" s="33">
        <v>0.64162023800000001</v>
      </c>
      <c r="I236" s="33">
        <v>0.70710930000000005</v>
      </c>
      <c r="J236" s="33" t="s">
        <v>451</v>
      </c>
    </row>
    <row r="237" spans="2:10" x14ac:dyDescent="0.3">
      <c r="B237" s="25"/>
      <c r="C237" s="29"/>
      <c r="D237" s="29"/>
      <c r="E237" s="18" t="s">
        <v>477</v>
      </c>
      <c r="F237" s="30" t="s">
        <v>457</v>
      </c>
      <c r="G237" s="33">
        <v>0.67666809999999999</v>
      </c>
      <c r="H237" s="33">
        <v>0.651711029</v>
      </c>
      <c r="I237" s="33">
        <v>0.7016251</v>
      </c>
      <c r="J237" s="33" t="s">
        <v>451</v>
      </c>
    </row>
    <row r="238" spans="2:10" x14ac:dyDescent="0.3">
      <c r="B238" s="25"/>
      <c r="C238" s="29"/>
      <c r="D238" s="29"/>
      <c r="E238" s="18" t="s">
        <v>477</v>
      </c>
      <c r="F238" s="30" t="s">
        <v>458</v>
      </c>
      <c r="G238" s="33">
        <v>0.72805790000000004</v>
      </c>
      <c r="H238" s="33">
        <v>0.69417110000000004</v>
      </c>
      <c r="I238" s="33">
        <v>0.76194479999999998</v>
      </c>
      <c r="J238" s="33" t="s">
        <v>451</v>
      </c>
    </row>
    <row r="239" spans="2:10" x14ac:dyDescent="0.3">
      <c r="B239" s="25"/>
      <c r="C239" s="29"/>
      <c r="D239" s="29"/>
      <c r="E239" s="18" t="s">
        <v>477</v>
      </c>
      <c r="F239" s="30" t="s">
        <v>459</v>
      </c>
      <c r="G239" s="33">
        <v>0.68884900000000004</v>
      </c>
      <c r="H239" s="33">
        <v>0.66646660000000002</v>
      </c>
      <c r="I239" s="33">
        <v>0.71123150000000002</v>
      </c>
      <c r="J239" s="33" t="s">
        <v>451</v>
      </c>
    </row>
    <row r="240" spans="2:10" x14ac:dyDescent="0.3">
      <c r="B240" s="25"/>
      <c r="C240" s="29"/>
      <c r="D240" s="29"/>
      <c r="E240" s="18" t="s">
        <v>477</v>
      </c>
      <c r="F240" s="30" t="s">
        <v>660</v>
      </c>
      <c r="G240" s="33">
        <v>0.67508990000000002</v>
      </c>
      <c r="H240" s="33">
        <v>0.64346230000000004</v>
      </c>
      <c r="I240" s="33">
        <v>0.7067175</v>
      </c>
      <c r="J240" s="33" t="s">
        <v>451</v>
      </c>
    </row>
    <row r="241" spans="2:10" x14ac:dyDescent="0.3">
      <c r="B241" s="25"/>
      <c r="C241" s="29"/>
      <c r="D241" s="29"/>
      <c r="E241" s="18" t="s">
        <v>477</v>
      </c>
      <c r="F241" s="30" t="s">
        <v>661</v>
      </c>
      <c r="G241" s="33">
        <v>0.67619379999999996</v>
      </c>
      <c r="H241" s="33">
        <v>0.65634179999999998</v>
      </c>
      <c r="I241" s="33">
        <v>0.69604580000000005</v>
      </c>
      <c r="J241" s="33" t="s">
        <v>451</v>
      </c>
    </row>
    <row r="242" spans="2:10" x14ac:dyDescent="0.3">
      <c r="B242" s="25"/>
      <c r="C242" s="29"/>
      <c r="D242" s="29"/>
      <c r="E242" s="18" t="s">
        <v>477</v>
      </c>
      <c r="F242" s="30" t="s">
        <v>662</v>
      </c>
      <c r="G242" s="33">
        <v>0.51725359999999998</v>
      </c>
      <c r="H242" s="33">
        <v>0.41640559999999999</v>
      </c>
      <c r="I242" s="33">
        <v>0.61810160000000003</v>
      </c>
      <c r="J242" s="33" t="s">
        <v>451</v>
      </c>
    </row>
    <row r="243" spans="2:10" x14ac:dyDescent="0.3">
      <c r="B243" s="25"/>
      <c r="C243" s="29"/>
      <c r="D243" s="29"/>
      <c r="E243" s="18" t="s">
        <v>477</v>
      </c>
      <c r="F243" s="30" t="s">
        <v>663</v>
      </c>
      <c r="G243" s="33">
        <v>0.68121790000000004</v>
      </c>
      <c r="H243" s="33">
        <v>0.66193679999999999</v>
      </c>
      <c r="I243" s="33">
        <v>0.70049910000000004</v>
      </c>
      <c r="J243" s="33" t="s">
        <v>451</v>
      </c>
    </row>
    <row r="244" spans="2:10" x14ac:dyDescent="0.3">
      <c r="B244" s="25"/>
      <c r="C244" s="29"/>
      <c r="D244" s="29"/>
      <c r="E244" s="18" t="s">
        <v>477</v>
      </c>
      <c r="F244" s="30" t="s">
        <v>460</v>
      </c>
      <c r="G244" s="33">
        <v>0.67762710000000004</v>
      </c>
      <c r="H244" s="33">
        <v>0.65186140000000004</v>
      </c>
      <c r="I244" s="33">
        <v>0.70339289999999999</v>
      </c>
      <c r="J244" s="33" t="s">
        <v>451</v>
      </c>
    </row>
    <row r="245" spans="2:10" x14ac:dyDescent="0.3">
      <c r="B245" s="25"/>
      <c r="C245" s="29"/>
      <c r="D245" s="29"/>
      <c r="E245" s="18" t="s">
        <v>477</v>
      </c>
      <c r="F245" s="30" t="s">
        <v>461</v>
      </c>
      <c r="G245" s="33">
        <v>0.66231110000000004</v>
      </c>
      <c r="H245" s="33">
        <v>0.62952629999999998</v>
      </c>
      <c r="I245" s="33">
        <v>0.69509600000000005</v>
      </c>
      <c r="J245" s="33" t="s">
        <v>451</v>
      </c>
    </row>
    <row r="246" spans="2:10" x14ac:dyDescent="0.3">
      <c r="B246" s="25"/>
      <c r="C246" s="29"/>
      <c r="D246" s="29"/>
      <c r="E246" s="18" t="s">
        <v>477</v>
      </c>
      <c r="F246" s="30" t="s">
        <v>462</v>
      </c>
      <c r="G246" s="33">
        <v>0.75434190000000001</v>
      </c>
      <c r="H246" s="33">
        <v>0.68144570000000004</v>
      </c>
      <c r="I246" s="33">
        <v>0.82723809999999998</v>
      </c>
      <c r="J246" s="33" t="s">
        <v>451</v>
      </c>
    </row>
    <row r="247" spans="2:10" x14ac:dyDescent="0.3">
      <c r="B247" s="25"/>
      <c r="C247" s="29"/>
      <c r="D247" s="29"/>
      <c r="E247" s="18" t="s">
        <v>477</v>
      </c>
      <c r="F247" s="30" t="s">
        <v>589</v>
      </c>
      <c r="G247" s="33">
        <v>0.81558280000000005</v>
      </c>
      <c r="H247" s="33">
        <v>0.72144980000000003</v>
      </c>
      <c r="I247" s="33">
        <v>0.90971590000000002</v>
      </c>
      <c r="J247" s="33" t="s">
        <v>451</v>
      </c>
    </row>
    <row r="248" spans="2:10" x14ac:dyDescent="0.3">
      <c r="B248" s="25"/>
      <c r="C248" s="29"/>
      <c r="D248" s="29"/>
      <c r="E248" s="18" t="s">
        <v>477</v>
      </c>
      <c r="F248" s="30" t="s">
        <v>463</v>
      </c>
      <c r="G248" s="33">
        <v>0.65957679999999996</v>
      </c>
      <c r="H248" s="33">
        <v>0.62278960000000005</v>
      </c>
      <c r="I248" s="33">
        <v>0.69636399999999998</v>
      </c>
      <c r="J248" s="33" t="s">
        <v>451</v>
      </c>
    </row>
    <row r="249" spans="2:10" x14ac:dyDescent="0.3">
      <c r="B249" s="25"/>
      <c r="C249" s="29"/>
      <c r="D249" s="29"/>
      <c r="E249" s="18" t="s">
        <v>477</v>
      </c>
      <c r="F249" s="30" t="s">
        <v>464</v>
      </c>
      <c r="G249" s="33">
        <v>0.70299659999999997</v>
      </c>
      <c r="H249" s="33">
        <v>0.67418710000000004</v>
      </c>
      <c r="I249" s="33">
        <v>0.73180619999999996</v>
      </c>
      <c r="J249" s="33" t="s">
        <v>451</v>
      </c>
    </row>
    <row r="250" spans="2:10" x14ac:dyDescent="0.3">
      <c r="B250" s="25"/>
      <c r="C250" s="29"/>
      <c r="D250" s="29"/>
      <c r="E250" s="18" t="s">
        <v>477</v>
      </c>
      <c r="F250" s="30" t="s">
        <v>465</v>
      </c>
      <c r="G250" s="33">
        <v>0.67133730000000003</v>
      </c>
      <c r="H250" s="33">
        <v>0.63832230000000001</v>
      </c>
      <c r="I250" s="33">
        <v>0.70435219999999998</v>
      </c>
      <c r="J250" s="33" t="s">
        <v>451</v>
      </c>
    </row>
    <row r="251" spans="2:10" x14ac:dyDescent="0.3">
      <c r="B251" s="25"/>
      <c r="C251" s="29"/>
      <c r="D251" s="29"/>
      <c r="E251" s="18" t="s">
        <v>477</v>
      </c>
      <c r="F251" s="30" t="s">
        <v>466</v>
      </c>
      <c r="G251" s="33">
        <v>0.67715119999999995</v>
      </c>
      <c r="H251" s="33">
        <v>0.62466889999999997</v>
      </c>
      <c r="I251" s="33">
        <v>0.72963339999999999</v>
      </c>
      <c r="J251" s="33" t="s">
        <v>451</v>
      </c>
    </row>
    <row r="252" spans="2:10" x14ac:dyDescent="0.3">
      <c r="B252" s="25"/>
      <c r="C252" s="29"/>
      <c r="D252" s="29"/>
      <c r="E252" s="18" t="s">
        <v>477</v>
      </c>
      <c r="F252" s="30" t="s">
        <v>467</v>
      </c>
      <c r="G252" s="33">
        <v>0.64477629999999997</v>
      </c>
      <c r="H252" s="33">
        <v>0.59344030000000003</v>
      </c>
      <c r="I252" s="33">
        <v>0.69611230000000002</v>
      </c>
      <c r="J252" s="33" t="s">
        <v>451</v>
      </c>
    </row>
    <row r="253" spans="2:10" x14ac:dyDescent="0.3">
      <c r="B253" s="25"/>
      <c r="C253" s="29"/>
      <c r="D253" s="29"/>
      <c r="E253" s="18" t="s">
        <v>477</v>
      </c>
      <c r="F253" s="30" t="s">
        <v>468</v>
      </c>
      <c r="G253" s="33">
        <v>0.74335819999999997</v>
      </c>
      <c r="H253" s="33">
        <v>0.71880909999999998</v>
      </c>
      <c r="I253" s="33">
        <v>0.76790720000000001</v>
      </c>
      <c r="J253" s="33" t="s">
        <v>451</v>
      </c>
    </row>
    <row r="254" spans="2:10" x14ac:dyDescent="0.3">
      <c r="B254" s="25"/>
      <c r="C254" s="29"/>
      <c r="D254" s="29"/>
      <c r="E254" s="18" t="s">
        <v>477</v>
      </c>
      <c r="F254" s="30" t="s">
        <v>469</v>
      </c>
      <c r="G254" s="33">
        <v>0.3719208</v>
      </c>
      <c r="H254" s="33">
        <v>0.3053516</v>
      </c>
      <c r="I254" s="33">
        <v>0.43848999999999999</v>
      </c>
      <c r="J254" s="33" t="s">
        <v>451</v>
      </c>
    </row>
    <row r="255" spans="2:10" x14ac:dyDescent="0.3">
      <c r="B255" s="25"/>
      <c r="C255" s="29"/>
      <c r="D255" s="29"/>
      <c r="E255" s="18" t="s">
        <v>477</v>
      </c>
      <c r="F255" s="30" t="s">
        <v>470</v>
      </c>
      <c r="G255" s="33">
        <v>0.70850199999999997</v>
      </c>
      <c r="H255" s="33">
        <v>0.51661330000000005</v>
      </c>
      <c r="I255" s="33">
        <v>0.90039080000000005</v>
      </c>
      <c r="J255" s="33" t="s">
        <v>451</v>
      </c>
    </row>
    <row r="256" spans="2:10" x14ac:dyDescent="0.3">
      <c r="B256" s="25"/>
      <c r="C256" s="29"/>
      <c r="D256" s="29"/>
      <c r="E256" s="18" t="s">
        <v>477</v>
      </c>
      <c r="F256" s="30" t="s">
        <v>26</v>
      </c>
      <c r="G256" s="33">
        <v>0.49943939999999998</v>
      </c>
      <c r="H256" s="33">
        <v>0.46695979999999998</v>
      </c>
      <c r="I256" s="33">
        <v>0.53191909999999998</v>
      </c>
      <c r="J256" s="33" t="s">
        <v>451</v>
      </c>
    </row>
    <row r="257" spans="2:10" x14ac:dyDescent="0.3">
      <c r="B257" s="25"/>
      <c r="C257" s="29"/>
      <c r="D257" s="29"/>
      <c r="E257" s="18" t="s">
        <v>477</v>
      </c>
      <c r="F257" s="30" t="s">
        <v>27</v>
      </c>
      <c r="G257" s="33">
        <v>0.72602909999999998</v>
      </c>
      <c r="H257" s="33">
        <v>0.65154259999999997</v>
      </c>
      <c r="I257" s="33">
        <v>0.80051559999999999</v>
      </c>
      <c r="J257" s="33" t="s">
        <v>451</v>
      </c>
    </row>
    <row r="258" spans="2:10" x14ac:dyDescent="0.3">
      <c r="B258" s="25"/>
      <c r="C258" s="29"/>
      <c r="D258" s="29"/>
      <c r="E258" s="18" t="s">
        <v>477</v>
      </c>
      <c r="F258" s="30" t="s">
        <v>28</v>
      </c>
      <c r="G258" s="33">
        <v>0.62765599999999999</v>
      </c>
      <c r="H258" s="33">
        <v>0.27861760000000002</v>
      </c>
      <c r="I258" s="33">
        <v>0.97669430000000002</v>
      </c>
      <c r="J258" s="33" t="s">
        <v>451</v>
      </c>
    </row>
    <row r="259" spans="2:10" x14ac:dyDescent="0.3">
      <c r="B259" s="25"/>
      <c r="C259" s="29"/>
      <c r="D259" s="29"/>
      <c r="E259" s="18" t="s">
        <v>477</v>
      </c>
      <c r="F259" s="30" t="s">
        <v>29</v>
      </c>
      <c r="G259" s="33">
        <v>0.72019310000000003</v>
      </c>
      <c r="H259" s="33">
        <v>0.48419060000000003</v>
      </c>
      <c r="I259" s="33">
        <v>0.95619560000000003</v>
      </c>
      <c r="J259" s="33" t="s">
        <v>451</v>
      </c>
    </row>
    <row r="260" spans="2:10" x14ac:dyDescent="0.3">
      <c r="B260" s="25"/>
      <c r="C260" s="29"/>
      <c r="D260" s="29"/>
      <c r="E260" s="18" t="s">
        <v>477</v>
      </c>
      <c r="F260" s="30" t="s">
        <v>658</v>
      </c>
      <c r="G260" s="33">
        <v>0.73399230000000004</v>
      </c>
      <c r="H260" s="33">
        <v>0.66612130000000003</v>
      </c>
      <c r="I260" s="33">
        <v>0.8018632</v>
      </c>
      <c r="J260" s="33" t="s">
        <v>451</v>
      </c>
    </row>
    <row r="261" spans="2:10" x14ac:dyDescent="0.3">
      <c r="B261" s="25"/>
      <c r="C261" s="29"/>
      <c r="D261" s="29"/>
      <c r="E261" s="18" t="s">
        <v>477</v>
      </c>
      <c r="F261" s="30" t="s">
        <v>30</v>
      </c>
      <c r="G261" s="33">
        <v>0.75751539999999995</v>
      </c>
      <c r="H261" s="33">
        <v>0.71656900000000001</v>
      </c>
      <c r="I261" s="33">
        <v>0.79846170000000005</v>
      </c>
      <c r="J261" s="33" t="s">
        <v>451</v>
      </c>
    </row>
    <row r="262" spans="2:10" x14ac:dyDescent="0.3">
      <c r="B262" s="25"/>
      <c r="C262" s="29"/>
      <c r="D262" s="29"/>
      <c r="E262" s="18" t="s">
        <v>477</v>
      </c>
      <c r="F262" s="30" t="s">
        <v>552</v>
      </c>
      <c r="G262" s="33">
        <v>0.88156889999999999</v>
      </c>
      <c r="H262" s="33">
        <v>0.84231120000000004</v>
      </c>
      <c r="I262" s="33">
        <v>0.92082660000000005</v>
      </c>
      <c r="J262" s="33" t="s">
        <v>451</v>
      </c>
    </row>
    <row r="263" spans="2:10" x14ac:dyDescent="0.3">
      <c r="B263" s="25"/>
      <c r="C263" s="29"/>
      <c r="D263" s="29"/>
      <c r="E263" s="18" t="s">
        <v>477</v>
      </c>
      <c r="F263" s="30" t="s">
        <v>31</v>
      </c>
      <c r="G263" s="33">
        <v>0.82197920000000002</v>
      </c>
      <c r="H263" s="33">
        <v>0.78951740000000004</v>
      </c>
      <c r="I263" s="33">
        <v>0.85444100000000001</v>
      </c>
      <c r="J263" s="33" t="s">
        <v>451</v>
      </c>
    </row>
    <row r="264" spans="2:10" x14ac:dyDescent="0.3">
      <c r="B264" s="25"/>
      <c r="C264" s="29"/>
      <c r="D264" s="29"/>
      <c r="E264" s="18" t="s">
        <v>477</v>
      </c>
      <c r="F264" s="30" t="s">
        <v>32</v>
      </c>
      <c r="G264" s="33">
        <v>0.85354529999999995</v>
      </c>
      <c r="H264" s="33">
        <v>0.81089370000000005</v>
      </c>
      <c r="I264" s="33">
        <v>0.89619689999999996</v>
      </c>
      <c r="J264" s="33" t="s">
        <v>451</v>
      </c>
    </row>
    <row r="265" spans="2:10" x14ac:dyDescent="0.3">
      <c r="B265" s="25"/>
      <c r="C265" s="29"/>
      <c r="D265" s="29"/>
      <c r="E265" s="18" t="s">
        <v>477</v>
      </c>
      <c r="F265" s="30" t="s">
        <v>471</v>
      </c>
      <c r="G265" s="33">
        <v>0.44930059999999999</v>
      </c>
      <c r="H265" s="33">
        <v>0.35974479999999998</v>
      </c>
      <c r="I265" s="33">
        <v>0.53885649999999996</v>
      </c>
      <c r="J265" s="33" t="s">
        <v>451</v>
      </c>
    </row>
    <row r="266" spans="2:10" x14ac:dyDescent="0.3">
      <c r="B266" s="25"/>
      <c r="C266" s="29"/>
      <c r="D266" s="29"/>
      <c r="E266" s="18" t="s">
        <v>477</v>
      </c>
      <c r="F266" s="30" t="s">
        <v>472</v>
      </c>
      <c r="G266" s="33">
        <v>0.6833844</v>
      </c>
      <c r="H266" s="33">
        <v>0.59519429999999995</v>
      </c>
      <c r="I266" s="33">
        <v>0.7715746</v>
      </c>
      <c r="J266" s="33" t="s">
        <v>451</v>
      </c>
    </row>
    <row r="267" spans="2:10" x14ac:dyDescent="0.3">
      <c r="B267" s="25"/>
      <c r="C267" s="29"/>
      <c r="D267" s="29"/>
      <c r="E267" s="18" t="s">
        <v>477</v>
      </c>
      <c r="F267" s="30" t="s">
        <v>473</v>
      </c>
      <c r="G267" s="33">
        <v>0.75400909999999999</v>
      </c>
      <c r="H267" s="33">
        <v>0.67554749999999997</v>
      </c>
      <c r="I267" s="33">
        <v>0.83247059999999995</v>
      </c>
      <c r="J267" s="33" t="s">
        <v>451</v>
      </c>
    </row>
    <row r="268" spans="2:10" x14ac:dyDescent="0.3">
      <c r="B268" s="25" t="s">
        <v>668</v>
      </c>
      <c r="C268" s="18" t="s">
        <v>20</v>
      </c>
      <c r="D268" s="29" t="s">
        <v>638</v>
      </c>
      <c r="E268" s="18" t="s">
        <v>477</v>
      </c>
      <c r="F268" s="30" t="s">
        <v>450</v>
      </c>
      <c r="G268" s="33">
        <v>0.2310614</v>
      </c>
      <c r="H268" s="33">
        <v>0.2055148</v>
      </c>
      <c r="I268" s="33">
        <v>0.25660810000000001</v>
      </c>
      <c r="J268" s="33" t="s">
        <v>451</v>
      </c>
    </row>
    <row r="269" spans="2:10" x14ac:dyDescent="0.3">
      <c r="B269" s="25"/>
      <c r="C269" s="29"/>
      <c r="D269" s="29"/>
      <c r="E269" s="18" t="s">
        <v>477</v>
      </c>
      <c r="F269" s="30" t="s">
        <v>452</v>
      </c>
      <c r="G269" s="33">
        <v>0.1804934</v>
      </c>
      <c r="H269" s="33">
        <v>0.15989819999999999</v>
      </c>
      <c r="I269" s="33">
        <v>0.20108860000000001</v>
      </c>
      <c r="J269" s="33" t="s">
        <v>451</v>
      </c>
    </row>
    <row r="270" spans="2:10" x14ac:dyDescent="0.3">
      <c r="B270" s="25"/>
      <c r="C270" s="29"/>
      <c r="D270" s="29"/>
      <c r="E270" s="18" t="s">
        <v>477</v>
      </c>
      <c r="F270" s="30" t="s">
        <v>453</v>
      </c>
      <c r="G270" s="33">
        <v>1</v>
      </c>
      <c r="H270" s="33">
        <v>1</v>
      </c>
      <c r="I270" s="33">
        <v>1</v>
      </c>
      <c r="J270" s="33" t="s">
        <v>451</v>
      </c>
    </row>
    <row r="271" spans="2:10" x14ac:dyDescent="0.3">
      <c r="B271" s="25"/>
      <c r="C271" s="29"/>
      <c r="D271" s="29"/>
      <c r="E271" s="18" t="s">
        <v>477</v>
      </c>
      <c r="F271" s="30" t="s">
        <v>21</v>
      </c>
      <c r="G271" s="33">
        <v>0.31014259999999999</v>
      </c>
      <c r="H271" s="33">
        <v>0.22075220000000001</v>
      </c>
      <c r="I271" s="33">
        <v>0.39953290000000002</v>
      </c>
      <c r="J271" s="33" t="s">
        <v>451</v>
      </c>
    </row>
    <row r="272" spans="2:10" x14ac:dyDescent="0.3">
      <c r="B272" s="25"/>
      <c r="C272" s="29"/>
      <c r="D272" s="29"/>
      <c r="E272" s="18" t="s">
        <v>477</v>
      </c>
      <c r="F272" s="30" t="s">
        <v>454</v>
      </c>
      <c r="G272" s="33">
        <v>7.1368979999999999E-2</v>
      </c>
      <c r="H272" s="33">
        <v>4.385439E-2</v>
      </c>
      <c r="I272" s="33">
        <v>9.8883579999999999E-2</v>
      </c>
      <c r="J272" s="33" t="s">
        <v>451</v>
      </c>
    </row>
    <row r="273" spans="2:10" x14ac:dyDescent="0.3">
      <c r="B273" s="25"/>
      <c r="C273" s="29"/>
      <c r="D273" s="29"/>
      <c r="E273" s="18" t="s">
        <v>477</v>
      </c>
      <c r="F273" s="30" t="s">
        <v>455</v>
      </c>
      <c r="G273" s="33">
        <v>7.0118360000000005E-2</v>
      </c>
      <c r="H273" s="33">
        <v>1.0878530000000001E-2</v>
      </c>
      <c r="I273" s="33">
        <v>0.12935820000000001</v>
      </c>
      <c r="J273" s="33" t="s">
        <v>451</v>
      </c>
    </row>
    <row r="274" spans="2:10" x14ac:dyDescent="0.3">
      <c r="B274" s="25"/>
      <c r="C274" s="29"/>
      <c r="D274" s="29"/>
      <c r="E274" s="18" t="s">
        <v>477</v>
      </c>
      <c r="F274" s="30" t="s">
        <v>456</v>
      </c>
      <c r="G274" s="33">
        <v>0.25456276</v>
      </c>
      <c r="H274" s="33">
        <v>0.22526266</v>
      </c>
      <c r="I274" s="33">
        <v>0.28386289999999997</v>
      </c>
      <c r="J274" s="33" t="s">
        <v>451</v>
      </c>
    </row>
    <row r="275" spans="2:10" x14ac:dyDescent="0.3">
      <c r="B275" s="25"/>
      <c r="C275" s="29"/>
      <c r="D275" s="29"/>
      <c r="E275" s="18" t="s">
        <v>477</v>
      </c>
      <c r="F275" s="30" t="s">
        <v>457</v>
      </c>
      <c r="G275" s="33">
        <v>0.21419277</v>
      </c>
      <c r="H275" s="33">
        <v>0.18633668</v>
      </c>
      <c r="I275" s="33">
        <v>0.24204890000000001</v>
      </c>
      <c r="J275" s="33" t="s">
        <v>451</v>
      </c>
    </row>
    <row r="276" spans="2:10" x14ac:dyDescent="0.3">
      <c r="B276" s="25"/>
      <c r="C276" s="29"/>
      <c r="D276" s="29"/>
      <c r="E276" s="18" t="s">
        <v>477</v>
      </c>
      <c r="F276" s="30" t="s">
        <v>458</v>
      </c>
      <c r="G276" s="33">
        <v>0.2191756</v>
      </c>
      <c r="H276" s="33">
        <v>0.18944839999999999</v>
      </c>
      <c r="I276" s="33">
        <v>0.24890290000000001</v>
      </c>
      <c r="J276" s="33" t="s">
        <v>451</v>
      </c>
    </row>
    <row r="277" spans="2:10" x14ac:dyDescent="0.3">
      <c r="B277" s="25"/>
      <c r="C277" s="29"/>
      <c r="D277" s="29"/>
      <c r="E277" s="18" t="s">
        <v>477</v>
      </c>
      <c r="F277" s="30" t="s">
        <v>459</v>
      </c>
      <c r="G277" s="33">
        <v>0.22359180000000001</v>
      </c>
      <c r="H277" s="33">
        <v>0.19476979999999999</v>
      </c>
      <c r="I277" s="33">
        <v>0.25241390000000002</v>
      </c>
      <c r="J277" s="33" t="s">
        <v>451</v>
      </c>
    </row>
    <row r="278" spans="2:10" x14ac:dyDescent="0.3">
      <c r="B278" s="25"/>
      <c r="C278" s="29"/>
      <c r="D278" s="29"/>
      <c r="E278" s="18" t="s">
        <v>477</v>
      </c>
      <c r="F278" s="30" t="s">
        <v>660</v>
      </c>
      <c r="G278" s="33">
        <v>0.29622860000000001</v>
      </c>
      <c r="H278" s="33">
        <v>0.26591870000000001</v>
      </c>
      <c r="I278" s="33">
        <v>0.32653860000000001</v>
      </c>
      <c r="J278" s="33" t="s">
        <v>451</v>
      </c>
    </row>
    <row r="279" spans="2:10" x14ac:dyDescent="0.3">
      <c r="B279" s="25"/>
      <c r="C279" s="29"/>
      <c r="D279" s="29"/>
      <c r="E279" s="18" t="s">
        <v>477</v>
      </c>
      <c r="F279" s="30" t="s">
        <v>661</v>
      </c>
      <c r="G279" s="33">
        <v>0.2041946</v>
      </c>
      <c r="H279" s="33">
        <v>0.1759995</v>
      </c>
      <c r="I279" s="33">
        <v>0.2323897</v>
      </c>
      <c r="J279" s="33" t="s">
        <v>451</v>
      </c>
    </row>
    <row r="280" spans="2:10" x14ac:dyDescent="0.3">
      <c r="B280" s="25"/>
      <c r="C280" s="29"/>
      <c r="D280" s="29"/>
      <c r="E280" s="18" t="s">
        <v>477</v>
      </c>
      <c r="F280" s="30" t="s">
        <v>662</v>
      </c>
      <c r="G280" s="33">
        <v>0.34547630000000001</v>
      </c>
      <c r="H280" s="33">
        <v>0.252778</v>
      </c>
      <c r="I280" s="33">
        <v>0.43817450000000002</v>
      </c>
      <c r="J280" s="33" t="s">
        <v>451</v>
      </c>
    </row>
    <row r="281" spans="2:10" x14ac:dyDescent="0.3">
      <c r="B281" s="25"/>
      <c r="C281" s="29"/>
      <c r="D281" s="29"/>
      <c r="E281" s="18" t="s">
        <v>477</v>
      </c>
      <c r="F281" s="30" t="s">
        <v>663</v>
      </c>
      <c r="G281" s="33">
        <v>0.2243657</v>
      </c>
      <c r="H281" s="33">
        <v>0.19854740000000001</v>
      </c>
      <c r="I281" s="33">
        <v>0.25018400000000002</v>
      </c>
      <c r="J281" s="33" t="s">
        <v>451</v>
      </c>
    </row>
    <row r="282" spans="2:10" x14ac:dyDescent="0.3">
      <c r="B282" s="25"/>
      <c r="C282" s="29"/>
      <c r="D282" s="29"/>
      <c r="E282" s="18" t="s">
        <v>477</v>
      </c>
      <c r="F282" s="30" t="s">
        <v>460</v>
      </c>
      <c r="G282" s="33">
        <v>0.2068316</v>
      </c>
      <c r="H282" s="33">
        <v>0.17996698999999999</v>
      </c>
      <c r="I282" s="33">
        <v>0.2336963</v>
      </c>
      <c r="J282" s="33" t="s">
        <v>451</v>
      </c>
    </row>
    <row r="283" spans="2:10" x14ac:dyDescent="0.3">
      <c r="B283" s="25"/>
      <c r="C283" s="29"/>
      <c r="D283" s="29"/>
      <c r="E283" s="18" t="s">
        <v>477</v>
      </c>
      <c r="F283" s="30" t="s">
        <v>461</v>
      </c>
      <c r="G283" s="33">
        <v>0.25526100000000002</v>
      </c>
      <c r="H283" s="33">
        <v>0.21869783000000001</v>
      </c>
      <c r="I283" s="33">
        <v>0.29182419999999998</v>
      </c>
      <c r="J283" s="33" t="s">
        <v>451</v>
      </c>
    </row>
    <row r="284" spans="2:10" x14ac:dyDescent="0.3">
      <c r="B284" s="25"/>
      <c r="C284" s="29"/>
      <c r="D284" s="29"/>
      <c r="E284" s="18" t="s">
        <v>477</v>
      </c>
      <c r="F284" s="30" t="s">
        <v>462</v>
      </c>
      <c r="G284" s="33">
        <v>0.2484614</v>
      </c>
      <c r="H284" s="33">
        <v>0.19144996</v>
      </c>
      <c r="I284" s="33">
        <v>0.30547289999999999</v>
      </c>
      <c r="J284" s="33" t="s">
        <v>451</v>
      </c>
    </row>
    <row r="285" spans="2:10" x14ac:dyDescent="0.3">
      <c r="B285" s="25"/>
      <c r="C285" s="29"/>
      <c r="D285" s="29"/>
      <c r="E285" s="18" t="s">
        <v>477</v>
      </c>
      <c r="F285" s="30" t="s">
        <v>589</v>
      </c>
      <c r="G285" s="33">
        <v>0.1937517</v>
      </c>
      <c r="H285" s="33">
        <v>9.6477740000000006E-2</v>
      </c>
      <c r="I285" s="33">
        <v>0.2910257</v>
      </c>
      <c r="J285" s="33" t="s">
        <v>451</v>
      </c>
    </row>
    <row r="286" spans="2:10" x14ac:dyDescent="0.3">
      <c r="B286" s="25"/>
      <c r="C286" s="29"/>
      <c r="D286" s="29"/>
      <c r="E286" s="18" t="s">
        <v>477</v>
      </c>
      <c r="F286" s="30" t="s">
        <v>463</v>
      </c>
      <c r="G286" s="33">
        <v>0.25562309999999999</v>
      </c>
      <c r="H286" s="33">
        <v>0.22416269999999999</v>
      </c>
      <c r="I286" s="33">
        <v>0.28708339999999999</v>
      </c>
      <c r="J286" s="33" t="s">
        <v>451</v>
      </c>
    </row>
    <row r="287" spans="2:10" x14ac:dyDescent="0.3">
      <c r="B287" s="25"/>
      <c r="C287" s="29"/>
      <c r="D287" s="29"/>
      <c r="E287" s="18" t="s">
        <v>477</v>
      </c>
      <c r="F287" s="30" t="s">
        <v>464</v>
      </c>
      <c r="G287" s="33">
        <v>0.23726</v>
      </c>
      <c r="H287" s="33">
        <v>0.1952979</v>
      </c>
      <c r="I287" s="33">
        <v>0.27922209999999997</v>
      </c>
      <c r="J287" s="33" t="s">
        <v>451</v>
      </c>
    </row>
    <row r="288" spans="2:10" x14ac:dyDescent="0.3">
      <c r="B288" s="25"/>
      <c r="C288" s="29"/>
      <c r="D288" s="29"/>
      <c r="E288" s="18" t="s">
        <v>477</v>
      </c>
      <c r="F288" s="30" t="s">
        <v>465</v>
      </c>
      <c r="G288" s="33">
        <v>0.24025850000000001</v>
      </c>
      <c r="H288" s="33">
        <v>0.18997130000000001</v>
      </c>
      <c r="I288" s="33">
        <v>0.29054560000000001</v>
      </c>
      <c r="J288" s="33" t="s">
        <v>451</v>
      </c>
    </row>
    <row r="289" spans="2:10" x14ac:dyDescent="0.3">
      <c r="B289" s="25"/>
      <c r="C289" s="29"/>
      <c r="D289" s="29"/>
      <c r="E289" s="18" t="s">
        <v>477</v>
      </c>
      <c r="F289" s="30" t="s">
        <v>466</v>
      </c>
      <c r="G289" s="33">
        <v>0.2162917</v>
      </c>
      <c r="H289" s="33">
        <v>0.18049090000000001</v>
      </c>
      <c r="I289" s="33">
        <v>0.2520926</v>
      </c>
      <c r="J289" s="33" t="s">
        <v>451</v>
      </c>
    </row>
    <row r="290" spans="2:10" x14ac:dyDescent="0.3">
      <c r="B290" s="25"/>
      <c r="C290" s="29"/>
      <c r="D290" s="29"/>
      <c r="E290" s="18" t="s">
        <v>477</v>
      </c>
      <c r="F290" s="30" t="s">
        <v>467</v>
      </c>
      <c r="G290" s="33">
        <v>0.18820999999999999</v>
      </c>
      <c r="H290" s="33">
        <v>0.1570211</v>
      </c>
      <c r="I290" s="33">
        <v>0.21939890000000001</v>
      </c>
      <c r="J290" s="33" t="s">
        <v>451</v>
      </c>
    </row>
    <row r="291" spans="2:10" x14ac:dyDescent="0.3">
      <c r="B291" s="25"/>
      <c r="C291" s="29"/>
      <c r="D291" s="29"/>
      <c r="E291" s="18" t="s">
        <v>477</v>
      </c>
      <c r="F291" s="30" t="s">
        <v>468</v>
      </c>
      <c r="G291" s="33">
        <v>0.26651099</v>
      </c>
      <c r="H291" s="33">
        <v>0.23921312</v>
      </c>
      <c r="I291" s="33">
        <v>0.29380887</v>
      </c>
      <c r="J291" s="33" t="s">
        <v>451</v>
      </c>
    </row>
    <row r="292" spans="2:10" x14ac:dyDescent="0.3">
      <c r="B292" s="25"/>
      <c r="C292" s="29"/>
      <c r="D292" s="29"/>
      <c r="E292" s="18" t="s">
        <v>477</v>
      </c>
      <c r="F292" s="30" t="s">
        <v>469</v>
      </c>
      <c r="G292" s="33">
        <v>7.7209829999999993E-2</v>
      </c>
      <c r="H292" s="33">
        <v>5.9277709999999997E-2</v>
      </c>
      <c r="I292" s="33">
        <v>9.5141959999999998E-2</v>
      </c>
      <c r="J292" s="33" t="s">
        <v>451</v>
      </c>
    </row>
    <row r="293" spans="2:10" x14ac:dyDescent="0.3">
      <c r="B293" s="25"/>
      <c r="C293" s="29"/>
      <c r="D293" s="29"/>
      <c r="E293" s="18" t="s">
        <v>477</v>
      </c>
      <c r="F293" s="30" t="s">
        <v>470</v>
      </c>
      <c r="G293" s="33">
        <v>0.440197</v>
      </c>
      <c r="H293" s="33">
        <v>0.21805257</v>
      </c>
      <c r="I293" s="33">
        <v>0.66234139999999997</v>
      </c>
      <c r="J293" s="33" t="s">
        <v>451</v>
      </c>
    </row>
    <row r="294" spans="2:10" x14ac:dyDescent="0.3">
      <c r="B294" s="25"/>
      <c r="C294" s="29"/>
      <c r="D294" s="29"/>
      <c r="E294" s="18" t="s">
        <v>477</v>
      </c>
      <c r="F294" s="30" t="s">
        <v>26</v>
      </c>
      <c r="G294" s="33">
        <v>0.1588455</v>
      </c>
      <c r="H294" s="33">
        <v>9.8047499999999996E-2</v>
      </c>
      <c r="I294" s="33">
        <v>0.21964359999999999</v>
      </c>
      <c r="J294" s="33" t="s">
        <v>451</v>
      </c>
    </row>
    <row r="295" spans="2:10" x14ac:dyDescent="0.3">
      <c r="B295" s="25"/>
      <c r="C295" s="29"/>
      <c r="D295" s="29"/>
      <c r="E295" s="18" t="s">
        <v>477</v>
      </c>
      <c r="F295" s="30" t="s">
        <v>27</v>
      </c>
      <c r="G295" s="33">
        <v>0.36480400000000002</v>
      </c>
      <c r="H295" s="33">
        <v>0.26735638</v>
      </c>
      <c r="I295" s="33">
        <v>0.46225159999999998</v>
      </c>
      <c r="J295" s="33" t="s">
        <v>451</v>
      </c>
    </row>
    <row r="296" spans="2:10" x14ac:dyDescent="0.3">
      <c r="B296" s="25"/>
      <c r="C296" s="29"/>
      <c r="D296" s="29"/>
      <c r="E296" s="18" t="s">
        <v>477</v>
      </c>
      <c r="F296" s="30" t="s">
        <v>28</v>
      </c>
      <c r="G296" s="33">
        <v>0.58194460000000003</v>
      </c>
      <c r="H296" s="33">
        <v>0.22605495</v>
      </c>
      <c r="I296" s="33">
        <v>0.93783419999999995</v>
      </c>
      <c r="J296" s="33" t="s">
        <v>451</v>
      </c>
    </row>
    <row r="297" spans="2:10" x14ac:dyDescent="0.3">
      <c r="B297" s="25"/>
      <c r="C297" s="29"/>
      <c r="D297" s="29"/>
      <c r="E297" s="18" t="s">
        <v>477</v>
      </c>
      <c r="F297" s="30" t="s">
        <v>29</v>
      </c>
      <c r="G297" s="33">
        <v>0.35533310000000001</v>
      </c>
      <c r="H297" s="33">
        <v>4.7501050000000003E-2</v>
      </c>
      <c r="I297" s="33">
        <v>0.66316509999999995</v>
      </c>
      <c r="J297" s="33" t="s">
        <v>451</v>
      </c>
    </row>
    <row r="298" spans="2:10" x14ac:dyDescent="0.3">
      <c r="B298" s="25"/>
      <c r="C298" s="29"/>
      <c r="D298" s="29"/>
      <c r="E298" s="18" t="s">
        <v>477</v>
      </c>
      <c r="F298" s="30" t="s">
        <v>658</v>
      </c>
      <c r="G298" s="33">
        <v>0.32755780000000001</v>
      </c>
      <c r="H298" s="33">
        <v>0.23724076999999999</v>
      </c>
      <c r="I298" s="33">
        <v>0.41787479999999999</v>
      </c>
      <c r="J298" s="33" t="s">
        <v>451</v>
      </c>
    </row>
    <row r="299" spans="2:10" x14ac:dyDescent="0.3">
      <c r="B299" s="25"/>
      <c r="C299" s="29"/>
      <c r="D299" s="29"/>
      <c r="E299" s="18" t="s">
        <v>477</v>
      </c>
      <c r="F299" s="30" t="s">
        <v>30</v>
      </c>
      <c r="G299" s="33">
        <v>0.18397140000000001</v>
      </c>
      <c r="H299" s="33">
        <v>0.15469247999999999</v>
      </c>
      <c r="I299" s="33">
        <v>0.21325040000000001</v>
      </c>
      <c r="J299" s="33" t="s">
        <v>451</v>
      </c>
    </row>
    <row r="300" spans="2:10" x14ac:dyDescent="0.3">
      <c r="B300" s="25"/>
      <c r="C300" s="29"/>
      <c r="D300" s="29"/>
      <c r="E300" s="18" t="s">
        <v>477</v>
      </c>
      <c r="F300" s="30" t="s">
        <v>552</v>
      </c>
      <c r="G300" s="33">
        <v>0.16711029999999999</v>
      </c>
      <c r="H300" s="33">
        <v>0.15489372000000001</v>
      </c>
      <c r="I300" s="33">
        <v>0.17932690000000001</v>
      </c>
      <c r="J300" s="33" t="s">
        <v>451</v>
      </c>
    </row>
    <row r="301" spans="2:10" x14ac:dyDescent="0.3">
      <c r="B301" s="25"/>
      <c r="C301" s="29"/>
      <c r="D301" s="29"/>
      <c r="E301" s="18" t="s">
        <v>477</v>
      </c>
      <c r="F301" s="30" t="s">
        <v>31</v>
      </c>
      <c r="G301" s="33">
        <v>0.13699739999999999</v>
      </c>
      <c r="H301" s="33">
        <v>0.12334405</v>
      </c>
      <c r="I301" s="33">
        <v>0.1506507</v>
      </c>
      <c r="J301" s="33" t="s">
        <v>451</v>
      </c>
    </row>
    <row r="302" spans="2:10" x14ac:dyDescent="0.3">
      <c r="B302" s="25"/>
      <c r="C302" s="29"/>
      <c r="D302" s="29"/>
      <c r="E302" s="18" t="s">
        <v>477</v>
      </c>
      <c r="F302" s="30" t="s">
        <v>32</v>
      </c>
      <c r="G302" s="33">
        <v>0.17585139999999999</v>
      </c>
      <c r="H302" s="33">
        <v>0.16286839</v>
      </c>
      <c r="I302" s="33">
        <v>0.18883440000000001</v>
      </c>
      <c r="J302" s="33" t="s">
        <v>451</v>
      </c>
    </row>
    <row r="303" spans="2:10" x14ac:dyDescent="0.3">
      <c r="B303" s="25"/>
      <c r="C303" s="29"/>
      <c r="D303" s="29"/>
      <c r="E303" s="18" t="s">
        <v>477</v>
      </c>
      <c r="F303" s="30" t="s">
        <v>471</v>
      </c>
      <c r="G303" s="33">
        <v>0.44737569999999999</v>
      </c>
      <c r="H303" s="33">
        <v>0.17291530999999999</v>
      </c>
      <c r="I303" s="33">
        <v>0.72183600000000003</v>
      </c>
      <c r="J303" s="33" t="s">
        <v>451</v>
      </c>
    </row>
    <row r="304" spans="2:10" x14ac:dyDescent="0.3">
      <c r="B304" s="25"/>
      <c r="C304" s="29"/>
      <c r="D304" s="29"/>
      <c r="E304" s="18" t="s">
        <v>477</v>
      </c>
      <c r="F304" s="30" t="s">
        <v>472</v>
      </c>
      <c r="G304" s="33">
        <v>0.21996170000000001</v>
      </c>
      <c r="H304" s="33">
        <v>0.17633329</v>
      </c>
      <c r="I304" s="33">
        <v>0.26359009999999999</v>
      </c>
      <c r="J304" s="33" t="s">
        <v>451</v>
      </c>
    </row>
    <row r="305" spans="2:10" x14ac:dyDescent="0.3">
      <c r="B305" s="25"/>
      <c r="C305" s="29"/>
      <c r="D305" s="29"/>
      <c r="E305" s="18" t="s">
        <v>477</v>
      </c>
      <c r="F305" s="30" t="s">
        <v>473</v>
      </c>
      <c r="G305" s="33">
        <v>0.15353339999999999</v>
      </c>
      <c r="H305" s="33">
        <v>8.028014E-2</v>
      </c>
      <c r="I305" s="33">
        <v>0.2267866</v>
      </c>
      <c r="J305" s="33" t="s">
        <v>451</v>
      </c>
    </row>
    <row r="306" spans="2:10" x14ac:dyDescent="0.3">
      <c r="B306" s="25" t="s">
        <v>669</v>
      </c>
      <c r="C306" s="30" t="s">
        <v>21</v>
      </c>
      <c r="D306" s="29" t="s">
        <v>638</v>
      </c>
      <c r="E306" s="29" t="s">
        <v>477</v>
      </c>
      <c r="F306" s="30" t="s">
        <v>450</v>
      </c>
      <c r="G306" s="33">
        <v>0.1265395</v>
      </c>
      <c r="H306" s="33">
        <v>0.11030719999999999</v>
      </c>
      <c r="I306" s="33">
        <v>0.1427718</v>
      </c>
      <c r="J306" s="33" t="s">
        <v>451</v>
      </c>
    </row>
    <row r="307" spans="2:10" x14ac:dyDescent="0.3">
      <c r="B307" s="25"/>
      <c r="C307" s="29"/>
      <c r="D307" s="29"/>
      <c r="E307" s="29" t="s">
        <v>477</v>
      </c>
      <c r="F307" s="30" t="s">
        <v>452</v>
      </c>
      <c r="G307" s="33">
        <v>4.4698740000000001E-2</v>
      </c>
      <c r="H307" s="33">
        <v>3.641312E-2</v>
      </c>
      <c r="I307" s="33">
        <v>5.298435E-2</v>
      </c>
      <c r="J307" s="33" t="s">
        <v>451</v>
      </c>
    </row>
    <row r="308" spans="2:10" x14ac:dyDescent="0.3">
      <c r="B308" s="25"/>
      <c r="C308" s="29"/>
      <c r="D308" s="29"/>
      <c r="E308" s="29" t="s">
        <v>477</v>
      </c>
      <c r="F308" s="30" t="s">
        <v>453</v>
      </c>
      <c r="G308" s="33">
        <v>0.16984779999999999</v>
      </c>
      <c r="H308" s="33">
        <v>0.13919126000000001</v>
      </c>
      <c r="I308" s="33">
        <v>0.2005044</v>
      </c>
      <c r="J308" s="33" t="s">
        <v>451</v>
      </c>
    </row>
    <row r="309" spans="2:10" x14ac:dyDescent="0.3">
      <c r="B309" s="25"/>
      <c r="C309" s="29"/>
      <c r="D309" s="29"/>
      <c r="E309" s="29" t="s">
        <v>477</v>
      </c>
      <c r="F309" s="30" t="s">
        <v>21</v>
      </c>
      <c r="G309" s="33">
        <v>1</v>
      </c>
      <c r="H309" s="33">
        <v>1</v>
      </c>
      <c r="I309" s="33">
        <v>1</v>
      </c>
      <c r="J309" s="33" t="s">
        <v>451</v>
      </c>
    </row>
    <row r="310" spans="2:10" x14ac:dyDescent="0.3">
      <c r="B310" s="25"/>
      <c r="C310" s="29"/>
      <c r="D310" s="29"/>
      <c r="E310" s="29" t="s">
        <v>477</v>
      </c>
      <c r="F310" s="30" t="s">
        <v>454</v>
      </c>
      <c r="G310" s="33">
        <v>0.1410225</v>
      </c>
      <c r="H310" s="33">
        <v>0.1182561</v>
      </c>
      <c r="I310" s="33">
        <v>0.16378889999999999</v>
      </c>
      <c r="J310" s="33" t="s">
        <v>451</v>
      </c>
    </row>
    <row r="311" spans="2:10" x14ac:dyDescent="0.3">
      <c r="B311" s="25"/>
      <c r="C311" s="29"/>
      <c r="D311" s="29"/>
      <c r="E311" s="29" t="s">
        <v>477</v>
      </c>
      <c r="F311" s="30" t="s">
        <v>455</v>
      </c>
      <c r="G311" s="33">
        <v>3.8661340000000002E-2</v>
      </c>
      <c r="H311" s="33">
        <v>1.1622959999999999E-3</v>
      </c>
      <c r="I311" s="33">
        <v>7.616038E-2</v>
      </c>
      <c r="J311" s="33" t="s">
        <v>451</v>
      </c>
    </row>
    <row r="312" spans="2:10" x14ac:dyDescent="0.3">
      <c r="B312" s="25"/>
      <c r="C312" s="29"/>
      <c r="D312" s="29"/>
      <c r="E312" s="29" t="s">
        <v>477</v>
      </c>
      <c r="F312" s="30" t="s">
        <v>456</v>
      </c>
      <c r="G312" s="33">
        <v>0.12104656</v>
      </c>
      <c r="H312" s="33">
        <v>0.10078793</v>
      </c>
      <c r="I312" s="33">
        <v>0.14130519999999999</v>
      </c>
      <c r="J312" s="33" t="s">
        <v>451</v>
      </c>
    </row>
    <row r="313" spans="2:10" x14ac:dyDescent="0.3">
      <c r="B313" s="25"/>
      <c r="C313" s="29"/>
      <c r="D313" s="29"/>
      <c r="E313" s="29" t="s">
        <v>477</v>
      </c>
      <c r="F313" s="30" t="s">
        <v>457</v>
      </c>
      <c r="G313" s="33">
        <v>0.12873018</v>
      </c>
      <c r="H313" s="33">
        <v>0.10695432000000001</v>
      </c>
      <c r="I313" s="33">
        <v>0.1505061</v>
      </c>
      <c r="J313" s="33" t="s">
        <v>451</v>
      </c>
    </row>
    <row r="314" spans="2:10" x14ac:dyDescent="0.3">
      <c r="B314" s="25"/>
      <c r="C314" s="29"/>
      <c r="D314" s="29"/>
      <c r="E314" s="29" t="s">
        <v>477</v>
      </c>
      <c r="F314" s="30" t="s">
        <v>458</v>
      </c>
      <c r="G314" s="33">
        <v>9.4797930000000002E-2</v>
      </c>
      <c r="H314" s="33">
        <v>7.6235960000000005E-2</v>
      </c>
      <c r="I314" s="33">
        <v>0.1133599</v>
      </c>
      <c r="J314" s="33" t="s">
        <v>451</v>
      </c>
    </row>
    <row r="315" spans="2:10" x14ac:dyDescent="0.3">
      <c r="B315" s="25"/>
      <c r="C315" s="29"/>
      <c r="D315" s="29"/>
      <c r="E315" s="29" t="s">
        <v>477</v>
      </c>
      <c r="F315" s="30" t="s">
        <v>459</v>
      </c>
      <c r="G315" s="33">
        <v>0.12597138999999999</v>
      </c>
      <c r="H315" s="33">
        <v>0.10934942</v>
      </c>
      <c r="I315" s="33">
        <v>0.14259340000000001</v>
      </c>
      <c r="J315" s="33" t="s">
        <v>451</v>
      </c>
    </row>
    <row r="316" spans="2:10" x14ac:dyDescent="0.3">
      <c r="B316" s="25"/>
      <c r="C316" s="29"/>
      <c r="D316" s="29"/>
      <c r="E316" s="29" t="s">
        <v>477</v>
      </c>
      <c r="F316" s="30" t="s">
        <v>660</v>
      </c>
      <c r="G316" s="33">
        <v>0.12954879999999999</v>
      </c>
      <c r="H316" s="33">
        <v>0.1100858</v>
      </c>
      <c r="I316" s="33">
        <v>0.1490118</v>
      </c>
      <c r="J316" s="33" t="s">
        <v>451</v>
      </c>
    </row>
    <row r="317" spans="2:10" x14ac:dyDescent="0.3">
      <c r="B317" s="25"/>
      <c r="C317" s="29"/>
      <c r="D317" s="29"/>
      <c r="E317" s="29" t="s">
        <v>477</v>
      </c>
      <c r="F317" s="30" t="s">
        <v>661</v>
      </c>
      <c r="G317" s="33">
        <v>0.12569279999999999</v>
      </c>
      <c r="H317" s="33">
        <v>0.1057322</v>
      </c>
      <c r="I317" s="33">
        <v>0.14565349999999999</v>
      </c>
      <c r="J317" s="33" t="s">
        <v>451</v>
      </c>
    </row>
    <row r="318" spans="2:10" x14ac:dyDescent="0.3">
      <c r="B318" s="25"/>
      <c r="C318" s="29"/>
      <c r="D318" s="29"/>
      <c r="E318" s="29" t="s">
        <v>477</v>
      </c>
      <c r="F318" s="30" t="s">
        <v>662</v>
      </c>
      <c r="G318" s="33">
        <v>0.25844089999999997</v>
      </c>
      <c r="H318" s="33">
        <v>0.1789269</v>
      </c>
      <c r="I318" s="33">
        <v>0.33795500000000001</v>
      </c>
      <c r="J318" s="33" t="s">
        <v>451</v>
      </c>
    </row>
    <row r="319" spans="2:10" x14ac:dyDescent="0.3">
      <c r="B319" s="25"/>
      <c r="C319" s="29"/>
      <c r="D319" s="29"/>
      <c r="E319" s="29" t="s">
        <v>477</v>
      </c>
      <c r="F319" s="30" t="s">
        <v>663</v>
      </c>
      <c r="G319" s="33">
        <v>0.1222905</v>
      </c>
      <c r="H319" s="33">
        <v>0.1054985</v>
      </c>
      <c r="I319" s="33">
        <v>0.1390825</v>
      </c>
      <c r="J319" s="33" t="s">
        <v>451</v>
      </c>
    </row>
    <row r="320" spans="2:10" x14ac:dyDescent="0.3">
      <c r="B320" s="25"/>
      <c r="C320" s="29"/>
      <c r="D320" s="29"/>
      <c r="E320" s="29" t="s">
        <v>477</v>
      </c>
      <c r="F320" s="30" t="s">
        <v>460</v>
      </c>
      <c r="G320" s="33">
        <v>0.1104478</v>
      </c>
      <c r="H320" s="33">
        <v>8.4435280000000001E-2</v>
      </c>
      <c r="I320" s="33">
        <v>0.13646030000000001</v>
      </c>
      <c r="J320" s="33" t="s">
        <v>451</v>
      </c>
    </row>
    <row r="321" spans="2:10" x14ac:dyDescent="0.3">
      <c r="B321" s="25"/>
      <c r="C321" s="29"/>
      <c r="D321" s="29"/>
      <c r="E321" s="29" t="s">
        <v>477</v>
      </c>
      <c r="F321" s="30" t="s">
        <v>461</v>
      </c>
      <c r="G321" s="33">
        <v>0.14484599000000001</v>
      </c>
      <c r="H321" s="33">
        <v>0.12153347</v>
      </c>
      <c r="I321" s="33">
        <v>0.16815849999999999</v>
      </c>
      <c r="J321" s="33" t="s">
        <v>451</v>
      </c>
    </row>
    <row r="322" spans="2:10" x14ac:dyDescent="0.3">
      <c r="B322" s="25"/>
      <c r="C322" s="29"/>
      <c r="D322" s="29"/>
      <c r="E322" s="29" t="s">
        <v>477</v>
      </c>
      <c r="F322" s="30" t="s">
        <v>462</v>
      </c>
      <c r="G322" s="33">
        <v>9.4932749999999996E-2</v>
      </c>
      <c r="H322" s="33">
        <v>5.4500270000000003E-2</v>
      </c>
      <c r="I322" s="33">
        <v>0.13536519999999999</v>
      </c>
      <c r="J322" s="33" t="s">
        <v>451</v>
      </c>
    </row>
    <row r="323" spans="2:10" x14ac:dyDescent="0.3">
      <c r="B323" s="25"/>
      <c r="C323" s="29"/>
      <c r="D323" s="29"/>
      <c r="E323" s="29" t="s">
        <v>477</v>
      </c>
      <c r="F323" s="30" t="s">
        <v>589</v>
      </c>
      <c r="G323" s="33">
        <v>8.6133290000000001E-2</v>
      </c>
      <c r="H323" s="33">
        <v>2.4098899999999999E-2</v>
      </c>
      <c r="I323" s="33">
        <v>0.14816770000000001</v>
      </c>
      <c r="J323" s="33" t="s">
        <v>451</v>
      </c>
    </row>
    <row r="324" spans="2:10" x14ac:dyDescent="0.3">
      <c r="B324" s="25"/>
      <c r="C324" s="29"/>
      <c r="D324" s="29"/>
      <c r="E324" s="29" t="s">
        <v>477</v>
      </c>
      <c r="F324" s="30" t="s">
        <v>463</v>
      </c>
      <c r="G324" s="33">
        <v>0.1141296</v>
      </c>
      <c r="H324" s="33">
        <v>9.1530249999999994E-2</v>
      </c>
      <c r="I324" s="33">
        <v>0.13672899999999999</v>
      </c>
      <c r="J324" s="33" t="s">
        <v>451</v>
      </c>
    </row>
    <row r="325" spans="2:10" x14ac:dyDescent="0.3">
      <c r="B325" s="25"/>
      <c r="C325" s="29"/>
      <c r="D325" s="29"/>
      <c r="E325" s="29" t="s">
        <v>477</v>
      </c>
      <c r="F325" s="30" t="s">
        <v>464</v>
      </c>
      <c r="G325" s="33">
        <v>0.11720460000000001</v>
      </c>
      <c r="H325" s="33">
        <v>8.4301539999999994E-2</v>
      </c>
      <c r="I325" s="33">
        <v>0.15010760000000001</v>
      </c>
      <c r="J325" s="33" t="s">
        <v>451</v>
      </c>
    </row>
    <row r="326" spans="2:10" x14ac:dyDescent="0.3">
      <c r="B326" s="25"/>
      <c r="C326" s="29"/>
      <c r="D326" s="29"/>
      <c r="E326" s="29" t="s">
        <v>477</v>
      </c>
      <c r="F326" s="30" t="s">
        <v>465</v>
      </c>
      <c r="G326" s="33">
        <v>0.12817799999999999</v>
      </c>
      <c r="H326" s="33">
        <v>0.10393326</v>
      </c>
      <c r="I326" s="33">
        <v>0.15242269999999999</v>
      </c>
      <c r="J326" s="33" t="s">
        <v>451</v>
      </c>
    </row>
    <row r="327" spans="2:10" x14ac:dyDescent="0.3">
      <c r="B327" s="25"/>
      <c r="C327" s="29"/>
      <c r="D327" s="29"/>
      <c r="E327" s="29" t="s">
        <v>477</v>
      </c>
      <c r="F327" s="30" t="s">
        <v>466</v>
      </c>
      <c r="G327" s="33">
        <v>0.14879609999999999</v>
      </c>
      <c r="H327" s="33">
        <v>0.10181074</v>
      </c>
      <c r="I327" s="33">
        <v>0.1957815</v>
      </c>
      <c r="J327" s="33" t="s">
        <v>451</v>
      </c>
    </row>
    <row r="328" spans="2:10" x14ac:dyDescent="0.3">
      <c r="B328" s="25"/>
      <c r="C328" s="29"/>
      <c r="D328" s="29"/>
      <c r="E328" s="29" t="s">
        <v>477</v>
      </c>
      <c r="F328" s="30" t="s">
        <v>467</v>
      </c>
      <c r="G328" s="33">
        <v>0.13106490000000001</v>
      </c>
      <c r="H328" s="33">
        <v>0.10379747</v>
      </c>
      <c r="I328" s="33">
        <v>0.15833240000000001</v>
      </c>
      <c r="J328" s="33" t="s">
        <v>451</v>
      </c>
    </row>
    <row r="329" spans="2:10" x14ac:dyDescent="0.3">
      <c r="B329" s="25"/>
      <c r="C329" s="29"/>
      <c r="D329" s="29"/>
      <c r="E329" s="29" t="s">
        <v>477</v>
      </c>
      <c r="F329" s="30" t="s">
        <v>468</v>
      </c>
      <c r="G329" s="33">
        <v>0.1204684</v>
      </c>
      <c r="H329" s="33">
        <v>0.1011639</v>
      </c>
      <c r="I329" s="33">
        <v>0.13977300000000001</v>
      </c>
      <c r="J329" s="33" t="s">
        <v>451</v>
      </c>
    </row>
    <row r="330" spans="2:10" x14ac:dyDescent="0.3">
      <c r="B330" s="25"/>
      <c r="C330" s="29"/>
      <c r="D330" s="29"/>
      <c r="E330" s="29" t="s">
        <v>477</v>
      </c>
      <c r="F330" s="30" t="s">
        <v>469</v>
      </c>
      <c r="G330" s="33">
        <v>0.15287149999999999</v>
      </c>
      <c r="H330" s="33">
        <v>0.12280770000000001</v>
      </c>
      <c r="I330" s="33">
        <v>0.1829354</v>
      </c>
      <c r="J330" s="33" t="s">
        <v>451</v>
      </c>
    </row>
    <row r="331" spans="2:10" x14ac:dyDescent="0.3">
      <c r="B331" s="25"/>
      <c r="C331" s="29"/>
      <c r="D331" s="29"/>
      <c r="E331" s="29" t="s">
        <v>477</v>
      </c>
      <c r="F331" s="30" t="s">
        <v>470</v>
      </c>
      <c r="G331" s="33">
        <v>5.8792560000000001E-2</v>
      </c>
      <c r="H331" s="33">
        <v>3.5720340000000003E-2</v>
      </c>
      <c r="I331" s="33">
        <v>8.1864790000000007E-2</v>
      </c>
      <c r="J331" s="33" t="s">
        <v>451</v>
      </c>
    </row>
    <row r="332" spans="2:10" x14ac:dyDescent="0.3">
      <c r="B332" s="25"/>
      <c r="C332" s="29"/>
      <c r="D332" s="29"/>
      <c r="E332" s="29" t="s">
        <v>477</v>
      </c>
      <c r="F332" s="30" t="s">
        <v>26</v>
      </c>
      <c r="G332" s="33">
        <v>0.22663955999999999</v>
      </c>
      <c r="H332" s="33">
        <v>0.18611212999999999</v>
      </c>
      <c r="I332" s="33">
        <v>0.26716698999999999</v>
      </c>
      <c r="J332" s="33" t="s">
        <v>451</v>
      </c>
    </row>
    <row r="333" spans="2:10" x14ac:dyDescent="0.3">
      <c r="B333" s="25"/>
      <c r="C333" s="29"/>
      <c r="D333" s="29"/>
      <c r="E333" s="29" t="s">
        <v>477</v>
      </c>
      <c r="F333" s="30" t="s">
        <v>27</v>
      </c>
      <c r="G333" s="33">
        <v>9.0968889999999997E-2</v>
      </c>
      <c r="H333" s="33">
        <v>4.8447949999999997E-2</v>
      </c>
      <c r="I333" s="33">
        <v>0.13348984</v>
      </c>
      <c r="J333" s="33" t="s">
        <v>451</v>
      </c>
    </row>
    <row r="334" spans="2:10" x14ac:dyDescent="0.3">
      <c r="B334" s="25"/>
      <c r="C334" s="29"/>
      <c r="D334" s="29"/>
      <c r="E334" s="29" t="s">
        <v>477</v>
      </c>
      <c r="F334" s="30" t="s">
        <v>28</v>
      </c>
      <c r="G334" s="33">
        <v>3.9051389999999998E-2</v>
      </c>
      <c r="H334" s="33">
        <v>2.645376E-2</v>
      </c>
      <c r="I334" s="33">
        <v>5.1649019999999997E-2</v>
      </c>
      <c r="J334" s="33" t="s">
        <v>451</v>
      </c>
    </row>
    <row r="335" spans="2:10" x14ac:dyDescent="0.3">
      <c r="B335" s="25"/>
      <c r="C335" s="29"/>
      <c r="D335" s="29"/>
      <c r="E335" s="29" t="s">
        <v>477</v>
      </c>
      <c r="F335" s="30" t="s">
        <v>29</v>
      </c>
      <c r="G335" s="33" t="s">
        <v>451</v>
      </c>
      <c r="H335" s="33" t="s">
        <v>451</v>
      </c>
      <c r="I335" s="33" t="s">
        <v>451</v>
      </c>
      <c r="J335" s="33" t="s">
        <v>451</v>
      </c>
    </row>
    <row r="336" spans="2:10" x14ac:dyDescent="0.3">
      <c r="B336" s="25"/>
      <c r="C336" s="29"/>
      <c r="D336" s="29"/>
      <c r="E336" s="29" t="s">
        <v>477</v>
      </c>
      <c r="F336" s="30" t="s">
        <v>658</v>
      </c>
      <c r="G336" s="33">
        <v>6.1543609999999999E-2</v>
      </c>
      <c r="H336" s="33">
        <v>2.4140640000000001E-2</v>
      </c>
      <c r="I336" s="33">
        <v>9.8946580000000006E-2</v>
      </c>
      <c r="J336" s="33" t="s">
        <v>451</v>
      </c>
    </row>
    <row r="337" spans="2:10" x14ac:dyDescent="0.3">
      <c r="B337" s="25"/>
      <c r="C337" s="29"/>
      <c r="D337" s="29"/>
      <c r="E337" s="29" t="s">
        <v>477</v>
      </c>
      <c r="F337" s="30" t="s">
        <v>30</v>
      </c>
      <c r="G337" s="33">
        <v>0.13678452999999999</v>
      </c>
      <c r="H337" s="33">
        <v>0.10166231000000001</v>
      </c>
      <c r="I337" s="33">
        <v>0.17190674</v>
      </c>
      <c r="J337" s="33" t="s">
        <v>451</v>
      </c>
    </row>
    <row r="338" spans="2:10" x14ac:dyDescent="0.3">
      <c r="B338" s="25"/>
      <c r="C338" s="29"/>
      <c r="D338" s="29"/>
      <c r="E338" s="29" t="s">
        <v>477</v>
      </c>
      <c r="F338" s="30" t="s">
        <v>552</v>
      </c>
      <c r="G338" s="33">
        <v>3.7124539999999998E-2</v>
      </c>
      <c r="H338" s="33">
        <v>2.763374E-2</v>
      </c>
      <c r="I338" s="33">
        <v>4.6615330000000003E-2</v>
      </c>
      <c r="J338" s="33" t="s">
        <v>451</v>
      </c>
    </row>
    <row r="339" spans="2:10" x14ac:dyDescent="0.3">
      <c r="B339" s="25"/>
      <c r="C339" s="29"/>
      <c r="D339" s="29"/>
      <c r="E339" s="29" t="s">
        <v>477</v>
      </c>
      <c r="F339" s="30" t="s">
        <v>31</v>
      </c>
      <c r="G339" s="33">
        <v>4.6822879999999997E-2</v>
      </c>
      <c r="H339" s="33">
        <v>3.2579999999999998E-2</v>
      </c>
      <c r="I339" s="33">
        <v>6.1065759999999997E-2</v>
      </c>
      <c r="J339" s="33" t="s">
        <v>451</v>
      </c>
    </row>
    <row r="340" spans="2:10" x14ac:dyDescent="0.3">
      <c r="B340" s="25"/>
      <c r="C340" s="29"/>
      <c r="D340" s="29"/>
      <c r="E340" s="29" t="s">
        <v>477</v>
      </c>
      <c r="F340" s="30" t="s">
        <v>32</v>
      </c>
      <c r="G340" s="33">
        <v>4.3930860000000002E-2</v>
      </c>
      <c r="H340" s="33">
        <v>3.1602619999999998E-2</v>
      </c>
      <c r="I340" s="33">
        <v>5.6259099999999999E-2</v>
      </c>
      <c r="J340" s="33" t="s">
        <v>451</v>
      </c>
    </row>
    <row r="341" spans="2:10" x14ac:dyDescent="0.3">
      <c r="B341" s="25"/>
      <c r="C341" s="29"/>
      <c r="D341" s="29"/>
      <c r="E341" s="29" t="s">
        <v>477</v>
      </c>
      <c r="F341" s="30" t="s">
        <v>471</v>
      </c>
      <c r="G341" s="33">
        <v>0.25801132999999998</v>
      </c>
      <c r="H341" s="33">
        <v>0.16369492999999999</v>
      </c>
      <c r="I341" s="33">
        <v>0.35232770000000002</v>
      </c>
      <c r="J341" s="33" t="s">
        <v>451</v>
      </c>
    </row>
    <row r="342" spans="2:10" x14ac:dyDescent="0.3">
      <c r="B342" s="25"/>
      <c r="C342" s="29"/>
      <c r="D342" s="29"/>
      <c r="E342" s="29" t="s">
        <v>477</v>
      </c>
      <c r="F342" s="30" t="s">
        <v>472</v>
      </c>
      <c r="G342" s="33">
        <v>0.12183022</v>
      </c>
      <c r="H342" s="33">
        <v>6.3217839999999997E-2</v>
      </c>
      <c r="I342" s="33">
        <v>0.18044260000000001</v>
      </c>
      <c r="J342" s="33" t="s">
        <v>451</v>
      </c>
    </row>
    <row r="343" spans="2:10" x14ac:dyDescent="0.3">
      <c r="B343" s="25"/>
      <c r="C343" s="29"/>
      <c r="D343" s="29"/>
      <c r="E343" s="29" t="s">
        <v>477</v>
      </c>
      <c r="F343" s="30" t="s">
        <v>473</v>
      </c>
      <c r="G343" s="33">
        <v>7.7150629999999998E-2</v>
      </c>
      <c r="H343" s="33">
        <v>4.2665559999999998E-2</v>
      </c>
      <c r="I343" s="33">
        <v>0.1116357</v>
      </c>
      <c r="J343" s="33" t="s">
        <v>451</v>
      </c>
    </row>
    <row r="344" spans="2:10" x14ac:dyDescent="0.3">
      <c r="B344" s="25" t="s">
        <v>670</v>
      </c>
      <c r="C344" s="29" t="s">
        <v>22</v>
      </c>
      <c r="D344" s="29" t="s">
        <v>638</v>
      </c>
      <c r="E344" s="29" t="s">
        <v>477</v>
      </c>
      <c r="F344" s="30" t="s">
        <v>450</v>
      </c>
      <c r="G344" s="33">
        <v>0.13846649999999999</v>
      </c>
      <c r="H344" s="33">
        <v>0.12319280000000001</v>
      </c>
      <c r="I344" s="33">
        <v>0.15374009999999999</v>
      </c>
      <c r="J344" s="33" t="s">
        <v>451</v>
      </c>
    </row>
    <row r="345" spans="2:10" x14ac:dyDescent="0.3">
      <c r="B345" s="25"/>
      <c r="C345" s="29"/>
      <c r="D345" s="29"/>
      <c r="E345" s="29" t="s">
        <v>477</v>
      </c>
      <c r="F345" s="30" t="s">
        <v>452</v>
      </c>
      <c r="G345" s="33">
        <v>2.984995E-2</v>
      </c>
      <c r="H345" s="33">
        <v>2.3067549999999999E-2</v>
      </c>
      <c r="I345" s="33">
        <v>3.6632339999999999E-2</v>
      </c>
      <c r="J345" s="33" t="s">
        <v>451</v>
      </c>
    </row>
    <row r="346" spans="2:10" x14ac:dyDescent="0.3">
      <c r="B346" s="25"/>
      <c r="C346" s="29"/>
      <c r="D346" s="29"/>
      <c r="E346" s="29" t="s">
        <v>477</v>
      </c>
      <c r="F346" s="30" t="s">
        <v>453</v>
      </c>
      <c r="G346" s="33">
        <v>4.2768760000000003E-2</v>
      </c>
      <c r="H346" s="33">
        <v>3.0901910000000001E-2</v>
      </c>
      <c r="I346" s="33">
        <v>5.4635610000000001E-2</v>
      </c>
      <c r="J346" s="33" t="s">
        <v>451</v>
      </c>
    </row>
    <row r="347" spans="2:10" x14ac:dyDescent="0.3">
      <c r="B347" s="25"/>
      <c r="C347" s="29"/>
      <c r="D347" s="29"/>
      <c r="E347" s="29" t="s">
        <v>477</v>
      </c>
      <c r="F347" s="30" t="s">
        <v>21</v>
      </c>
      <c r="G347" s="33">
        <v>0.1543146</v>
      </c>
      <c r="H347" s="33">
        <v>0.1141496</v>
      </c>
      <c r="I347" s="33">
        <v>0.1944795</v>
      </c>
      <c r="J347" s="33" t="s">
        <v>451</v>
      </c>
    </row>
    <row r="348" spans="2:10" x14ac:dyDescent="0.3">
      <c r="B348" s="25"/>
      <c r="C348" s="29"/>
      <c r="D348" s="29"/>
      <c r="E348" s="29" t="s">
        <v>477</v>
      </c>
      <c r="F348" s="30" t="s">
        <v>454</v>
      </c>
      <c r="G348" s="33">
        <v>1</v>
      </c>
      <c r="H348" s="33">
        <v>1</v>
      </c>
      <c r="I348" s="33">
        <v>1</v>
      </c>
      <c r="J348" s="33" t="s">
        <v>451</v>
      </c>
    </row>
    <row r="349" spans="2:10" x14ac:dyDescent="0.3">
      <c r="B349" s="25"/>
      <c r="C349" s="29"/>
      <c r="D349" s="29"/>
      <c r="E349" s="29" t="s">
        <v>477</v>
      </c>
      <c r="F349" s="30" t="s">
        <v>455</v>
      </c>
      <c r="G349" s="33">
        <v>1.7980070000000001E-2</v>
      </c>
      <c r="H349" s="33">
        <v>7.7099449999999995E-4</v>
      </c>
      <c r="I349" s="33">
        <v>3.5189150000000002E-2</v>
      </c>
      <c r="J349" s="33" t="s">
        <v>451</v>
      </c>
    </row>
    <row r="350" spans="2:10" x14ac:dyDescent="0.3">
      <c r="B350" s="25"/>
      <c r="C350" s="29"/>
      <c r="D350" s="29"/>
      <c r="E350" s="29" t="s">
        <v>477</v>
      </c>
      <c r="F350" s="30" t="s">
        <v>456</v>
      </c>
      <c r="G350" s="33">
        <v>0.1384087</v>
      </c>
      <c r="H350" s="33">
        <v>0.12015702</v>
      </c>
      <c r="I350" s="33">
        <v>0.15666050000000001</v>
      </c>
      <c r="J350" s="33" t="s">
        <v>451</v>
      </c>
    </row>
    <row r="351" spans="2:10" x14ac:dyDescent="0.3">
      <c r="B351" s="25"/>
      <c r="C351" s="29"/>
      <c r="D351" s="29"/>
      <c r="E351" s="29" t="s">
        <v>477</v>
      </c>
      <c r="F351" s="30" t="s">
        <v>457</v>
      </c>
      <c r="G351" s="33">
        <v>0.13619100000000001</v>
      </c>
      <c r="H351" s="33">
        <v>0.11778495</v>
      </c>
      <c r="I351" s="33">
        <v>0.15459709999999999</v>
      </c>
      <c r="J351" s="33" t="s">
        <v>451</v>
      </c>
    </row>
    <row r="352" spans="2:10" x14ac:dyDescent="0.3">
      <c r="B352" s="25"/>
      <c r="C352" s="29"/>
      <c r="D352" s="29"/>
      <c r="E352" s="29" t="s">
        <v>477</v>
      </c>
      <c r="F352" s="30" t="s">
        <v>458</v>
      </c>
      <c r="G352" s="33">
        <v>0.1548033</v>
      </c>
      <c r="H352" s="33">
        <v>0.12659339999999999</v>
      </c>
      <c r="I352" s="33">
        <v>0.18301319999999999</v>
      </c>
      <c r="J352" s="33" t="s">
        <v>451</v>
      </c>
    </row>
    <row r="353" spans="2:10" x14ac:dyDescent="0.3">
      <c r="B353" s="25"/>
      <c r="C353" s="29"/>
      <c r="D353" s="29"/>
      <c r="E353" s="29" t="s">
        <v>477</v>
      </c>
      <c r="F353" s="30" t="s">
        <v>459</v>
      </c>
      <c r="G353" s="33">
        <v>0.13011880000000001</v>
      </c>
      <c r="H353" s="33">
        <v>0.1132639</v>
      </c>
      <c r="I353" s="33">
        <v>0.14697370000000001</v>
      </c>
      <c r="J353" s="33" t="s">
        <v>451</v>
      </c>
    </row>
    <row r="354" spans="2:10" x14ac:dyDescent="0.3">
      <c r="B354" s="25"/>
      <c r="C354" s="29"/>
      <c r="D354" s="29"/>
      <c r="E354" s="29" t="s">
        <v>477</v>
      </c>
      <c r="F354" s="30" t="s">
        <v>660</v>
      </c>
      <c r="G354" s="33">
        <v>0.1145738</v>
      </c>
      <c r="H354" s="33">
        <v>9.2567280000000002E-2</v>
      </c>
      <c r="I354" s="33">
        <v>0.13658029999999999</v>
      </c>
      <c r="J354" s="33" t="s">
        <v>451</v>
      </c>
    </row>
    <row r="355" spans="2:10" x14ac:dyDescent="0.3">
      <c r="B355" s="25"/>
      <c r="C355" s="29"/>
      <c r="D355" s="29"/>
      <c r="E355" s="29" t="s">
        <v>477</v>
      </c>
      <c r="F355" s="30" t="s">
        <v>661</v>
      </c>
      <c r="G355" s="33">
        <v>0.14668819999999999</v>
      </c>
      <c r="H355" s="33">
        <v>0.12917635</v>
      </c>
      <c r="I355" s="33">
        <v>0.16420009999999999</v>
      </c>
      <c r="J355" s="33" t="s">
        <v>451</v>
      </c>
    </row>
    <row r="356" spans="2:10" x14ac:dyDescent="0.3">
      <c r="B356" s="25"/>
      <c r="C356" s="29"/>
      <c r="D356" s="29"/>
      <c r="E356" s="29" t="s">
        <v>477</v>
      </c>
      <c r="F356" s="30" t="s">
        <v>662</v>
      </c>
      <c r="G356" s="33">
        <v>0.20968529999999999</v>
      </c>
      <c r="H356" s="33">
        <v>0.1080873</v>
      </c>
      <c r="I356" s="33">
        <v>0.31128319999999998</v>
      </c>
      <c r="J356" s="33" t="s">
        <v>451</v>
      </c>
    </row>
    <row r="357" spans="2:10" x14ac:dyDescent="0.3">
      <c r="B357" s="25"/>
      <c r="C357" s="29"/>
      <c r="D357" s="29"/>
      <c r="E357" s="29" t="s">
        <v>477</v>
      </c>
      <c r="F357" s="30" t="s">
        <v>663</v>
      </c>
      <c r="G357" s="33">
        <v>0.13588900000000001</v>
      </c>
      <c r="H357" s="33">
        <v>0.1204028</v>
      </c>
      <c r="I357" s="33">
        <v>0.15137510000000001</v>
      </c>
      <c r="J357" s="33" t="s">
        <v>451</v>
      </c>
    </row>
    <row r="358" spans="2:10" x14ac:dyDescent="0.3">
      <c r="B358" s="25"/>
      <c r="C358" s="29"/>
      <c r="D358" s="29"/>
      <c r="E358" s="29" t="s">
        <v>477</v>
      </c>
      <c r="F358" s="30" t="s">
        <v>460</v>
      </c>
      <c r="G358" s="33">
        <v>0.14524947999999999</v>
      </c>
      <c r="H358" s="33">
        <v>0.12072842</v>
      </c>
      <c r="I358" s="33">
        <v>0.16977049999999999</v>
      </c>
      <c r="J358" s="33" t="s">
        <v>451</v>
      </c>
    </row>
    <row r="359" spans="2:10" x14ac:dyDescent="0.3">
      <c r="B359" s="25"/>
      <c r="C359" s="29"/>
      <c r="D359" s="29"/>
      <c r="E359" s="29" t="s">
        <v>477</v>
      </c>
      <c r="F359" s="30" t="s">
        <v>461</v>
      </c>
      <c r="G359" s="33">
        <v>0.13265073999999999</v>
      </c>
      <c r="H359" s="33">
        <v>0.11736277000000001</v>
      </c>
      <c r="I359" s="33">
        <v>0.14793870000000001</v>
      </c>
      <c r="J359" s="33" t="s">
        <v>451</v>
      </c>
    </row>
    <row r="360" spans="2:10" x14ac:dyDescent="0.3">
      <c r="B360" s="25"/>
      <c r="C360" s="29"/>
      <c r="D360" s="29"/>
      <c r="E360" s="29" t="s">
        <v>477</v>
      </c>
      <c r="F360" s="30" t="s">
        <v>462</v>
      </c>
      <c r="G360" s="33">
        <v>0.1364514</v>
      </c>
      <c r="H360" s="33">
        <v>5.39286E-2</v>
      </c>
      <c r="I360" s="33">
        <v>0.21897420000000001</v>
      </c>
      <c r="J360" s="33" t="s">
        <v>451</v>
      </c>
    </row>
    <row r="361" spans="2:10" x14ac:dyDescent="0.3">
      <c r="B361" s="25"/>
      <c r="C361" s="29"/>
      <c r="D361" s="29"/>
      <c r="E361" s="29" t="s">
        <v>477</v>
      </c>
      <c r="F361" s="30" t="s">
        <v>589</v>
      </c>
      <c r="G361" s="33">
        <v>6.5194870000000002E-2</v>
      </c>
      <c r="H361" s="33">
        <v>1.250676E-2</v>
      </c>
      <c r="I361" s="33">
        <v>0.117883</v>
      </c>
      <c r="J361" s="33" t="s">
        <v>451</v>
      </c>
    </row>
    <row r="362" spans="2:10" x14ac:dyDescent="0.3">
      <c r="B362" s="25"/>
      <c r="C362" s="29"/>
      <c r="D362" s="29"/>
      <c r="E362" s="29" t="s">
        <v>477</v>
      </c>
      <c r="F362" s="30" t="s">
        <v>463</v>
      </c>
      <c r="G362" s="33">
        <v>0.138542</v>
      </c>
      <c r="H362" s="33">
        <v>0.12019792</v>
      </c>
      <c r="I362" s="33">
        <v>0.156886</v>
      </c>
      <c r="J362" s="33" t="s">
        <v>451</v>
      </c>
    </row>
    <row r="363" spans="2:10" x14ac:dyDescent="0.3">
      <c r="B363" s="25"/>
      <c r="C363" s="29"/>
      <c r="D363" s="29"/>
      <c r="E363" s="29" t="s">
        <v>477</v>
      </c>
      <c r="F363" s="30" t="s">
        <v>464</v>
      </c>
      <c r="G363" s="33">
        <v>0.13542650000000001</v>
      </c>
      <c r="H363" s="33">
        <v>0.10421424999999999</v>
      </c>
      <c r="I363" s="33">
        <v>0.1666388</v>
      </c>
      <c r="J363" s="33" t="s">
        <v>451</v>
      </c>
    </row>
    <row r="364" spans="2:10" x14ac:dyDescent="0.3">
      <c r="B364" s="25"/>
      <c r="C364" s="29"/>
      <c r="D364" s="29"/>
      <c r="E364" s="29" t="s">
        <v>477</v>
      </c>
      <c r="F364" s="30" t="s">
        <v>465</v>
      </c>
      <c r="G364" s="33">
        <v>0.12041209999999999</v>
      </c>
      <c r="H364" s="33">
        <v>9.5848630000000004E-2</v>
      </c>
      <c r="I364" s="33">
        <v>0.14497550000000001</v>
      </c>
      <c r="J364" s="33" t="s">
        <v>451</v>
      </c>
    </row>
    <row r="365" spans="2:10" x14ac:dyDescent="0.3">
      <c r="B365" s="25"/>
      <c r="C365" s="29"/>
      <c r="D365" s="29"/>
      <c r="E365" s="29" t="s">
        <v>477</v>
      </c>
      <c r="F365" s="30" t="s">
        <v>466</v>
      </c>
      <c r="G365" s="33">
        <v>0.13260939999999999</v>
      </c>
      <c r="H365" s="33">
        <v>9.5271919999999996E-2</v>
      </c>
      <c r="I365" s="33">
        <v>0.16994690000000001</v>
      </c>
      <c r="J365" s="33" t="s">
        <v>451</v>
      </c>
    </row>
    <row r="366" spans="2:10" x14ac:dyDescent="0.3">
      <c r="B366" s="25"/>
      <c r="C366" s="29"/>
      <c r="D366" s="29"/>
      <c r="E366" s="29" t="s">
        <v>477</v>
      </c>
      <c r="F366" s="30" t="s">
        <v>467</v>
      </c>
      <c r="G366" s="33">
        <v>0.17526659999999999</v>
      </c>
      <c r="H366" s="33">
        <v>0.14324350999999999</v>
      </c>
      <c r="I366" s="33">
        <v>0.20728969999999999</v>
      </c>
      <c r="J366" s="33" t="s">
        <v>451</v>
      </c>
    </row>
    <row r="367" spans="2:10" x14ac:dyDescent="0.3">
      <c r="B367" s="25"/>
      <c r="C367" s="29"/>
      <c r="D367" s="29"/>
      <c r="E367" s="29" t="s">
        <v>477</v>
      </c>
      <c r="F367" s="30" t="s">
        <v>468</v>
      </c>
      <c r="G367" s="33">
        <v>8.4635569999999993E-2</v>
      </c>
      <c r="H367" s="33">
        <v>6.2555799999999995E-2</v>
      </c>
      <c r="I367" s="33">
        <v>0.1067153</v>
      </c>
      <c r="J367" s="33" t="s">
        <v>451</v>
      </c>
    </row>
    <row r="368" spans="2:10" x14ac:dyDescent="0.3">
      <c r="B368" s="25"/>
      <c r="C368" s="29"/>
      <c r="D368" s="29"/>
      <c r="E368" s="29" t="s">
        <v>477</v>
      </c>
      <c r="F368" s="30" t="s">
        <v>469</v>
      </c>
      <c r="G368" s="33">
        <v>0.36933702000000002</v>
      </c>
      <c r="H368" s="33">
        <v>0.33167740000000001</v>
      </c>
      <c r="I368" s="33">
        <v>0.40699669999999999</v>
      </c>
      <c r="J368" s="33" t="s">
        <v>451</v>
      </c>
    </row>
    <row r="369" spans="2:10" x14ac:dyDescent="0.3">
      <c r="B369" s="25"/>
      <c r="C369" s="29"/>
      <c r="D369" s="29"/>
      <c r="E369" s="29" t="s">
        <v>477</v>
      </c>
      <c r="F369" s="30" t="s">
        <v>470</v>
      </c>
      <c r="G369" s="33">
        <v>6.238134E-2</v>
      </c>
      <c r="H369" s="33">
        <v>2.4368589999999999E-2</v>
      </c>
      <c r="I369" s="33">
        <v>0.10039409000000001</v>
      </c>
      <c r="J369" s="33" t="s">
        <v>451</v>
      </c>
    </row>
    <row r="370" spans="2:10" x14ac:dyDescent="0.3">
      <c r="B370" s="25"/>
      <c r="C370" s="29"/>
      <c r="D370" s="29"/>
      <c r="E370" s="29" t="s">
        <v>477</v>
      </c>
      <c r="F370" s="30" t="s">
        <v>26</v>
      </c>
      <c r="G370" s="33">
        <v>0.24402847</v>
      </c>
      <c r="H370" s="33">
        <v>0.19876469999999999</v>
      </c>
      <c r="I370" s="33">
        <v>0.28929226000000002</v>
      </c>
      <c r="J370" s="33" t="s">
        <v>451</v>
      </c>
    </row>
    <row r="371" spans="2:10" x14ac:dyDescent="0.3">
      <c r="B371" s="25"/>
      <c r="C371" s="29"/>
      <c r="D371" s="29"/>
      <c r="E371" s="29" t="s">
        <v>477</v>
      </c>
      <c r="F371" s="30" t="s">
        <v>27</v>
      </c>
      <c r="G371" s="33">
        <v>8.4339880000000006E-2</v>
      </c>
      <c r="H371" s="33">
        <v>6.4346760000000003E-2</v>
      </c>
      <c r="I371" s="33">
        <v>0.104333</v>
      </c>
      <c r="J371" s="33" t="s">
        <v>451</v>
      </c>
    </row>
    <row r="372" spans="2:10" x14ac:dyDescent="0.3">
      <c r="B372" s="25"/>
      <c r="C372" s="29"/>
      <c r="D372" s="29"/>
      <c r="E372" s="29" t="s">
        <v>477</v>
      </c>
      <c r="F372" s="30" t="s">
        <v>28</v>
      </c>
      <c r="G372" s="33">
        <v>3.3920510000000001E-2</v>
      </c>
      <c r="H372" s="33">
        <v>1.18221E-2</v>
      </c>
      <c r="I372" s="33">
        <v>5.6018930000000002E-2</v>
      </c>
      <c r="J372" s="33" t="s">
        <v>451</v>
      </c>
    </row>
    <row r="373" spans="2:10" x14ac:dyDescent="0.3">
      <c r="B373" s="25"/>
      <c r="C373" s="29"/>
      <c r="D373" s="29"/>
      <c r="E373" s="29" t="s">
        <v>477</v>
      </c>
      <c r="F373" s="30" t="s">
        <v>29</v>
      </c>
      <c r="G373" s="33">
        <v>3.906428E-2</v>
      </c>
      <c r="H373" s="33">
        <v>6.7397750000000004E-5</v>
      </c>
      <c r="I373" s="33">
        <v>7.8061169999999999E-2</v>
      </c>
      <c r="J373" s="33" t="s">
        <v>451</v>
      </c>
    </row>
    <row r="374" spans="2:10" x14ac:dyDescent="0.3">
      <c r="B374" s="25"/>
      <c r="C374" s="29"/>
      <c r="D374" s="29"/>
      <c r="E374" s="29" t="s">
        <v>477</v>
      </c>
      <c r="F374" s="30" t="s">
        <v>658</v>
      </c>
      <c r="G374" s="33">
        <v>7.4499869999999996E-2</v>
      </c>
      <c r="H374" s="33">
        <v>3.9191860000000002E-2</v>
      </c>
      <c r="I374" s="33">
        <v>0.10980789000000001</v>
      </c>
      <c r="J374" s="33" t="s">
        <v>451</v>
      </c>
    </row>
    <row r="375" spans="2:10" x14ac:dyDescent="0.3">
      <c r="B375" s="25"/>
      <c r="C375" s="29"/>
      <c r="D375" s="29"/>
      <c r="E375" s="29" t="s">
        <v>477</v>
      </c>
      <c r="F375" s="30" t="s">
        <v>30</v>
      </c>
      <c r="G375" s="33">
        <v>0.12018463</v>
      </c>
      <c r="H375" s="33">
        <v>0.1071416</v>
      </c>
      <c r="I375" s="33">
        <v>0.13322767999999999</v>
      </c>
      <c r="J375" s="33" t="s">
        <v>451</v>
      </c>
    </row>
    <row r="376" spans="2:10" x14ac:dyDescent="0.3">
      <c r="B376" s="25"/>
      <c r="C376" s="29"/>
      <c r="D376" s="29"/>
      <c r="E376" s="29" t="s">
        <v>477</v>
      </c>
      <c r="F376" s="30" t="s">
        <v>552</v>
      </c>
      <c r="G376" s="33">
        <v>5.1347339999999998E-2</v>
      </c>
      <c r="H376" s="33">
        <v>4.1930519999999999E-2</v>
      </c>
      <c r="I376" s="33">
        <v>6.0764169999999999E-2</v>
      </c>
      <c r="J376" s="33" t="s">
        <v>451</v>
      </c>
    </row>
    <row r="377" spans="2:10" x14ac:dyDescent="0.3">
      <c r="B377" s="25"/>
      <c r="C377" s="29"/>
      <c r="D377" s="29"/>
      <c r="E377" s="29" t="s">
        <v>477</v>
      </c>
      <c r="F377" s="30" t="s">
        <v>31</v>
      </c>
      <c r="G377" s="33">
        <v>0.10575285</v>
      </c>
      <c r="H377" s="33">
        <v>8.8998469999999996E-2</v>
      </c>
      <c r="I377" s="33">
        <v>0.12250724</v>
      </c>
      <c r="J377" s="33" t="s">
        <v>451</v>
      </c>
    </row>
    <row r="378" spans="2:10" x14ac:dyDescent="0.3">
      <c r="B378" s="25"/>
      <c r="C378" s="29"/>
      <c r="D378" s="29"/>
      <c r="E378" s="29" t="s">
        <v>477</v>
      </c>
      <c r="F378" s="30" t="s">
        <v>32</v>
      </c>
      <c r="G378" s="33">
        <v>5.2404979999999997E-2</v>
      </c>
      <c r="H378" s="33">
        <v>4.0728100000000003E-2</v>
      </c>
      <c r="I378" s="33">
        <v>6.4081860000000004E-2</v>
      </c>
      <c r="J378" s="33" t="s">
        <v>451</v>
      </c>
    </row>
    <row r="379" spans="2:10" x14ac:dyDescent="0.3">
      <c r="B379" s="25"/>
      <c r="C379" s="29"/>
      <c r="D379" s="29"/>
      <c r="E379" s="29" t="s">
        <v>477</v>
      </c>
      <c r="F379" s="30" t="s">
        <v>471</v>
      </c>
      <c r="G379" s="33">
        <v>0.11598550000000001</v>
      </c>
      <c r="H379" s="33">
        <v>4.4071819999999998E-2</v>
      </c>
      <c r="I379" s="33">
        <v>0.18789919999999999</v>
      </c>
      <c r="J379" s="33" t="s">
        <v>451</v>
      </c>
    </row>
    <row r="380" spans="2:10" x14ac:dyDescent="0.3">
      <c r="B380" s="25"/>
      <c r="C380" s="29"/>
      <c r="D380" s="29"/>
      <c r="E380" s="29" t="s">
        <v>477</v>
      </c>
      <c r="F380" s="30" t="s">
        <v>472</v>
      </c>
      <c r="G380" s="33">
        <v>0.1308916</v>
      </c>
      <c r="H380" s="33">
        <v>6.661367E-2</v>
      </c>
      <c r="I380" s="33">
        <v>0.19516939999999999</v>
      </c>
      <c r="J380" s="33" t="s">
        <v>451</v>
      </c>
    </row>
    <row r="381" spans="2:10" x14ac:dyDescent="0.3">
      <c r="B381" s="25"/>
      <c r="C381" s="29"/>
      <c r="D381" s="29"/>
      <c r="E381" s="29" t="s">
        <v>477</v>
      </c>
      <c r="F381" s="30" t="s">
        <v>473</v>
      </c>
      <c r="G381" s="33">
        <v>0.15624540000000001</v>
      </c>
      <c r="H381" s="33">
        <v>8.4825220000000007E-2</v>
      </c>
      <c r="I381" s="33">
        <v>0.22766549999999999</v>
      </c>
      <c r="J381" s="33" t="s">
        <v>451</v>
      </c>
    </row>
    <row r="382" spans="2:10" x14ac:dyDescent="0.3">
      <c r="B382" s="25" t="s">
        <v>671</v>
      </c>
      <c r="C382" s="29" t="s">
        <v>23</v>
      </c>
      <c r="D382" s="29" t="s">
        <v>638</v>
      </c>
      <c r="E382" s="29" t="s">
        <v>477</v>
      </c>
      <c r="F382" s="30" t="s">
        <v>450</v>
      </c>
      <c r="G382" s="33">
        <v>9.414871E-3</v>
      </c>
      <c r="H382" s="33">
        <v>6.885197E-3</v>
      </c>
      <c r="I382" s="33">
        <v>1.194455E-2</v>
      </c>
      <c r="J382" s="33" t="s">
        <v>451</v>
      </c>
    </row>
    <row r="383" spans="2:10" x14ac:dyDescent="0.3">
      <c r="B383" s="25"/>
      <c r="C383" s="29"/>
      <c r="D383" s="29"/>
      <c r="E383" s="29" t="s">
        <v>477</v>
      </c>
      <c r="F383" s="30" t="s">
        <v>452</v>
      </c>
      <c r="G383" s="33">
        <v>3.1701839999999999E-3</v>
      </c>
      <c r="H383" s="33">
        <v>2.0606370000000001E-3</v>
      </c>
      <c r="I383" s="33">
        <v>4.2797319999999996E-3</v>
      </c>
      <c r="J383" s="33" t="s">
        <v>451</v>
      </c>
    </row>
    <row r="384" spans="2:10" x14ac:dyDescent="0.3">
      <c r="B384" s="25"/>
      <c r="C384" s="29"/>
      <c r="D384" s="29"/>
      <c r="E384" s="29" t="s">
        <v>477</v>
      </c>
      <c r="F384" s="30" t="s">
        <v>453</v>
      </c>
      <c r="G384" s="33">
        <v>2.8570560000000002E-3</v>
      </c>
      <c r="H384" s="33">
        <v>9.1792130000000003E-4</v>
      </c>
      <c r="I384" s="33">
        <v>4.7961899999999997E-3</v>
      </c>
      <c r="J384" s="33" t="s">
        <v>451</v>
      </c>
    </row>
    <row r="385" spans="2:10" x14ac:dyDescent="0.3">
      <c r="B385" s="25"/>
      <c r="C385" s="29"/>
      <c r="D385" s="29"/>
      <c r="E385" s="29" t="s">
        <v>477</v>
      </c>
      <c r="F385" s="30" t="s">
        <v>21</v>
      </c>
      <c r="G385" s="33">
        <v>2.8765050000000001E-3</v>
      </c>
      <c r="H385" s="33">
        <v>4.6298180000000001E-4</v>
      </c>
      <c r="I385" s="33">
        <v>5.2900289999999999E-3</v>
      </c>
      <c r="J385" s="33" t="s">
        <v>451</v>
      </c>
    </row>
    <row r="386" spans="2:10" x14ac:dyDescent="0.3">
      <c r="B386" s="25"/>
      <c r="C386" s="29"/>
      <c r="D386" s="29"/>
      <c r="E386" s="29" t="s">
        <v>477</v>
      </c>
      <c r="F386" s="30" t="s">
        <v>454</v>
      </c>
      <c r="G386" s="33" t="s">
        <v>451</v>
      </c>
      <c r="H386" s="33" t="s">
        <v>451</v>
      </c>
      <c r="I386" s="33" t="s">
        <v>451</v>
      </c>
      <c r="J386" s="33" t="s">
        <v>451</v>
      </c>
    </row>
    <row r="387" spans="2:10" x14ac:dyDescent="0.3">
      <c r="B387" s="25"/>
      <c r="C387" s="29"/>
      <c r="D387" s="29"/>
      <c r="E387" s="29" t="s">
        <v>477</v>
      </c>
      <c r="F387" s="30" t="s">
        <v>455</v>
      </c>
      <c r="G387" s="33">
        <v>1</v>
      </c>
      <c r="H387" s="33">
        <v>1</v>
      </c>
      <c r="I387" s="33">
        <v>1</v>
      </c>
      <c r="J387" s="33" t="s">
        <v>451</v>
      </c>
    </row>
    <row r="388" spans="2:10" x14ac:dyDescent="0.3">
      <c r="B388" s="25"/>
      <c r="C388" s="29"/>
      <c r="D388" s="29"/>
      <c r="E388" s="29" t="s">
        <v>477</v>
      </c>
      <c r="F388" s="30" t="s">
        <v>456</v>
      </c>
      <c r="G388" s="33">
        <v>8.0063889999999992E-3</v>
      </c>
      <c r="H388" s="33">
        <v>5.25371E-3</v>
      </c>
      <c r="I388" s="33">
        <v>1.0759070000000001E-2</v>
      </c>
      <c r="J388" s="33" t="s">
        <v>451</v>
      </c>
    </row>
    <row r="389" spans="2:10" x14ac:dyDescent="0.3">
      <c r="B389" s="25"/>
      <c r="C389" s="29"/>
      <c r="D389" s="29"/>
      <c r="E389" s="29" t="s">
        <v>477</v>
      </c>
      <c r="F389" s="30" t="s">
        <v>457</v>
      </c>
      <c r="G389" s="33">
        <v>1.0414901000000001E-2</v>
      </c>
      <c r="H389" s="33">
        <v>7.4449750000000004E-3</v>
      </c>
      <c r="I389" s="33">
        <v>1.338483E-2</v>
      </c>
      <c r="J389" s="33" t="s">
        <v>451</v>
      </c>
    </row>
    <row r="390" spans="2:10" x14ac:dyDescent="0.3">
      <c r="B390" s="25"/>
      <c r="C390" s="29"/>
      <c r="D390" s="29"/>
      <c r="E390" s="29" t="s">
        <v>477</v>
      </c>
      <c r="F390" s="30" t="s">
        <v>458</v>
      </c>
      <c r="G390" s="33">
        <v>1.4936952999999999E-2</v>
      </c>
      <c r="H390" s="33">
        <v>8.6300379999999996E-3</v>
      </c>
      <c r="I390" s="33">
        <v>2.1243870000000002E-2</v>
      </c>
      <c r="J390" s="33" t="s">
        <v>451</v>
      </c>
    </row>
    <row r="391" spans="2:10" x14ac:dyDescent="0.3">
      <c r="B391" s="25"/>
      <c r="C391" s="29"/>
      <c r="D391" s="29"/>
      <c r="E391" s="29" t="s">
        <v>477</v>
      </c>
      <c r="F391" s="30" t="s">
        <v>459</v>
      </c>
      <c r="G391" s="33">
        <v>8.5686359999999993E-3</v>
      </c>
      <c r="H391" s="33">
        <v>5.2855589999999996E-3</v>
      </c>
      <c r="I391" s="33">
        <v>1.185171E-2</v>
      </c>
      <c r="J391" s="33" t="s">
        <v>451</v>
      </c>
    </row>
    <row r="392" spans="2:10" x14ac:dyDescent="0.3">
      <c r="B392" s="25"/>
      <c r="C392" s="29"/>
      <c r="D392" s="29"/>
      <c r="E392" s="29" t="s">
        <v>477</v>
      </c>
      <c r="F392" s="30" t="s">
        <v>660</v>
      </c>
      <c r="G392" s="33">
        <v>8.9683509999999994E-3</v>
      </c>
      <c r="H392" s="33">
        <v>4.0524990000000002E-3</v>
      </c>
      <c r="I392" s="33">
        <v>1.3884199999999999E-2</v>
      </c>
      <c r="J392" s="33" t="s">
        <v>451</v>
      </c>
    </row>
    <row r="393" spans="2:10" x14ac:dyDescent="0.3">
      <c r="B393" s="25"/>
      <c r="C393" s="29"/>
      <c r="D393" s="29"/>
      <c r="E393" s="29" t="s">
        <v>477</v>
      </c>
      <c r="F393" s="30" t="s">
        <v>661</v>
      </c>
      <c r="G393" s="33">
        <v>9.6710689999999992E-3</v>
      </c>
      <c r="H393" s="33">
        <v>7.4874069999999997E-3</v>
      </c>
      <c r="I393" s="33">
        <v>1.1854730000000001E-2</v>
      </c>
      <c r="J393" s="33" t="s">
        <v>451</v>
      </c>
    </row>
    <row r="394" spans="2:10" x14ac:dyDescent="0.3">
      <c r="B394" s="25"/>
      <c r="C394" s="29"/>
      <c r="D394" s="29"/>
      <c r="E394" s="29" t="s">
        <v>477</v>
      </c>
      <c r="F394" s="30" t="s">
        <v>662</v>
      </c>
      <c r="G394" s="33" t="s">
        <v>451</v>
      </c>
      <c r="H394" s="33" t="s">
        <v>451</v>
      </c>
      <c r="I394" s="33" t="s">
        <v>451</v>
      </c>
      <c r="J394" s="33" t="s">
        <v>451</v>
      </c>
    </row>
    <row r="395" spans="2:10" x14ac:dyDescent="0.3">
      <c r="B395" s="25"/>
      <c r="C395" s="29"/>
      <c r="D395" s="29"/>
      <c r="E395" s="29" t="s">
        <v>477</v>
      </c>
      <c r="F395" s="30" t="s">
        <v>663</v>
      </c>
      <c r="G395" s="33">
        <v>9.4924640000000008E-3</v>
      </c>
      <c r="H395" s="33">
        <v>7.0307770000000002E-3</v>
      </c>
      <c r="I395" s="33">
        <v>1.195415E-2</v>
      </c>
      <c r="J395" s="33" t="s">
        <v>451</v>
      </c>
    </row>
    <row r="396" spans="2:10" x14ac:dyDescent="0.3">
      <c r="B396" s="25"/>
      <c r="C396" s="29"/>
      <c r="D396" s="29"/>
      <c r="E396" s="29" t="s">
        <v>477</v>
      </c>
      <c r="F396" s="30" t="s">
        <v>460</v>
      </c>
      <c r="G396" s="33">
        <v>6.1780569999999998E-3</v>
      </c>
      <c r="H396" s="33">
        <v>3.9311499999999996E-3</v>
      </c>
      <c r="I396" s="33">
        <v>8.4249640000000001E-3</v>
      </c>
      <c r="J396" s="33" t="s">
        <v>451</v>
      </c>
    </row>
    <row r="397" spans="2:10" x14ac:dyDescent="0.3">
      <c r="B397" s="25"/>
      <c r="C397" s="29"/>
      <c r="D397" s="29"/>
      <c r="E397" s="29" t="s">
        <v>477</v>
      </c>
      <c r="F397" s="30" t="s">
        <v>461</v>
      </c>
      <c r="G397" s="33">
        <v>1.2208606E-2</v>
      </c>
      <c r="H397" s="33">
        <v>6.648007E-3</v>
      </c>
      <c r="I397" s="33">
        <v>1.7769205999999999E-2</v>
      </c>
      <c r="J397" s="33" t="s">
        <v>451</v>
      </c>
    </row>
    <row r="398" spans="2:10" x14ac:dyDescent="0.3">
      <c r="B398" s="25"/>
      <c r="C398" s="29"/>
      <c r="D398" s="29"/>
      <c r="E398" s="29" t="s">
        <v>477</v>
      </c>
      <c r="F398" s="30" t="s">
        <v>462</v>
      </c>
      <c r="G398" s="33">
        <v>2.1110625000000001E-2</v>
      </c>
      <c r="H398" s="33">
        <v>5.5830389999999997E-3</v>
      </c>
      <c r="I398" s="33">
        <v>3.6638210999999997E-2</v>
      </c>
      <c r="J398" s="33" t="s">
        <v>451</v>
      </c>
    </row>
    <row r="399" spans="2:10" x14ac:dyDescent="0.3">
      <c r="B399" s="25"/>
      <c r="C399" s="29"/>
      <c r="D399" s="29"/>
      <c r="E399" s="29" t="s">
        <v>477</v>
      </c>
      <c r="F399" s="30" t="s">
        <v>589</v>
      </c>
      <c r="G399" s="33" t="s">
        <v>451</v>
      </c>
      <c r="H399" s="33" t="s">
        <v>451</v>
      </c>
      <c r="I399" s="33" t="s">
        <v>451</v>
      </c>
      <c r="J399" s="33" t="s">
        <v>451</v>
      </c>
    </row>
    <row r="400" spans="2:10" x14ac:dyDescent="0.3">
      <c r="B400" s="25"/>
      <c r="C400" s="29"/>
      <c r="D400" s="29"/>
      <c r="E400" s="29" t="s">
        <v>477</v>
      </c>
      <c r="F400" s="30" t="s">
        <v>463</v>
      </c>
      <c r="G400" s="33">
        <v>8.7005190000000003E-3</v>
      </c>
      <c r="H400" s="33">
        <v>3.962424E-3</v>
      </c>
      <c r="I400" s="33">
        <v>1.343861E-2</v>
      </c>
      <c r="J400" s="33" t="s">
        <v>451</v>
      </c>
    </row>
    <row r="401" spans="2:10" x14ac:dyDescent="0.3">
      <c r="B401" s="25"/>
      <c r="C401" s="29"/>
      <c r="D401" s="29"/>
      <c r="E401" s="29" t="s">
        <v>477</v>
      </c>
      <c r="F401" s="30" t="s">
        <v>464</v>
      </c>
      <c r="G401" s="33">
        <v>6.7730689999999996E-3</v>
      </c>
      <c r="H401" s="33">
        <v>3.1170590000000001E-3</v>
      </c>
      <c r="I401" s="33">
        <v>1.042908E-2</v>
      </c>
      <c r="J401" s="33" t="s">
        <v>451</v>
      </c>
    </row>
    <row r="402" spans="2:10" x14ac:dyDescent="0.3">
      <c r="B402" s="25"/>
      <c r="C402" s="29"/>
      <c r="D402" s="29"/>
      <c r="E402" s="29" t="s">
        <v>477</v>
      </c>
      <c r="F402" s="30" t="s">
        <v>465</v>
      </c>
      <c r="G402" s="33">
        <v>1.1377333E-2</v>
      </c>
      <c r="H402" s="33">
        <v>7.0718580000000003E-3</v>
      </c>
      <c r="I402" s="33">
        <v>1.5682809999999998E-2</v>
      </c>
      <c r="J402" s="33" t="s">
        <v>451</v>
      </c>
    </row>
    <row r="403" spans="2:10" x14ac:dyDescent="0.3">
      <c r="B403" s="25"/>
      <c r="C403" s="29"/>
      <c r="D403" s="29"/>
      <c r="E403" s="29" t="s">
        <v>477</v>
      </c>
      <c r="F403" s="30" t="s">
        <v>466</v>
      </c>
      <c r="G403" s="33">
        <v>8.7640740000000002E-3</v>
      </c>
      <c r="H403" s="33">
        <v>4.4702780000000003E-3</v>
      </c>
      <c r="I403" s="33">
        <v>1.3057869999999999E-2</v>
      </c>
      <c r="J403" s="33" t="s">
        <v>451</v>
      </c>
    </row>
    <row r="404" spans="2:10" x14ac:dyDescent="0.3">
      <c r="B404" s="25"/>
      <c r="C404" s="29"/>
      <c r="D404" s="29"/>
      <c r="E404" s="29" t="s">
        <v>477</v>
      </c>
      <c r="F404" s="30" t="s">
        <v>467</v>
      </c>
      <c r="G404" s="33">
        <v>1.256355E-2</v>
      </c>
      <c r="H404" s="33">
        <v>7.378501E-3</v>
      </c>
      <c r="I404" s="33">
        <v>1.77486E-2</v>
      </c>
      <c r="J404" s="33" t="s">
        <v>451</v>
      </c>
    </row>
    <row r="405" spans="2:10" x14ac:dyDescent="0.3">
      <c r="B405" s="25"/>
      <c r="C405" s="29"/>
      <c r="D405" s="29"/>
      <c r="E405" s="29" t="s">
        <v>477</v>
      </c>
      <c r="F405" s="30" t="s">
        <v>468</v>
      </c>
      <c r="G405" s="33">
        <v>5.8386829999999999E-3</v>
      </c>
      <c r="H405" s="33">
        <v>3.698247E-3</v>
      </c>
      <c r="I405" s="33">
        <v>7.9791189999999998E-3</v>
      </c>
      <c r="J405" s="33" t="s">
        <v>451</v>
      </c>
    </row>
    <row r="406" spans="2:10" x14ac:dyDescent="0.3">
      <c r="B406" s="25"/>
      <c r="C406" s="29"/>
      <c r="D406" s="29"/>
      <c r="E406" s="29" t="s">
        <v>477</v>
      </c>
      <c r="F406" s="30" t="s">
        <v>469</v>
      </c>
      <c r="G406" s="33">
        <v>2.4799648000000001E-2</v>
      </c>
      <c r="H406" s="33">
        <v>1.5151404E-2</v>
      </c>
      <c r="I406" s="33">
        <v>3.4447892000000001E-2</v>
      </c>
      <c r="J406" s="33" t="s">
        <v>451</v>
      </c>
    </row>
    <row r="407" spans="2:10" x14ac:dyDescent="0.3">
      <c r="B407" s="25"/>
      <c r="C407" s="29"/>
      <c r="D407" s="29"/>
      <c r="E407" s="29" t="s">
        <v>477</v>
      </c>
      <c r="F407" s="30" t="s">
        <v>470</v>
      </c>
      <c r="G407" s="33">
        <v>5.6126190000000001E-3</v>
      </c>
      <c r="H407" s="33">
        <v>1.5033500000000001E-3</v>
      </c>
      <c r="I407" s="33">
        <v>9.7218879999999997E-3</v>
      </c>
      <c r="J407" s="33" t="s">
        <v>451</v>
      </c>
    </row>
    <row r="408" spans="2:10" x14ac:dyDescent="0.3">
      <c r="B408" s="25"/>
      <c r="C408" s="29"/>
      <c r="D408" s="29"/>
      <c r="E408" s="29" t="s">
        <v>477</v>
      </c>
      <c r="F408" s="30" t="s">
        <v>26</v>
      </c>
      <c r="G408" s="33">
        <v>1.4550367999999999E-2</v>
      </c>
      <c r="H408" s="33">
        <v>7.5740139999999996E-3</v>
      </c>
      <c r="I408" s="33">
        <v>2.1526722000000002E-2</v>
      </c>
      <c r="J408" s="33" t="s">
        <v>451</v>
      </c>
    </row>
    <row r="409" spans="2:10" x14ac:dyDescent="0.3">
      <c r="B409" s="25"/>
      <c r="C409" s="29"/>
      <c r="D409" s="29"/>
      <c r="E409" s="29" t="s">
        <v>477</v>
      </c>
      <c r="F409" s="30" t="s">
        <v>27</v>
      </c>
      <c r="G409" s="33" t="s">
        <v>451</v>
      </c>
      <c r="H409" s="33" t="s">
        <v>451</v>
      </c>
      <c r="I409" s="33" t="s">
        <v>451</v>
      </c>
      <c r="J409" s="33" t="s">
        <v>451</v>
      </c>
    </row>
    <row r="410" spans="2:10" x14ac:dyDescent="0.3">
      <c r="B410" s="25"/>
      <c r="C410" s="29"/>
      <c r="D410" s="29"/>
      <c r="E410" s="29" t="s">
        <v>477</v>
      </c>
      <c r="F410" s="30" t="s">
        <v>28</v>
      </c>
      <c r="G410" s="33" t="s">
        <v>451</v>
      </c>
      <c r="H410" s="33" t="s">
        <v>451</v>
      </c>
      <c r="I410" s="33" t="s">
        <v>451</v>
      </c>
      <c r="J410" s="33" t="s">
        <v>451</v>
      </c>
    </row>
    <row r="411" spans="2:10" x14ac:dyDescent="0.3">
      <c r="B411" s="25"/>
      <c r="C411" s="29"/>
      <c r="D411" s="29"/>
      <c r="E411" s="29" t="s">
        <v>477</v>
      </c>
      <c r="F411" s="30" t="s">
        <v>29</v>
      </c>
      <c r="G411" s="33" t="s">
        <v>451</v>
      </c>
      <c r="H411" s="33" t="s">
        <v>451</v>
      </c>
      <c r="I411" s="33" t="s">
        <v>451</v>
      </c>
      <c r="J411" s="33" t="s">
        <v>451</v>
      </c>
    </row>
    <row r="412" spans="2:10" x14ac:dyDescent="0.3">
      <c r="B412" s="25"/>
      <c r="C412" s="29"/>
      <c r="D412" s="29"/>
      <c r="E412" s="29" t="s">
        <v>477</v>
      </c>
      <c r="F412" s="30" t="s">
        <v>658</v>
      </c>
      <c r="G412" s="33">
        <v>9.0040020000000005E-3</v>
      </c>
      <c r="H412" s="33">
        <v>4.3270590000000003E-3</v>
      </c>
      <c r="I412" s="33">
        <v>1.3680944E-2</v>
      </c>
      <c r="J412" s="33" t="s">
        <v>451</v>
      </c>
    </row>
    <row r="413" spans="2:10" x14ac:dyDescent="0.3">
      <c r="B413" s="25"/>
      <c r="C413" s="29"/>
      <c r="D413" s="29"/>
      <c r="E413" s="29" t="s">
        <v>477</v>
      </c>
      <c r="F413" s="30" t="s">
        <v>30</v>
      </c>
      <c r="G413" s="33">
        <v>1.2103666000000001E-2</v>
      </c>
      <c r="H413" s="33">
        <v>5.2951739999999997E-3</v>
      </c>
      <c r="I413" s="33">
        <v>1.8912157999999998E-2</v>
      </c>
      <c r="J413" s="33" t="s">
        <v>451</v>
      </c>
    </row>
    <row r="414" spans="2:10" x14ac:dyDescent="0.3">
      <c r="B414" s="25"/>
      <c r="C414" s="29"/>
      <c r="D414" s="29"/>
      <c r="E414" s="29" t="s">
        <v>477</v>
      </c>
      <c r="F414" s="30" t="s">
        <v>552</v>
      </c>
      <c r="G414" s="33">
        <v>9.2370109999999998E-3</v>
      </c>
      <c r="H414" s="33">
        <v>2.0835210000000001E-3</v>
      </c>
      <c r="I414" s="33">
        <v>1.6390500999999998E-2</v>
      </c>
      <c r="J414" s="33" t="s">
        <v>451</v>
      </c>
    </row>
    <row r="415" spans="2:10" x14ac:dyDescent="0.3">
      <c r="B415" s="25"/>
      <c r="C415" s="29"/>
      <c r="D415" s="29"/>
      <c r="E415" s="29" t="s">
        <v>477</v>
      </c>
      <c r="F415" s="30" t="s">
        <v>31</v>
      </c>
      <c r="G415" s="33">
        <v>4.7781309999999997E-3</v>
      </c>
      <c r="H415" s="33">
        <v>1.3414049999999999E-3</v>
      </c>
      <c r="I415" s="33">
        <v>8.2148570000000008E-3</v>
      </c>
      <c r="J415" s="33" t="s">
        <v>451</v>
      </c>
    </row>
    <row r="416" spans="2:10" x14ac:dyDescent="0.3">
      <c r="B416" s="25"/>
      <c r="C416" s="29"/>
      <c r="D416" s="29"/>
      <c r="E416" s="29" t="s">
        <v>477</v>
      </c>
      <c r="F416" s="30" t="s">
        <v>32</v>
      </c>
      <c r="G416" s="33">
        <v>6.367976E-3</v>
      </c>
      <c r="H416" s="33">
        <v>1.6039649999999999E-3</v>
      </c>
      <c r="I416" s="33">
        <v>1.1131988000000001E-2</v>
      </c>
      <c r="J416" s="33" t="s">
        <v>451</v>
      </c>
    </row>
    <row r="417" spans="2:10" x14ac:dyDescent="0.3">
      <c r="B417" s="25"/>
      <c r="C417" s="29"/>
      <c r="D417" s="29"/>
      <c r="E417" s="29" t="s">
        <v>477</v>
      </c>
      <c r="F417" s="30" t="s">
        <v>471</v>
      </c>
      <c r="G417" s="33">
        <v>5.5332790000000003E-3</v>
      </c>
      <c r="H417" s="33">
        <v>2.5515339999999998E-3</v>
      </c>
      <c r="I417" s="33">
        <v>8.515023E-3</v>
      </c>
      <c r="J417" s="33" t="s">
        <v>451</v>
      </c>
    </row>
    <row r="418" spans="2:10" x14ac:dyDescent="0.3">
      <c r="B418" s="25"/>
      <c r="C418" s="29"/>
      <c r="D418" s="29"/>
      <c r="E418" s="29" t="s">
        <v>477</v>
      </c>
      <c r="F418" s="30" t="s">
        <v>472</v>
      </c>
      <c r="G418" s="33">
        <v>7.6586880000000003E-3</v>
      </c>
      <c r="H418" s="33">
        <v>4.3457540000000003E-3</v>
      </c>
      <c r="I418" s="33">
        <v>1.0971621000000001E-2</v>
      </c>
      <c r="J418" s="33" t="s">
        <v>451</v>
      </c>
    </row>
    <row r="419" spans="2:10" x14ac:dyDescent="0.3">
      <c r="B419" s="25"/>
      <c r="C419" s="29"/>
      <c r="D419" s="29"/>
      <c r="E419" s="29" t="s">
        <v>477</v>
      </c>
      <c r="F419" s="30" t="s">
        <v>473</v>
      </c>
      <c r="G419" s="33">
        <v>1.2983906E-2</v>
      </c>
      <c r="H419" s="33">
        <v>7.4353589999999999E-3</v>
      </c>
      <c r="I419" s="33">
        <v>1.8532452000000001E-2</v>
      </c>
      <c r="J419" s="33" t="s">
        <v>451</v>
      </c>
    </row>
    <row r="420" spans="2:10" x14ac:dyDescent="0.3">
      <c r="B420" s="25" t="s">
        <v>639</v>
      </c>
      <c r="C420" s="18" t="s">
        <v>643</v>
      </c>
      <c r="D420" s="29" t="s">
        <v>638</v>
      </c>
      <c r="E420" s="29" t="s">
        <v>478</v>
      </c>
      <c r="F420" s="30" t="s">
        <v>450</v>
      </c>
      <c r="G420" s="33">
        <v>0.77113830000000005</v>
      </c>
      <c r="H420" s="33">
        <v>0.75529690000000005</v>
      </c>
      <c r="I420" s="33">
        <v>0.7869796</v>
      </c>
      <c r="J420" s="33" t="s">
        <v>451</v>
      </c>
    </row>
    <row r="421" spans="2:10" x14ac:dyDescent="0.3">
      <c r="B421" s="25"/>
      <c r="C421" s="29"/>
      <c r="D421" s="29"/>
      <c r="E421" s="29" t="s">
        <v>478</v>
      </c>
      <c r="F421" s="30" t="s">
        <v>452</v>
      </c>
      <c r="G421" s="33">
        <v>0.77272890000000005</v>
      </c>
      <c r="H421" s="33">
        <v>0.7530057</v>
      </c>
      <c r="I421" s="33">
        <v>0.79245220000000005</v>
      </c>
      <c r="J421" s="33" t="s">
        <v>451</v>
      </c>
    </row>
    <row r="422" spans="2:10" x14ac:dyDescent="0.3">
      <c r="B422" s="25"/>
      <c r="C422" s="29"/>
      <c r="D422" s="29"/>
      <c r="E422" s="29" t="s">
        <v>478</v>
      </c>
      <c r="F422" s="30" t="s">
        <v>453</v>
      </c>
      <c r="G422" s="33">
        <v>0.80611809999999995</v>
      </c>
      <c r="H422" s="33">
        <v>0.7802888</v>
      </c>
      <c r="I422" s="33">
        <v>0.8319474</v>
      </c>
      <c r="J422" s="33" t="s">
        <v>451</v>
      </c>
    </row>
    <row r="423" spans="2:10" x14ac:dyDescent="0.3">
      <c r="B423" s="25"/>
      <c r="C423" s="29"/>
      <c r="D423" s="29"/>
      <c r="E423" s="29" t="s">
        <v>478</v>
      </c>
      <c r="F423" s="30" t="s">
        <v>21</v>
      </c>
      <c r="G423" s="33">
        <v>0.7914255</v>
      </c>
      <c r="H423" s="33">
        <v>0.75386390000000003</v>
      </c>
      <c r="I423" s="33">
        <v>0.82898709999999998</v>
      </c>
      <c r="J423" s="33" t="s">
        <v>451</v>
      </c>
    </row>
    <row r="424" spans="2:10" x14ac:dyDescent="0.3">
      <c r="B424" s="25"/>
      <c r="C424" s="29"/>
      <c r="D424" s="29"/>
      <c r="E424" s="29" t="s">
        <v>478</v>
      </c>
      <c r="F424" s="30" t="s">
        <v>454</v>
      </c>
      <c r="G424" s="33">
        <v>0.76197740000000003</v>
      </c>
      <c r="H424" s="33">
        <v>0.70570040000000001</v>
      </c>
      <c r="I424" s="33">
        <v>0.81825440000000005</v>
      </c>
      <c r="J424" s="33" t="s">
        <v>451</v>
      </c>
    </row>
    <row r="425" spans="2:10" x14ac:dyDescent="0.3">
      <c r="B425" s="25"/>
      <c r="C425" s="29"/>
      <c r="D425" s="29"/>
      <c r="E425" s="29" t="s">
        <v>478</v>
      </c>
      <c r="F425" s="30" t="s">
        <v>455</v>
      </c>
      <c r="G425" s="33">
        <v>0.75881690000000002</v>
      </c>
      <c r="H425" s="33">
        <v>0.67880410000000002</v>
      </c>
      <c r="I425" s="33">
        <v>0.83882970000000001</v>
      </c>
      <c r="J425" s="33" t="s">
        <v>451</v>
      </c>
    </row>
    <row r="426" spans="2:10" x14ac:dyDescent="0.3">
      <c r="B426" s="25"/>
      <c r="C426" s="29"/>
      <c r="D426" s="29"/>
      <c r="E426" s="29" t="s">
        <v>478</v>
      </c>
      <c r="F426" s="30" t="s">
        <v>456</v>
      </c>
      <c r="G426" s="33">
        <v>0.7207133</v>
      </c>
      <c r="H426" s="33">
        <v>0.69322479999999997</v>
      </c>
      <c r="I426" s="33">
        <v>0.74820169999999997</v>
      </c>
      <c r="J426" s="33" t="s">
        <v>451</v>
      </c>
    </row>
    <row r="427" spans="2:10" x14ac:dyDescent="0.3">
      <c r="B427" s="25"/>
      <c r="C427" s="29"/>
      <c r="D427" s="29"/>
      <c r="E427" s="29" t="s">
        <v>478</v>
      </c>
      <c r="F427" s="30" t="s">
        <v>457</v>
      </c>
      <c r="G427" s="33">
        <v>0.80393939999999997</v>
      </c>
      <c r="H427" s="33">
        <v>0.78760280000000005</v>
      </c>
      <c r="I427" s="33">
        <v>0.82027609999999995</v>
      </c>
      <c r="J427" s="33" t="s">
        <v>451</v>
      </c>
    </row>
    <row r="428" spans="2:10" x14ac:dyDescent="0.3">
      <c r="B428" s="25"/>
      <c r="C428" s="29"/>
      <c r="D428" s="29"/>
      <c r="E428" s="29" t="s">
        <v>478</v>
      </c>
      <c r="F428" s="30" t="s">
        <v>458</v>
      </c>
      <c r="G428" s="33">
        <v>0.91150450000000005</v>
      </c>
      <c r="H428" s="33">
        <v>0.88879859999999999</v>
      </c>
      <c r="I428" s="33">
        <v>0.93421030000000005</v>
      </c>
      <c r="J428" s="33" t="s">
        <v>451</v>
      </c>
    </row>
    <row r="429" spans="2:10" x14ac:dyDescent="0.3">
      <c r="B429" s="25"/>
      <c r="C429" s="29"/>
      <c r="D429" s="29"/>
      <c r="E429" s="29" t="s">
        <v>478</v>
      </c>
      <c r="F429" s="30" t="s">
        <v>459</v>
      </c>
      <c r="G429" s="33">
        <v>0.7363054</v>
      </c>
      <c r="H429" s="33">
        <v>0.72021599999999997</v>
      </c>
      <c r="I429" s="33">
        <v>0.75239489999999998</v>
      </c>
      <c r="J429" s="33" t="s">
        <v>451</v>
      </c>
    </row>
    <row r="430" spans="2:10" x14ac:dyDescent="0.3">
      <c r="B430" s="25"/>
      <c r="C430" s="29"/>
      <c r="D430" s="29"/>
      <c r="E430" s="29" t="s">
        <v>478</v>
      </c>
      <c r="F430" s="30" t="s">
        <v>660</v>
      </c>
      <c r="G430" s="33">
        <v>1</v>
      </c>
      <c r="H430" s="33">
        <v>1</v>
      </c>
      <c r="I430" s="33">
        <v>1</v>
      </c>
      <c r="J430" s="33" t="s">
        <v>451</v>
      </c>
    </row>
    <row r="431" spans="2:10" x14ac:dyDescent="0.3">
      <c r="B431" s="25"/>
      <c r="C431" s="29"/>
      <c r="D431" s="29"/>
      <c r="E431" s="29" t="s">
        <v>478</v>
      </c>
      <c r="F431" s="30" t="s">
        <v>661</v>
      </c>
      <c r="G431" s="33">
        <v>0.68996820000000003</v>
      </c>
      <c r="H431" s="33">
        <v>0.66966579999999998</v>
      </c>
      <c r="I431" s="33">
        <v>0.71027070000000003</v>
      </c>
      <c r="J431" s="33" t="s">
        <v>451</v>
      </c>
    </row>
    <row r="432" spans="2:10" x14ac:dyDescent="0.3">
      <c r="B432" s="25"/>
      <c r="C432" s="29"/>
      <c r="D432" s="29"/>
      <c r="E432" s="29" t="s">
        <v>478</v>
      </c>
      <c r="F432" s="30" t="s">
        <v>662</v>
      </c>
      <c r="G432" s="33">
        <v>1</v>
      </c>
      <c r="H432" s="33">
        <v>1</v>
      </c>
      <c r="I432" s="33">
        <v>1</v>
      </c>
      <c r="J432" s="33" t="s">
        <v>451</v>
      </c>
    </row>
    <row r="433" spans="2:10" x14ac:dyDescent="0.3">
      <c r="B433" s="25"/>
      <c r="C433" s="29"/>
      <c r="D433" s="29"/>
      <c r="E433" s="29" t="s">
        <v>478</v>
      </c>
      <c r="F433" s="30" t="s">
        <v>663</v>
      </c>
      <c r="G433" s="33">
        <v>0.76347379999999998</v>
      </c>
      <c r="H433" s="33">
        <v>0.74695080000000003</v>
      </c>
      <c r="I433" s="33">
        <v>0.77999680000000005</v>
      </c>
      <c r="J433" s="33" t="s">
        <v>451</v>
      </c>
    </row>
    <row r="434" spans="2:10" x14ac:dyDescent="0.3">
      <c r="B434" s="25"/>
      <c r="C434" s="29"/>
      <c r="D434" s="29"/>
      <c r="E434" s="29" t="s">
        <v>478</v>
      </c>
      <c r="F434" s="30" t="s">
        <v>460</v>
      </c>
      <c r="G434" s="33">
        <v>0.70713000000000004</v>
      </c>
      <c r="H434" s="33">
        <v>0.67854610000000004</v>
      </c>
      <c r="I434" s="33">
        <v>0.73571390000000003</v>
      </c>
      <c r="J434" s="33" t="s">
        <v>451</v>
      </c>
    </row>
    <row r="435" spans="2:10" x14ac:dyDescent="0.3">
      <c r="B435" s="25"/>
      <c r="C435" s="29"/>
      <c r="D435" s="29"/>
      <c r="E435" s="29" t="s">
        <v>478</v>
      </c>
      <c r="F435" s="30" t="s">
        <v>461</v>
      </c>
      <c r="G435" s="33">
        <v>0.82519989999999999</v>
      </c>
      <c r="H435" s="33">
        <v>0.80988090000000001</v>
      </c>
      <c r="I435" s="33">
        <v>0.84051889999999996</v>
      </c>
      <c r="J435" s="33" t="s">
        <v>451</v>
      </c>
    </row>
    <row r="436" spans="2:10" x14ac:dyDescent="0.3">
      <c r="B436" s="25"/>
      <c r="C436" s="29"/>
      <c r="D436" s="29"/>
      <c r="E436" s="29" t="s">
        <v>478</v>
      </c>
      <c r="F436" s="30" t="s">
        <v>462</v>
      </c>
      <c r="G436" s="33">
        <v>0.93649459999999995</v>
      </c>
      <c r="H436" s="33">
        <v>0.89045149999999995</v>
      </c>
      <c r="I436" s="33">
        <v>0.98253780000000002</v>
      </c>
      <c r="J436" s="33" t="s">
        <v>451</v>
      </c>
    </row>
    <row r="437" spans="2:10" x14ac:dyDescent="0.3">
      <c r="B437" s="25"/>
      <c r="C437" s="29"/>
      <c r="D437" s="29"/>
      <c r="E437" s="29" t="s">
        <v>478</v>
      </c>
      <c r="F437" s="30" t="s">
        <v>589</v>
      </c>
      <c r="G437" s="33">
        <v>0.91476860000000004</v>
      </c>
      <c r="H437" s="33">
        <v>0.8658614</v>
      </c>
      <c r="I437" s="33">
        <v>0.96367570000000002</v>
      </c>
      <c r="J437" s="33" t="s">
        <v>451</v>
      </c>
    </row>
    <row r="438" spans="2:10" x14ac:dyDescent="0.3">
      <c r="B438" s="25"/>
      <c r="C438" s="29"/>
      <c r="D438" s="29"/>
      <c r="E438" s="29" t="s">
        <v>478</v>
      </c>
      <c r="F438" s="30" t="s">
        <v>463</v>
      </c>
      <c r="G438" s="33">
        <v>0.69474639999999999</v>
      </c>
      <c r="H438" s="33">
        <v>0.64593590000000001</v>
      </c>
      <c r="I438" s="33">
        <v>0.74355680000000002</v>
      </c>
      <c r="J438" s="33" t="s">
        <v>451</v>
      </c>
    </row>
    <row r="439" spans="2:10" x14ac:dyDescent="0.3">
      <c r="B439" s="25"/>
      <c r="C439" s="29"/>
      <c r="D439" s="29"/>
      <c r="E439" s="29" t="s">
        <v>478</v>
      </c>
      <c r="F439" s="30" t="s">
        <v>464</v>
      </c>
      <c r="G439" s="33">
        <v>0.75898359999999998</v>
      </c>
      <c r="H439" s="33">
        <v>0.72303189999999995</v>
      </c>
      <c r="I439" s="33">
        <v>0.79493530000000001</v>
      </c>
      <c r="J439" s="33" t="s">
        <v>451</v>
      </c>
    </row>
    <row r="440" spans="2:10" x14ac:dyDescent="0.3">
      <c r="B440" s="25"/>
      <c r="C440" s="29"/>
      <c r="D440" s="29"/>
      <c r="E440" s="29" t="s">
        <v>478</v>
      </c>
      <c r="F440" s="30" t="s">
        <v>465</v>
      </c>
      <c r="G440" s="33">
        <v>0.79911200000000004</v>
      </c>
      <c r="H440" s="33">
        <v>0.76519590000000004</v>
      </c>
      <c r="I440" s="33">
        <v>0.83302810000000005</v>
      </c>
      <c r="J440" s="33" t="s">
        <v>451</v>
      </c>
    </row>
    <row r="441" spans="2:10" x14ac:dyDescent="0.3">
      <c r="B441" s="25"/>
      <c r="C441" s="29"/>
      <c r="D441" s="29"/>
      <c r="E441" s="29" t="s">
        <v>478</v>
      </c>
      <c r="F441" s="30" t="s">
        <v>466</v>
      </c>
      <c r="G441" s="33">
        <v>0.80027610000000005</v>
      </c>
      <c r="H441" s="33">
        <v>0.77020089999999997</v>
      </c>
      <c r="I441" s="33">
        <v>0.83035130000000001</v>
      </c>
      <c r="J441" s="33" t="s">
        <v>451</v>
      </c>
    </row>
    <row r="442" spans="2:10" x14ac:dyDescent="0.3">
      <c r="B442" s="25"/>
      <c r="C442" s="29"/>
      <c r="D442" s="29"/>
      <c r="E442" s="29" t="s">
        <v>478</v>
      </c>
      <c r="F442" s="30" t="s">
        <v>467</v>
      </c>
      <c r="G442" s="33">
        <v>0.83324399999999998</v>
      </c>
      <c r="H442" s="33">
        <v>0.8034907</v>
      </c>
      <c r="I442" s="33">
        <v>0.86299740000000003</v>
      </c>
      <c r="J442" s="33" t="s">
        <v>451</v>
      </c>
    </row>
    <row r="443" spans="2:10" x14ac:dyDescent="0.3">
      <c r="B443" s="25"/>
      <c r="C443" s="29"/>
      <c r="D443" s="29"/>
      <c r="E443" s="29" t="s">
        <v>478</v>
      </c>
      <c r="F443" s="30" t="s">
        <v>468</v>
      </c>
      <c r="G443" s="33">
        <v>0.77190139999999996</v>
      </c>
      <c r="H443" s="33">
        <v>0.75378730000000005</v>
      </c>
      <c r="I443" s="33">
        <v>0.79001549999999998</v>
      </c>
      <c r="J443" s="33" t="s">
        <v>451</v>
      </c>
    </row>
    <row r="444" spans="2:10" x14ac:dyDescent="0.3">
      <c r="B444" s="25"/>
      <c r="C444" s="29"/>
      <c r="D444" s="29"/>
      <c r="E444" s="29" t="s">
        <v>478</v>
      </c>
      <c r="F444" s="30" t="s">
        <v>469</v>
      </c>
      <c r="G444" s="33">
        <v>0.76770910000000003</v>
      </c>
      <c r="H444" s="33">
        <v>0.72967789999999999</v>
      </c>
      <c r="I444" s="33">
        <v>0.80574040000000002</v>
      </c>
      <c r="J444" s="33" t="s">
        <v>451</v>
      </c>
    </row>
    <row r="445" spans="2:10" x14ac:dyDescent="0.3">
      <c r="B445" s="25"/>
      <c r="C445" s="29"/>
      <c r="D445" s="29"/>
      <c r="E445" s="29" t="s">
        <v>478</v>
      </c>
      <c r="F445" s="30" t="s">
        <v>470</v>
      </c>
      <c r="G445" s="33">
        <v>0.78657010000000005</v>
      </c>
      <c r="H445" s="33">
        <v>0.73824060000000002</v>
      </c>
      <c r="I445" s="33">
        <v>0.83489959999999996</v>
      </c>
      <c r="J445" s="33" t="s">
        <v>451</v>
      </c>
    </row>
    <row r="446" spans="2:10" x14ac:dyDescent="0.3">
      <c r="B446" s="25"/>
      <c r="C446" s="29"/>
      <c r="D446" s="29"/>
      <c r="E446" s="29" t="s">
        <v>478</v>
      </c>
      <c r="F446" s="30" t="s">
        <v>26</v>
      </c>
      <c r="G446" s="33">
        <v>0.79241119999999998</v>
      </c>
      <c r="H446" s="33">
        <v>0.75906050000000003</v>
      </c>
      <c r="I446" s="33">
        <v>0.82576190000000005</v>
      </c>
      <c r="J446" s="33" t="s">
        <v>451</v>
      </c>
    </row>
    <row r="447" spans="2:10" x14ac:dyDescent="0.3">
      <c r="B447" s="25"/>
      <c r="C447" s="29"/>
      <c r="D447" s="29"/>
      <c r="E447" s="29" t="s">
        <v>478</v>
      </c>
      <c r="F447" s="30" t="s">
        <v>27</v>
      </c>
      <c r="G447" s="33">
        <v>0.78103860000000003</v>
      </c>
      <c r="H447" s="33">
        <v>0.72912739999999998</v>
      </c>
      <c r="I447" s="33">
        <v>0.83294979999999996</v>
      </c>
      <c r="J447" s="33" t="s">
        <v>451</v>
      </c>
    </row>
    <row r="448" spans="2:10" x14ac:dyDescent="0.3">
      <c r="B448" s="25"/>
      <c r="C448" s="29"/>
      <c r="D448" s="29"/>
      <c r="E448" s="29" t="s">
        <v>478</v>
      </c>
      <c r="F448" s="30" t="s">
        <v>28</v>
      </c>
      <c r="G448" s="33">
        <v>0.80314399999999997</v>
      </c>
      <c r="H448" s="33">
        <v>0.76512420000000003</v>
      </c>
      <c r="I448" s="33">
        <v>0.84116380000000002</v>
      </c>
      <c r="J448" s="33" t="s">
        <v>451</v>
      </c>
    </row>
    <row r="449" spans="2:10" x14ac:dyDescent="0.3">
      <c r="B449" s="25"/>
      <c r="C449" s="29"/>
      <c r="D449" s="29"/>
      <c r="E449" s="29" t="s">
        <v>478</v>
      </c>
      <c r="F449" s="30" t="s">
        <v>29</v>
      </c>
      <c r="G449" s="33">
        <v>0.76751119999999995</v>
      </c>
      <c r="H449" s="33">
        <v>0.71012969999999997</v>
      </c>
      <c r="I449" s="33">
        <v>0.82489279999999998</v>
      </c>
      <c r="J449" s="33" t="s">
        <v>451</v>
      </c>
    </row>
    <row r="450" spans="2:10" x14ac:dyDescent="0.3">
      <c r="B450" s="25"/>
      <c r="C450" s="29"/>
      <c r="D450" s="29"/>
      <c r="E450" s="29" t="s">
        <v>478</v>
      </c>
      <c r="F450" s="30" t="s">
        <v>658</v>
      </c>
      <c r="G450" s="33">
        <v>0.72545119999999996</v>
      </c>
      <c r="H450" s="33">
        <v>0.6662401</v>
      </c>
      <c r="I450" s="33">
        <v>0.78466230000000003</v>
      </c>
      <c r="J450" s="33" t="s">
        <v>451</v>
      </c>
    </row>
    <row r="451" spans="2:10" x14ac:dyDescent="0.3">
      <c r="B451" s="25"/>
      <c r="C451" s="29"/>
      <c r="D451" s="29"/>
      <c r="E451" s="29" t="s">
        <v>478</v>
      </c>
      <c r="F451" s="30" t="s">
        <v>30</v>
      </c>
      <c r="G451" s="33">
        <v>0.72516930000000002</v>
      </c>
      <c r="H451" s="33">
        <v>0.6642072</v>
      </c>
      <c r="I451" s="33">
        <v>0.78613149999999998</v>
      </c>
      <c r="J451" s="33" t="s">
        <v>451</v>
      </c>
    </row>
    <row r="452" spans="2:10" x14ac:dyDescent="0.3">
      <c r="B452" s="25"/>
      <c r="C452" s="29"/>
      <c r="D452" s="29"/>
      <c r="E452" s="29" t="s">
        <v>478</v>
      </c>
      <c r="F452" s="30" t="s">
        <v>552</v>
      </c>
      <c r="G452" s="33">
        <v>0.74482150000000003</v>
      </c>
      <c r="H452" s="33">
        <v>0.69007249999999998</v>
      </c>
      <c r="I452" s="33">
        <v>0.79957049999999996</v>
      </c>
      <c r="J452" s="33" t="s">
        <v>451</v>
      </c>
    </row>
    <row r="453" spans="2:10" x14ac:dyDescent="0.3">
      <c r="B453" s="25"/>
      <c r="C453" s="29"/>
      <c r="D453" s="29"/>
      <c r="E453" s="29" t="s">
        <v>478</v>
      </c>
      <c r="F453" s="30" t="s">
        <v>31</v>
      </c>
      <c r="G453" s="33">
        <v>0.76755530000000005</v>
      </c>
      <c r="H453" s="33">
        <v>0.74118910000000005</v>
      </c>
      <c r="I453" s="33">
        <v>0.79392160000000001</v>
      </c>
      <c r="J453" s="33" t="s">
        <v>451</v>
      </c>
    </row>
    <row r="454" spans="2:10" x14ac:dyDescent="0.3">
      <c r="B454" s="25"/>
      <c r="C454" s="29"/>
      <c r="D454" s="29"/>
      <c r="E454" s="29" t="s">
        <v>478</v>
      </c>
      <c r="F454" s="30" t="s">
        <v>32</v>
      </c>
      <c r="G454" s="33">
        <v>0.75679399999999997</v>
      </c>
      <c r="H454" s="33">
        <v>0.71812659999999995</v>
      </c>
      <c r="I454" s="33">
        <v>0.79546130000000004</v>
      </c>
      <c r="J454" s="33" t="s">
        <v>451</v>
      </c>
    </row>
    <row r="455" spans="2:10" x14ac:dyDescent="0.3">
      <c r="B455" s="25"/>
      <c r="C455" s="29"/>
      <c r="D455" s="29"/>
      <c r="E455" s="29" t="s">
        <v>478</v>
      </c>
      <c r="F455" s="30" t="s">
        <v>471</v>
      </c>
      <c r="G455" s="33">
        <v>0.79542939999999995</v>
      </c>
      <c r="H455" s="33">
        <v>0.77033059999999998</v>
      </c>
      <c r="I455" s="33">
        <v>0.82052820000000004</v>
      </c>
      <c r="J455" s="33" t="s">
        <v>451</v>
      </c>
    </row>
    <row r="456" spans="2:10" x14ac:dyDescent="0.3">
      <c r="B456" s="25"/>
      <c r="C456" s="29"/>
      <c r="D456" s="29"/>
      <c r="E456" s="29" t="s">
        <v>478</v>
      </c>
      <c r="F456" s="30" t="s">
        <v>472</v>
      </c>
      <c r="G456" s="33">
        <v>0.77229930000000002</v>
      </c>
      <c r="H456" s="33">
        <v>0.75265729999999997</v>
      </c>
      <c r="I456" s="33">
        <v>0.79194129999999996</v>
      </c>
      <c r="J456" s="33" t="s">
        <v>451</v>
      </c>
    </row>
    <row r="457" spans="2:10" x14ac:dyDescent="0.3">
      <c r="B457" s="25"/>
      <c r="C457" s="29"/>
      <c r="D457" s="29"/>
      <c r="E457" s="29" t="s">
        <v>478</v>
      </c>
      <c r="F457" s="30" t="s">
        <v>473</v>
      </c>
      <c r="G457" s="33">
        <v>0.75990829999999998</v>
      </c>
      <c r="H457" s="33">
        <v>0.72759580000000001</v>
      </c>
      <c r="I457" s="33">
        <v>0.79222090000000001</v>
      </c>
      <c r="J457" s="33" t="s">
        <v>451</v>
      </c>
    </row>
    <row r="458" spans="2:10" x14ac:dyDescent="0.3">
      <c r="B458" s="25" t="s">
        <v>640</v>
      </c>
      <c r="C458" s="29" t="s">
        <v>644</v>
      </c>
      <c r="D458" s="29" t="s">
        <v>638</v>
      </c>
      <c r="E458" s="29" t="s">
        <v>478</v>
      </c>
      <c r="F458" s="30" t="s">
        <v>450</v>
      </c>
      <c r="G458" s="33">
        <v>0.48632690000000001</v>
      </c>
      <c r="H458" s="33">
        <v>0.46964919999999999</v>
      </c>
      <c r="I458" s="33">
        <v>0.50300469999999997</v>
      </c>
      <c r="J458" s="33" t="s">
        <v>451</v>
      </c>
    </row>
    <row r="459" spans="2:10" x14ac:dyDescent="0.3">
      <c r="B459" s="25"/>
      <c r="C459" s="29"/>
      <c r="D459" s="29"/>
      <c r="E459" s="29" t="s">
        <v>478</v>
      </c>
      <c r="F459" s="30" t="s">
        <v>452</v>
      </c>
      <c r="G459" s="33">
        <v>0.47859849999999998</v>
      </c>
      <c r="H459" s="33">
        <v>0.45999499999999999</v>
      </c>
      <c r="I459" s="33">
        <v>0.49720209999999998</v>
      </c>
      <c r="J459" s="33" t="s">
        <v>451</v>
      </c>
    </row>
    <row r="460" spans="2:10" x14ac:dyDescent="0.3">
      <c r="B460" s="25"/>
      <c r="C460" s="29"/>
      <c r="D460" s="29"/>
      <c r="E460" s="29" t="s">
        <v>478</v>
      </c>
      <c r="F460" s="30" t="s">
        <v>453</v>
      </c>
      <c r="G460" s="33">
        <v>0.56097520000000001</v>
      </c>
      <c r="H460" s="33">
        <v>0.53020630000000002</v>
      </c>
      <c r="I460" s="33">
        <v>0.59174400000000005</v>
      </c>
      <c r="J460" s="33" t="s">
        <v>451</v>
      </c>
    </row>
    <row r="461" spans="2:10" x14ac:dyDescent="0.3">
      <c r="B461" s="25"/>
      <c r="C461" s="29"/>
      <c r="D461" s="29"/>
      <c r="E461" s="29" t="s">
        <v>478</v>
      </c>
      <c r="F461" s="30" t="s">
        <v>21</v>
      </c>
      <c r="G461" s="33">
        <v>0.5484173</v>
      </c>
      <c r="H461" s="33">
        <v>0.4916991</v>
      </c>
      <c r="I461" s="33">
        <v>0.60513550000000005</v>
      </c>
      <c r="J461" s="33" t="s">
        <v>451</v>
      </c>
    </row>
    <row r="462" spans="2:10" x14ac:dyDescent="0.3">
      <c r="B462" s="25"/>
      <c r="C462" s="29"/>
      <c r="D462" s="29"/>
      <c r="E462" s="29" t="s">
        <v>478</v>
      </c>
      <c r="F462" s="30" t="s">
        <v>454</v>
      </c>
      <c r="G462" s="33">
        <v>0.49529420000000002</v>
      </c>
      <c r="H462" s="33">
        <v>0.45068370000000002</v>
      </c>
      <c r="I462" s="33">
        <v>0.53990470000000002</v>
      </c>
      <c r="J462" s="33" t="s">
        <v>451</v>
      </c>
    </row>
    <row r="463" spans="2:10" x14ac:dyDescent="0.3">
      <c r="B463" s="25"/>
      <c r="C463" s="29"/>
      <c r="D463" s="29"/>
      <c r="E463" s="29" t="s">
        <v>478</v>
      </c>
      <c r="F463" s="30" t="s">
        <v>455</v>
      </c>
      <c r="G463" s="33">
        <v>0.50284779999999996</v>
      </c>
      <c r="H463" s="33">
        <v>0.41837950000000002</v>
      </c>
      <c r="I463" s="33">
        <v>0.58731619999999995</v>
      </c>
      <c r="J463" s="33" t="s">
        <v>451</v>
      </c>
    </row>
    <row r="464" spans="2:10" x14ac:dyDescent="0.3">
      <c r="B464" s="25"/>
      <c r="C464" s="29"/>
      <c r="D464" s="29"/>
      <c r="E464" s="29" t="s">
        <v>478</v>
      </c>
      <c r="F464" s="30" t="s">
        <v>456</v>
      </c>
      <c r="G464" s="33">
        <v>0.45108480000000001</v>
      </c>
      <c r="H464" s="33">
        <v>0.4224696</v>
      </c>
      <c r="I464" s="33">
        <v>0.47970000000000002</v>
      </c>
      <c r="J464" s="33" t="s">
        <v>451</v>
      </c>
    </row>
    <row r="465" spans="2:10" x14ac:dyDescent="0.3">
      <c r="B465" s="25"/>
      <c r="C465" s="29"/>
      <c r="D465" s="29"/>
      <c r="E465" s="29" t="s">
        <v>478</v>
      </c>
      <c r="F465" s="30" t="s">
        <v>457</v>
      </c>
      <c r="G465" s="33">
        <v>0.50575380000000003</v>
      </c>
      <c r="H465" s="33">
        <v>0.48378139999999997</v>
      </c>
      <c r="I465" s="33">
        <v>0.52772620000000003</v>
      </c>
      <c r="J465" s="33" t="s">
        <v>451</v>
      </c>
    </row>
    <row r="466" spans="2:10" x14ac:dyDescent="0.3">
      <c r="B466" s="25"/>
      <c r="C466" s="29"/>
      <c r="D466" s="29"/>
      <c r="E466" s="29" t="s">
        <v>478</v>
      </c>
      <c r="F466" s="30" t="s">
        <v>458</v>
      </c>
      <c r="G466" s="33">
        <v>0.70447249999999995</v>
      </c>
      <c r="H466" s="33">
        <v>0.67261490000000002</v>
      </c>
      <c r="I466" s="33">
        <v>0.73633009999999999</v>
      </c>
      <c r="J466" s="33" t="s">
        <v>451</v>
      </c>
    </row>
    <row r="467" spans="2:10" x14ac:dyDescent="0.3">
      <c r="B467" s="25"/>
      <c r="C467" s="29"/>
      <c r="D467" s="29"/>
      <c r="E467" s="29" t="s">
        <v>478</v>
      </c>
      <c r="F467" s="30" t="s">
        <v>459</v>
      </c>
      <c r="G467" s="33">
        <v>0.43144949999999999</v>
      </c>
      <c r="H467" s="33">
        <v>0.41006219999999999</v>
      </c>
      <c r="I467" s="33">
        <v>0.45283689999999999</v>
      </c>
      <c r="J467" s="33" t="s">
        <v>451</v>
      </c>
    </row>
    <row r="468" spans="2:10" x14ac:dyDescent="0.3">
      <c r="B468" s="25"/>
      <c r="C468" s="29"/>
      <c r="D468" s="29"/>
      <c r="E468" s="29" t="s">
        <v>478</v>
      </c>
      <c r="F468" s="30" t="s">
        <v>660</v>
      </c>
      <c r="G468" s="33">
        <v>1</v>
      </c>
      <c r="H468" s="33">
        <v>1</v>
      </c>
      <c r="I468" s="33">
        <v>1</v>
      </c>
      <c r="J468" s="33" t="s">
        <v>451</v>
      </c>
    </row>
    <row r="469" spans="2:10" x14ac:dyDescent="0.3">
      <c r="B469" s="25"/>
      <c r="C469" s="29"/>
      <c r="D469" s="29"/>
      <c r="E469" s="29" t="s">
        <v>478</v>
      </c>
      <c r="F469" s="30" t="s">
        <v>661</v>
      </c>
      <c r="G469" s="33">
        <v>0.30414330000000001</v>
      </c>
      <c r="H469" s="33">
        <v>0.28962320000000003</v>
      </c>
      <c r="I469" s="33">
        <v>0.31866339999999999</v>
      </c>
      <c r="J469" s="33" t="s">
        <v>451</v>
      </c>
    </row>
    <row r="470" spans="2:10" x14ac:dyDescent="0.3">
      <c r="B470" s="25"/>
      <c r="C470" s="29"/>
      <c r="D470" s="29"/>
      <c r="E470" s="29" t="s">
        <v>478</v>
      </c>
      <c r="F470" s="30" t="s">
        <v>662</v>
      </c>
      <c r="G470" s="33">
        <v>1</v>
      </c>
      <c r="H470" s="33">
        <v>1</v>
      </c>
      <c r="I470" s="33">
        <v>1</v>
      </c>
      <c r="J470" s="33" t="s">
        <v>451</v>
      </c>
    </row>
    <row r="471" spans="2:10" x14ac:dyDescent="0.3">
      <c r="B471" s="25"/>
      <c r="C471" s="29"/>
      <c r="D471" s="29"/>
      <c r="E471" s="29" t="s">
        <v>478</v>
      </c>
      <c r="F471" s="30" t="s">
        <v>663</v>
      </c>
      <c r="G471" s="33">
        <v>0.46912419999999999</v>
      </c>
      <c r="H471" s="33">
        <v>0.45219110000000001</v>
      </c>
      <c r="I471" s="33">
        <v>0.48605739999999997</v>
      </c>
      <c r="J471" s="33" t="s">
        <v>451</v>
      </c>
    </row>
    <row r="472" spans="2:10" x14ac:dyDescent="0.3">
      <c r="B472" s="25"/>
      <c r="C472" s="29"/>
      <c r="D472" s="29"/>
      <c r="E472" s="29" t="s">
        <v>478</v>
      </c>
      <c r="F472" s="30" t="s">
        <v>460</v>
      </c>
      <c r="G472" s="33">
        <v>0.39186260000000001</v>
      </c>
      <c r="H472" s="33">
        <v>0.36011339999999997</v>
      </c>
      <c r="I472" s="33">
        <v>0.42361169999999998</v>
      </c>
      <c r="J472" s="33" t="s">
        <v>451</v>
      </c>
    </row>
    <row r="473" spans="2:10" x14ac:dyDescent="0.3">
      <c r="B473" s="25"/>
      <c r="C473" s="29"/>
      <c r="D473" s="29"/>
      <c r="E473" s="29" t="s">
        <v>478</v>
      </c>
      <c r="F473" s="30" t="s">
        <v>461</v>
      </c>
      <c r="G473" s="33">
        <v>0.56116980000000005</v>
      </c>
      <c r="H473" s="33">
        <v>0.53233149999999996</v>
      </c>
      <c r="I473" s="33">
        <v>0.59000799999999998</v>
      </c>
      <c r="J473" s="33" t="s">
        <v>451</v>
      </c>
    </row>
    <row r="474" spans="2:10" x14ac:dyDescent="0.3">
      <c r="B474" s="25"/>
      <c r="C474" s="29"/>
      <c r="D474" s="29"/>
      <c r="E474" s="29" t="s">
        <v>478</v>
      </c>
      <c r="F474" s="30" t="s">
        <v>462</v>
      </c>
      <c r="G474" s="33">
        <v>0.83295819999999998</v>
      </c>
      <c r="H474" s="33">
        <v>0.74616579999999999</v>
      </c>
      <c r="I474" s="33">
        <v>0.91975059999999997</v>
      </c>
      <c r="J474" s="33" t="s">
        <v>451</v>
      </c>
    </row>
    <row r="475" spans="2:10" x14ac:dyDescent="0.3">
      <c r="B475" s="25"/>
      <c r="C475" s="29"/>
      <c r="D475" s="29"/>
      <c r="E475" s="29" t="s">
        <v>478</v>
      </c>
      <c r="F475" s="30" t="s">
        <v>589</v>
      </c>
      <c r="G475" s="33">
        <v>0.70729450000000005</v>
      </c>
      <c r="H475" s="33">
        <v>0.60840289999999997</v>
      </c>
      <c r="I475" s="33">
        <v>0.80618619999999996</v>
      </c>
      <c r="J475" s="33" t="s">
        <v>451</v>
      </c>
    </row>
    <row r="476" spans="2:10" x14ac:dyDescent="0.3">
      <c r="B476" s="25"/>
      <c r="C476" s="29"/>
      <c r="D476" s="29"/>
      <c r="E476" s="29" t="s">
        <v>478</v>
      </c>
      <c r="F476" s="30" t="s">
        <v>463</v>
      </c>
      <c r="G476" s="33">
        <v>0.42994460000000001</v>
      </c>
      <c r="H476" s="33">
        <v>0.3802335</v>
      </c>
      <c r="I476" s="33">
        <v>0.47965570000000002</v>
      </c>
      <c r="J476" s="33" t="s">
        <v>451</v>
      </c>
    </row>
    <row r="477" spans="2:10" x14ac:dyDescent="0.3">
      <c r="B477" s="25"/>
      <c r="C477" s="29"/>
      <c r="D477" s="29"/>
      <c r="E477" s="29" t="s">
        <v>478</v>
      </c>
      <c r="F477" s="30" t="s">
        <v>464</v>
      </c>
      <c r="G477" s="33">
        <v>0.47874559999999999</v>
      </c>
      <c r="H477" s="33">
        <v>0.44583329999999999</v>
      </c>
      <c r="I477" s="33">
        <v>0.5116579</v>
      </c>
      <c r="J477" s="33" t="s">
        <v>451</v>
      </c>
    </row>
    <row r="478" spans="2:10" x14ac:dyDescent="0.3">
      <c r="B478" s="25"/>
      <c r="C478" s="29"/>
      <c r="D478" s="29"/>
      <c r="E478" s="29" t="s">
        <v>478</v>
      </c>
      <c r="F478" s="30" t="s">
        <v>465</v>
      </c>
      <c r="G478" s="33">
        <v>0.50598449999999995</v>
      </c>
      <c r="H478" s="33">
        <v>0.47368480000000002</v>
      </c>
      <c r="I478" s="33">
        <v>0.53828430000000005</v>
      </c>
      <c r="J478" s="33" t="s">
        <v>451</v>
      </c>
    </row>
    <row r="479" spans="2:10" x14ac:dyDescent="0.3">
      <c r="B479" s="25"/>
      <c r="C479" s="29"/>
      <c r="D479" s="29"/>
      <c r="E479" s="29" t="s">
        <v>478</v>
      </c>
      <c r="F479" s="30" t="s">
        <v>466</v>
      </c>
      <c r="G479" s="33">
        <v>0.50303609999999999</v>
      </c>
      <c r="H479" s="33">
        <v>0.46240540000000002</v>
      </c>
      <c r="I479" s="33">
        <v>0.54366680000000001</v>
      </c>
      <c r="J479" s="33" t="s">
        <v>451</v>
      </c>
    </row>
    <row r="480" spans="2:10" x14ac:dyDescent="0.3">
      <c r="B480" s="25"/>
      <c r="C480" s="29"/>
      <c r="D480" s="29"/>
      <c r="E480" s="29" t="s">
        <v>478</v>
      </c>
      <c r="F480" s="30" t="s">
        <v>467</v>
      </c>
      <c r="G480" s="33">
        <v>0.53718180000000004</v>
      </c>
      <c r="H480" s="33">
        <v>0.49032439999999999</v>
      </c>
      <c r="I480" s="33">
        <v>0.58403919999999998</v>
      </c>
      <c r="J480" s="33" t="s">
        <v>451</v>
      </c>
    </row>
    <row r="481" spans="2:10" x14ac:dyDescent="0.3">
      <c r="B481" s="25"/>
      <c r="C481" s="29"/>
      <c r="D481" s="29"/>
      <c r="E481" s="29" t="s">
        <v>478</v>
      </c>
      <c r="F481" s="30" t="s">
        <v>468</v>
      </c>
      <c r="G481" s="33">
        <v>0.49447410000000003</v>
      </c>
      <c r="H481" s="33">
        <v>0.47615010000000002</v>
      </c>
      <c r="I481" s="33">
        <v>0.51279810000000003</v>
      </c>
      <c r="J481" s="33" t="s">
        <v>451</v>
      </c>
    </row>
    <row r="482" spans="2:10" x14ac:dyDescent="0.3">
      <c r="B482" s="25"/>
      <c r="C482" s="29"/>
      <c r="D482" s="29"/>
      <c r="E482" s="29" t="s">
        <v>478</v>
      </c>
      <c r="F482" s="30" t="s">
        <v>469</v>
      </c>
      <c r="G482" s="33">
        <v>0.45162770000000002</v>
      </c>
      <c r="H482" s="33">
        <v>0.41130420000000001</v>
      </c>
      <c r="I482" s="33">
        <v>0.49195109999999997</v>
      </c>
      <c r="J482" s="33" t="s">
        <v>451</v>
      </c>
    </row>
    <row r="483" spans="2:10" x14ac:dyDescent="0.3">
      <c r="B483" s="25"/>
      <c r="C483" s="29"/>
      <c r="D483" s="29"/>
      <c r="E483" s="29" t="s">
        <v>478</v>
      </c>
      <c r="F483" s="30" t="s">
        <v>470</v>
      </c>
      <c r="G483" s="33">
        <v>0.49080249999999997</v>
      </c>
      <c r="H483" s="33">
        <v>0.41744700000000001</v>
      </c>
      <c r="I483" s="33">
        <v>0.5641581</v>
      </c>
      <c r="J483" s="33" t="s">
        <v>451</v>
      </c>
    </row>
    <row r="484" spans="2:10" x14ac:dyDescent="0.3">
      <c r="B484" s="25"/>
      <c r="C484" s="29"/>
      <c r="D484" s="29"/>
      <c r="E484" s="29" t="s">
        <v>478</v>
      </c>
      <c r="F484" s="30" t="s">
        <v>26</v>
      </c>
      <c r="G484" s="33">
        <v>0.49900309999999998</v>
      </c>
      <c r="H484" s="33">
        <v>0.47380030000000001</v>
      </c>
      <c r="I484" s="33">
        <v>0.52420599999999995</v>
      </c>
      <c r="J484" s="33" t="s">
        <v>451</v>
      </c>
    </row>
    <row r="485" spans="2:10" x14ac:dyDescent="0.3">
      <c r="B485" s="25"/>
      <c r="C485" s="29"/>
      <c r="D485" s="29"/>
      <c r="E485" s="29" t="s">
        <v>478</v>
      </c>
      <c r="F485" s="30" t="s">
        <v>27</v>
      </c>
      <c r="G485" s="33">
        <v>0.4848828</v>
      </c>
      <c r="H485" s="33">
        <v>0.38524989999999998</v>
      </c>
      <c r="I485" s="33">
        <v>0.58451569999999997</v>
      </c>
      <c r="J485" s="33" t="s">
        <v>451</v>
      </c>
    </row>
    <row r="486" spans="2:10" x14ac:dyDescent="0.3">
      <c r="B486" s="25"/>
      <c r="C486" s="29"/>
      <c r="D486" s="29"/>
      <c r="E486" s="29" t="s">
        <v>478</v>
      </c>
      <c r="F486" s="30" t="s">
        <v>28</v>
      </c>
      <c r="G486" s="33">
        <v>0.56095600000000001</v>
      </c>
      <c r="H486" s="33">
        <v>0.49115690000000001</v>
      </c>
      <c r="I486" s="33">
        <v>0.63075519999999996</v>
      </c>
      <c r="J486" s="33" t="s">
        <v>451</v>
      </c>
    </row>
    <row r="487" spans="2:10" x14ac:dyDescent="0.3">
      <c r="B487" s="25"/>
      <c r="C487" s="29"/>
      <c r="D487" s="29"/>
      <c r="E487" s="29" t="s">
        <v>478</v>
      </c>
      <c r="F487" s="30" t="s">
        <v>29</v>
      </c>
      <c r="G487" s="33">
        <v>0.47417730000000002</v>
      </c>
      <c r="H487" s="33">
        <v>0.42546149999999999</v>
      </c>
      <c r="I487" s="33">
        <v>0.52289319999999995</v>
      </c>
      <c r="J487" s="33" t="s">
        <v>451</v>
      </c>
    </row>
    <row r="488" spans="2:10" x14ac:dyDescent="0.3">
      <c r="B488" s="25"/>
      <c r="C488" s="29"/>
      <c r="D488" s="29"/>
      <c r="E488" s="29" t="s">
        <v>478</v>
      </c>
      <c r="F488" s="30" t="s">
        <v>658</v>
      </c>
      <c r="G488" s="33">
        <v>0.45751890000000001</v>
      </c>
      <c r="H488" s="33">
        <v>0.39404030000000001</v>
      </c>
      <c r="I488" s="33">
        <v>0.52099740000000005</v>
      </c>
      <c r="J488" s="33" t="s">
        <v>451</v>
      </c>
    </row>
    <row r="489" spans="2:10" x14ac:dyDescent="0.3">
      <c r="B489" s="25"/>
      <c r="C489" s="29"/>
      <c r="D489" s="29"/>
      <c r="E489" s="29" t="s">
        <v>478</v>
      </c>
      <c r="F489" s="30" t="s">
        <v>30</v>
      </c>
      <c r="G489" s="33">
        <v>0.45447480000000001</v>
      </c>
      <c r="H489" s="33">
        <v>0.3842411</v>
      </c>
      <c r="I489" s="33">
        <v>0.52470850000000002</v>
      </c>
      <c r="J489" s="33" t="s">
        <v>451</v>
      </c>
    </row>
    <row r="490" spans="2:10" x14ac:dyDescent="0.3">
      <c r="B490" s="25"/>
      <c r="C490" s="29"/>
      <c r="D490" s="29"/>
      <c r="E490" s="29" t="s">
        <v>478</v>
      </c>
      <c r="F490" s="30" t="s">
        <v>552</v>
      </c>
      <c r="G490" s="33">
        <v>0.50433300000000003</v>
      </c>
      <c r="H490" s="33">
        <v>0.46122629999999998</v>
      </c>
      <c r="I490" s="33">
        <v>0.54743980000000003</v>
      </c>
      <c r="J490" s="33" t="s">
        <v>451</v>
      </c>
    </row>
    <row r="491" spans="2:10" x14ac:dyDescent="0.3">
      <c r="B491" s="25"/>
      <c r="C491" s="29"/>
      <c r="D491" s="29"/>
      <c r="E491" s="29" t="s">
        <v>478</v>
      </c>
      <c r="F491" s="30" t="s">
        <v>31</v>
      </c>
      <c r="G491" s="33">
        <v>0.49245749999999999</v>
      </c>
      <c r="H491" s="33">
        <v>0.43351869999999998</v>
      </c>
      <c r="I491" s="33">
        <v>0.55139629999999995</v>
      </c>
      <c r="J491" s="33" t="s">
        <v>451</v>
      </c>
    </row>
    <row r="492" spans="2:10" x14ac:dyDescent="0.3">
      <c r="B492" s="25"/>
      <c r="C492" s="29"/>
      <c r="D492" s="29"/>
      <c r="E492" s="29" t="s">
        <v>478</v>
      </c>
      <c r="F492" s="30" t="s">
        <v>32</v>
      </c>
      <c r="G492" s="33">
        <v>0.47001490000000001</v>
      </c>
      <c r="H492" s="33">
        <v>0.4185836</v>
      </c>
      <c r="I492" s="33">
        <v>0.52144619999999997</v>
      </c>
      <c r="J492" s="33" t="s">
        <v>451</v>
      </c>
    </row>
    <row r="493" spans="2:10" x14ac:dyDescent="0.3">
      <c r="B493" s="25"/>
      <c r="C493" s="29"/>
      <c r="D493" s="29"/>
      <c r="E493" s="29" t="s">
        <v>478</v>
      </c>
      <c r="F493" s="30" t="s">
        <v>471</v>
      </c>
      <c r="G493" s="33">
        <v>0.55079710000000004</v>
      </c>
      <c r="H493" s="33">
        <v>0.51770229999999995</v>
      </c>
      <c r="I493" s="33">
        <v>0.58389190000000002</v>
      </c>
      <c r="J493" s="33" t="s">
        <v>451</v>
      </c>
    </row>
    <row r="494" spans="2:10" x14ac:dyDescent="0.3">
      <c r="B494" s="25"/>
      <c r="C494" s="29"/>
      <c r="D494" s="29"/>
      <c r="E494" s="29" t="s">
        <v>478</v>
      </c>
      <c r="F494" s="30" t="s">
        <v>472</v>
      </c>
      <c r="G494" s="33">
        <v>0.49430950000000001</v>
      </c>
      <c r="H494" s="33">
        <v>0.47005560000000002</v>
      </c>
      <c r="I494" s="33">
        <v>0.51856349999999996</v>
      </c>
      <c r="J494" s="33" t="s">
        <v>451</v>
      </c>
    </row>
    <row r="495" spans="2:10" x14ac:dyDescent="0.3">
      <c r="B495" s="25"/>
      <c r="C495" s="29"/>
      <c r="D495" s="29"/>
      <c r="E495" s="29" t="s">
        <v>478</v>
      </c>
      <c r="F495" s="30" t="s">
        <v>473</v>
      </c>
      <c r="G495" s="33">
        <v>0.45110139999999999</v>
      </c>
      <c r="H495" s="33">
        <v>0.41814420000000002</v>
      </c>
      <c r="I495" s="33">
        <v>0.48405860000000001</v>
      </c>
      <c r="J495" s="33" t="s">
        <v>451</v>
      </c>
    </row>
    <row r="496" spans="2:10" x14ac:dyDescent="0.3">
      <c r="B496" s="25" t="s">
        <v>641</v>
      </c>
      <c r="C496" s="18" t="s">
        <v>645</v>
      </c>
      <c r="D496" s="29" t="s">
        <v>638</v>
      </c>
      <c r="E496" s="29" t="s">
        <v>478</v>
      </c>
      <c r="F496" s="30" t="s">
        <v>450</v>
      </c>
      <c r="G496" s="33">
        <v>0.26181199999999999</v>
      </c>
      <c r="H496" s="33">
        <v>0.24699170000000001</v>
      </c>
      <c r="I496" s="33">
        <v>0.2766323</v>
      </c>
      <c r="J496" s="33" t="s">
        <v>451</v>
      </c>
    </row>
    <row r="497" spans="2:10" x14ac:dyDescent="0.3">
      <c r="B497" s="25"/>
      <c r="C497" s="29"/>
      <c r="D497" s="29"/>
      <c r="E497" s="29" t="s">
        <v>478</v>
      </c>
      <c r="F497" s="30" t="s">
        <v>452</v>
      </c>
      <c r="G497" s="33">
        <v>0.26149640000000002</v>
      </c>
      <c r="H497" s="33">
        <v>0.2447358</v>
      </c>
      <c r="I497" s="33">
        <v>0.27825689999999997</v>
      </c>
      <c r="J497" s="33" t="s">
        <v>451</v>
      </c>
    </row>
    <row r="498" spans="2:10" x14ac:dyDescent="0.3">
      <c r="B498" s="25"/>
      <c r="C498" s="29"/>
      <c r="D498" s="29"/>
      <c r="E498" s="29" t="s">
        <v>478</v>
      </c>
      <c r="F498" s="30" t="s">
        <v>453</v>
      </c>
      <c r="G498" s="33">
        <v>0.33972639999999998</v>
      </c>
      <c r="H498" s="33">
        <v>0.31042259999999999</v>
      </c>
      <c r="I498" s="33">
        <v>0.36903019999999997</v>
      </c>
      <c r="J498" s="33" t="s">
        <v>451</v>
      </c>
    </row>
    <row r="499" spans="2:10" x14ac:dyDescent="0.3">
      <c r="B499" s="25"/>
      <c r="C499" s="29"/>
      <c r="D499" s="29"/>
      <c r="E499" s="29" t="s">
        <v>478</v>
      </c>
      <c r="F499" s="30" t="s">
        <v>21</v>
      </c>
      <c r="G499" s="33">
        <v>0.26769369999999998</v>
      </c>
      <c r="H499" s="33">
        <v>0.2282457</v>
      </c>
      <c r="I499" s="33">
        <v>0.30714180000000002</v>
      </c>
      <c r="J499" s="33" t="s">
        <v>451</v>
      </c>
    </row>
    <row r="500" spans="2:10" x14ac:dyDescent="0.3">
      <c r="B500" s="25"/>
      <c r="C500" s="29"/>
      <c r="D500" s="29"/>
      <c r="E500" s="29" t="s">
        <v>478</v>
      </c>
      <c r="F500" s="30" t="s">
        <v>454</v>
      </c>
      <c r="G500" s="33">
        <v>0.2169275</v>
      </c>
      <c r="H500" s="33">
        <v>0.1785033</v>
      </c>
      <c r="I500" s="33">
        <v>0.25535170000000001</v>
      </c>
      <c r="J500" s="33" t="s">
        <v>451</v>
      </c>
    </row>
    <row r="501" spans="2:10" x14ac:dyDescent="0.3">
      <c r="B501" s="25"/>
      <c r="C501" s="29"/>
      <c r="D501" s="29"/>
      <c r="E501" s="29" t="s">
        <v>478</v>
      </c>
      <c r="F501" s="30" t="s">
        <v>455</v>
      </c>
      <c r="G501" s="33">
        <v>0.24749660000000001</v>
      </c>
      <c r="H501" s="33">
        <v>0.1637834</v>
      </c>
      <c r="I501" s="33">
        <v>0.3312097</v>
      </c>
      <c r="J501" s="33" t="s">
        <v>451</v>
      </c>
    </row>
    <row r="502" spans="2:10" x14ac:dyDescent="0.3">
      <c r="B502" s="25"/>
      <c r="C502" s="29"/>
      <c r="D502" s="29"/>
      <c r="E502" s="29" t="s">
        <v>478</v>
      </c>
      <c r="F502" s="30" t="s">
        <v>456</v>
      </c>
      <c r="G502" s="33">
        <v>0.227133</v>
      </c>
      <c r="H502" s="33">
        <v>0.2079627</v>
      </c>
      <c r="I502" s="33">
        <v>0.2463033</v>
      </c>
      <c r="J502" s="33" t="s">
        <v>451</v>
      </c>
    </row>
    <row r="503" spans="2:10" x14ac:dyDescent="0.3">
      <c r="B503" s="25"/>
      <c r="C503" s="29"/>
      <c r="D503" s="29"/>
      <c r="E503" s="29" t="s">
        <v>478</v>
      </c>
      <c r="F503" s="30" t="s">
        <v>457</v>
      </c>
      <c r="G503" s="33">
        <v>0.28152139999999998</v>
      </c>
      <c r="H503" s="33">
        <v>0.26514759999999998</v>
      </c>
      <c r="I503" s="33">
        <v>0.29789520000000003</v>
      </c>
      <c r="J503" s="33" t="s">
        <v>451</v>
      </c>
    </row>
    <row r="504" spans="2:10" x14ac:dyDescent="0.3">
      <c r="B504" s="25"/>
      <c r="C504" s="29"/>
      <c r="D504" s="29"/>
      <c r="E504" s="29" t="s">
        <v>478</v>
      </c>
      <c r="F504" s="30" t="s">
        <v>458</v>
      </c>
      <c r="G504" s="33">
        <v>0.48855270000000001</v>
      </c>
      <c r="H504" s="33">
        <v>0.4459457</v>
      </c>
      <c r="I504" s="33">
        <v>0.53115970000000001</v>
      </c>
      <c r="J504" s="33" t="s">
        <v>451</v>
      </c>
    </row>
    <row r="505" spans="2:10" x14ac:dyDescent="0.3">
      <c r="B505" s="25"/>
      <c r="C505" s="29"/>
      <c r="D505" s="29"/>
      <c r="E505" s="29" t="s">
        <v>478</v>
      </c>
      <c r="F505" s="30" t="s">
        <v>459</v>
      </c>
      <c r="G505" s="33">
        <v>0.20791599999999999</v>
      </c>
      <c r="H505" s="33">
        <v>0.19269939999999999</v>
      </c>
      <c r="I505" s="33">
        <v>0.22313250000000001</v>
      </c>
      <c r="J505" s="33" t="s">
        <v>451</v>
      </c>
    </row>
    <row r="506" spans="2:10" x14ac:dyDescent="0.3">
      <c r="B506" s="25"/>
      <c r="C506" s="29"/>
      <c r="D506" s="29"/>
      <c r="E506" s="29" t="s">
        <v>478</v>
      </c>
      <c r="F506" s="30" t="s">
        <v>660</v>
      </c>
      <c r="G506" s="33">
        <v>1</v>
      </c>
      <c r="H506" s="33">
        <v>1</v>
      </c>
      <c r="I506" s="33">
        <v>1</v>
      </c>
      <c r="J506" s="33" t="s">
        <v>451</v>
      </c>
    </row>
    <row r="507" spans="2:10" x14ac:dyDescent="0.3">
      <c r="B507" s="25"/>
      <c r="C507" s="29"/>
      <c r="D507" s="29"/>
      <c r="E507" s="29" t="s">
        <v>478</v>
      </c>
      <c r="F507" s="30" t="s">
        <v>661</v>
      </c>
      <c r="G507" s="33">
        <v>0</v>
      </c>
      <c r="H507" s="33">
        <v>0</v>
      </c>
      <c r="I507" s="33">
        <v>0</v>
      </c>
      <c r="J507" s="33" t="s">
        <v>451</v>
      </c>
    </row>
    <row r="508" spans="2:10" x14ac:dyDescent="0.3">
      <c r="B508" s="25"/>
      <c r="C508" s="29"/>
      <c r="D508" s="29"/>
      <c r="E508" s="29" t="s">
        <v>478</v>
      </c>
      <c r="F508" s="30" t="s">
        <v>662</v>
      </c>
      <c r="G508" s="33">
        <v>1</v>
      </c>
      <c r="H508" s="33">
        <v>1</v>
      </c>
      <c r="I508" s="33">
        <v>1</v>
      </c>
      <c r="J508" s="33" t="s">
        <v>451</v>
      </c>
    </row>
    <row r="509" spans="2:10" x14ac:dyDescent="0.3">
      <c r="B509" s="25"/>
      <c r="C509" s="29"/>
      <c r="D509" s="29"/>
      <c r="E509" s="29" t="s">
        <v>478</v>
      </c>
      <c r="F509" s="30" t="s">
        <v>663</v>
      </c>
      <c r="G509" s="33">
        <v>0.23709040000000001</v>
      </c>
      <c r="H509" s="33">
        <v>0.22106919999999999</v>
      </c>
      <c r="I509" s="33">
        <v>0.25311159999999999</v>
      </c>
      <c r="J509" s="33" t="s">
        <v>451</v>
      </c>
    </row>
    <row r="510" spans="2:10" x14ac:dyDescent="0.3">
      <c r="B510" s="25"/>
      <c r="C510" s="29"/>
      <c r="D510" s="29"/>
      <c r="E510" s="29" t="s">
        <v>478</v>
      </c>
      <c r="F510" s="30" t="s">
        <v>460</v>
      </c>
      <c r="G510" s="33">
        <v>0.19596920000000001</v>
      </c>
      <c r="H510" s="33">
        <v>0.1720199</v>
      </c>
      <c r="I510" s="33">
        <v>0.21991840000000001</v>
      </c>
      <c r="J510" s="33" t="s">
        <v>451</v>
      </c>
    </row>
    <row r="511" spans="2:10" x14ac:dyDescent="0.3">
      <c r="B511" s="25"/>
      <c r="C511" s="29"/>
      <c r="D511" s="29"/>
      <c r="E511" s="29" t="s">
        <v>478</v>
      </c>
      <c r="F511" s="30" t="s">
        <v>461</v>
      </c>
      <c r="G511" s="33">
        <v>0.30677880000000002</v>
      </c>
      <c r="H511" s="33">
        <v>0.28961300000000001</v>
      </c>
      <c r="I511" s="33">
        <v>0.32394469999999997</v>
      </c>
      <c r="J511" s="33" t="s">
        <v>451</v>
      </c>
    </row>
    <row r="512" spans="2:10" x14ac:dyDescent="0.3">
      <c r="B512" s="25"/>
      <c r="C512" s="29"/>
      <c r="D512" s="29"/>
      <c r="E512" s="29" t="s">
        <v>478</v>
      </c>
      <c r="F512" s="30" t="s">
        <v>462</v>
      </c>
      <c r="G512" s="33">
        <v>0.64046610000000004</v>
      </c>
      <c r="H512" s="33">
        <v>0.54273260000000001</v>
      </c>
      <c r="I512" s="33">
        <v>0.73819959999999996</v>
      </c>
      <c r="J512" s="33" t="s">
        <v>451</v>
      </c>
    </row>
    <row r="513" spans="2:10" x14ac:dyDescent="0.3">
      <c r="B513" s="25"/>
      <c r="C513" s="29"/>
      <c r="D513" s="29"/>
      <c r="E513" s="29" t="s">
        <v>478</v>
      </c>
      <c r="F513" s="30" t="s">
        <v>589</v>
      </c>
      <c r="G513" s="33">
        <v>0.4734466</v>
      </c>
      <c r="H513" s="33">
        <v>0.35863830000000002</v>
      </c>
      <c r="I513" s="33">
        <v>0.58825479999999997</v>
      </c>
      <c r="J513" s="33" t="s">
        <v>451</v>
      </c>
    </row>
    <row r="514" spans="2:10" x14ac:dyDescent="0.3">
      <c r="B514" s="25"/>
      <c r="C514" s="29"/>
      <c r="D514" s="29"/>
      <c r="E514" s="29" t="s">
        <v>478</v>
      </c>
      <c r="F514" s="30" t="s">
        <v>463</v>
      </c>
      <c r="G514" s="33">
        <v>0.2065931</v>
      </c>
      <c r="H514" s="33">
        <v>0.18013589999999999</v>
      </c>
      <c r="I514" s="33">
        <v>0.23305029999999999</v>
      </c>
      <c r="J514" s="33" t="s">
        <v>451</v>
      </c>
    </row>
    <row r="515" spans="2:10" x14ac:dyDescent="0.3">
      <c r="B515" s="25"/>
      <c r="C515" s="29"/>
      <c r="D515" s="29"/>
      <c r="E515" s="29" t="s">
        <v>478</v>
      </c>
      <c r="F515" s="30" t="s">
        <v>464</v>
      </c>
      <c r="G515" s="33">
        <v>0.27156520000000001</v>
      </c>
      <c r="H515" s="33">
        <v>0.23410439999999999</v>
      </c>
      <c r="I515" s="33">
        <v>0.30902600000000002</v>
      </c>
      <c r="J515" s="33" t="s">
        <v>451</v>
      </c>
    </row>
    <row r="516" spans="2:10" x14ac:dyDescent="0.3">
      <c r="B516" s="25"/>
      <c r="C516" s="29"/>
      <c r="D516" s="29"/>
      <c r="E516" s="29" t="s">
        <v>478</v>
      </c>
      <c r="F516" s="30" t="s">
        <v>465</v>
      </c>
      <c r="G516" s="33">
        <v>0.27014880000000002</v>
      </c>
      <c r="H516" s="33">
        <v>0.240263</v>
      </c>
      <c r="I516" s="33">
        <v>0.30003459999999998</v>
      </c>
      <c r="J516" s="33" t="s">
        <v>451</v>
      </c>
    </row>
    <row r="517" spans="2:10" x14ac:dyDescent="0.3">
      <c r="B517" s="25"/>
      <c r="C517" s="29"/>
      <c r="D517" s="29"/>
      <c r="E517" s="29" t="s">
        <v>478</v>
      </c>
      <c r="F517" s="30" t="s">
        <v>466</v>
      </c>
      <c r="G517" s="33">
        <v>0.29156330000000003</v>
      </c>
      <c r="H517" s="33">
        <v>0.2456489</v>
      </c>
      <c r="I517" s="33">
        <v>0.33747759999999999</v>
      </c>
      <c r="J517" s="33" t="s">
        <v>451</v>
      </c>
    </row>
    <row r="518" spans="2:10" x14ac:dyDescent="0.3">
      <c r="B518" s="25"/>
      <c r="C518" s="29"/>
      <c r="D518" s="29"/>
      <c r="E518" s="29" t="s">
        <v>478</v>
      </c>
      <c r="F518" s="30" t="s">
        <v>467</v>
      </c>
      <c r="G518" s="33">
        <v>0.2850375</v>
      </c>
      <c r="H518" s="33">
        <v>0.24353929999999999</v>
      </c>
      <c r="I518" s="33">
        <v>0.32653579999999999</v>
      </c>
      <c r="J518" s="33" t="s">
        <v>451</v>
      </c>
    </row>
    <row r="519" spans="2:10" x14ac:dyDescent="0.3">
      <c r="B519" s="25"/>
      <c r="C519" s="29"/>
      <c r="D519" s="29"/>
      <c r="E519" s="29" t="s">
        <v>478</v>
      </c>
      <c r="F519" s="30" t="s">
        <v>468</v>
      </c>
      <c r="G519" s="33">
        <v>0.27266649999999998</v>
      </c>
      <c r="H519" s="33">
        <v>0.25456489999999998</v>
      </c>
      <c r="I519" s="33">
        <v>0.29076800000000003</v>
      </c>
      <c r="J519" s="33" t="s">
        <v>451</v>
      </c>
    </row>
    <row r="520" spans="2:10" x14ac:dyDescent="0.3">
      <c r="B520" s="25"/>
      <c r="C520" s="29"/>
      <c r="D520" s="29"/>
      <c r="E520" s="29" t="s">
        <v>478</v>
      </c>
      <c r="F520" s="30" t="s">
        <v>469</v>
      </c>
      <c r="G520" s="33">
        <v>0.2144624</v>
      </c>
      <c r="H520" s="33">
        <v>0.18065780000000001</v>
      </c>
      <c r="I520" s="33">
        <v>0.24826699999999999</v>
      </c>
      <c r="J520" s="33" t="s">
        <v>451</v>
      </c>
    </row>
    <row r="521" spans="2:10" x14ac:dyDescent="0.3">
      <c r="B521" s="25"/>
      <c r="C521" s="29"/>
      <c r="D521" s="29"/>
      <c r="E521" s="29" t="s">
        <v>478</v>
      </c>
      <c r="F521" s="30" t="s">
        <v>470</v>
      </c>
      <c r="G521" s="33">
        <v>0.2997995</v>
      </c>
      <c r="H521" s="33">
        <v>0.23977879999999999</v>
      </c>
      <c r="I521" s="33">
        <v>0.35982009999999998</v>
      </c>
      <c r="J521" s="33" t="s">
        <v>451</v>
      </c>
    </row>
    <row r="522" spans="2:10" x14ac:dyDescent="0.3">
      <c r="B522" s="25"/>
      <c r="C522" s="29"/>
      <c r="D522" s="29"/>
      <c r="E522" s="29" t="s">
        <v>478</v>
      </c>
      <c r="F522" s="30" t="s">
        <v>26</v>
      </c>
      <c r="G522" s="33">
        <v>0.27317720000000001</v>
      </c>
      <c r="H522" s="33">
        <v>0.247086</v>
      </c>
      <c r="I522" s="33">
        <v>0.29926839999999999</v>
      </c>
      <c r="J522" s="33" t="s">
        <v>451</v>
      </c>
    </row>
    <row r="523" spans="2:10" x14ac:dyDescent="0.3">
      <c r="B523" s="25"/>
      <c r="C523" s="29"/>
      <c r="D523" s="29"/>
      <c r="E523" s="29" t="s">
        <v>478</v>
      </c>
      <c r="F523" s="30" t="s">
        <v>27</v>
      </c>
      <c r="G523" s="33">
        <v>0.25071130000000003</v>
      </c>
      <c r="H523" s="33">
        <v>0.16089410000000001</v>
      </c>
      <c r="I523" s="33">
        <v>0.34052860000000001</v>
      </c>
      <c r="J523" s="33" t="s">
        <v>451</v>
      </c>
    </row>
    <row r="524" spans="2:10" x14ac:dyDescent="0.3">
      <c r="B524" s="25"/>
      <c r="C524" s="29"/>
      <c r="D524" s="29"/>
      <c r="E524" s="29" t="s">
        <v>478</v>
      </c>
      <c r="F524" s="30" t="s">
        <v>28</v>
      </c>
      <c r="G524" s="33">
        <v>0.34326630000000002</v>
      </c>
      <c r="H524" s="33">
        <v>0.29796349999999999</v>
      </c>
      <c r="I524" s="33">
        <v>0.3885692</v>
      </c>
      <c r="J524" s="33" t="s">
        <v>451</v>
      </c>
    </row>
    <row r="525" spans="2:10" x14ac:dyDescent="0.3">
      <c r="B525" s="25"/>
      <c r="C525" s="29"/>
      <c r="D525" s="29"/>
      <c r="E525" s="29" t="s">
        <v>478</v>
      </c>
      <c r="F525" s="30" t="s">
        <v>29</v>
      </c>
      <c r="G525" s="33">
        <v>0.23203950000000001</v>
      </c>
      <c r="H525" s="33">
        <v>0.17718529999999999</v>
      </c>
      <c r="I525" s="33">
        <v>0.28689369999999997</v>
      </c>
      <c r="J525" s="33" t="s">
        <v>451</v>
      </c>
    </row>
    <row r="526" spans="2:10" x14ac:dyDescent="0.3">
      <c r="B526" s="25"/>
      <c r="C526" s="29"/>
      <c r="D526" s="29"/>
      <c r="E526" s="29" t="s">
        <v>478</v>
      </c>
      <c r="F526" s="30" t="s">
        <v>658</v>
      </c>
      <c r="G526" s="33">
        <v>0.27233689999999999</v>
      </c>
      <c r="H526" s="33">
        <v>0.23525289999999999</v>
      </c>
      <c r="I526" s="33">
        <v>0.3094209</v>
      </c>
      <c r="J526" s="33" t="s">
        <v>451</v>
      </c>
    </row>
    <row r="527" spans="2:10" x14ac:dyDescent="0.3">
      <c r="B527" s="25"/>
      <c r="C527" s="29"/>
      <c r="D527" s="29"/>
      <c r="E527" s="29" t="s">
        <v>478</v>
      </c>
      <c r="F527" s="30" t="s">
        <v>30</v>
      </c>
      <c r="G527" s="33">
        <v>0.2270277</v>
      </c>
      <c r="H527" s="33">
        <v>0.18459159999999999</v>
      </c>
      <c r="I527" s="33">
        <v>0.26946389999999998</v>
      </c>
      <c r="J527" s="33" t="s">
        <v>451</v>
      </c>
    </row>
    <row r="528" spans="2:10" x14ac:dyDescent="0.3">
      <c r="B528" s="25"/>
      <c r="C528" s="29"/>
      <c r="D528" s="29"/>
      <c r="E528" s="29" t="s">
        <v>478</v>
      </c>
      <c r="F528" s="30" t="s">
        <v>552</v>
      </c>
      <c r="G528" s="33">
        <v>0.26424599999999998</v>
      </c>
      <c r="H528" s="33">
        <v>0.222221</v>
      </c>
      <c r="I528" s="33">
        <v>0.30627110000000002</v>
      </c>
      <c r="J528" s="33" t="s">
        <v>451</v>
      </c>
    </row>
    <row r="529" spans="2:10" x14ac:dyDescent="0.3">
      <c r="B529" s="25"/>
      <c r="C529" s="29"/>
      <c r="D529" s="29"/>
      <c r="E529" s="29" t="s">
        <v>478</v>
      </c>
      <c r="F529" s="30" t="s">
        <v>31</v>
      </c>
      <c r="G529" s="33">
        <v>0.2451904</v>
      </c>
      <c r="H529" s="33">
        <v>0.1933288</v>
      </c>
      <c r="I529" s="33">
        <v>0.29705189999999998</v>
      </c>
      <c r="J529" s="33" t="s">
        <v>451</v>
      </c>
    </row>
    <row r="530" spans="2:10" x14ac:dyDescent="0.3">
      <c r="B530" s="25"/>
      <c r="C530" s="29"/>
      <c r="D530" s="29"/>
      <c r="E530" s="29" t="s">
        <v>478</v>
      </c>
      <c r="F530" s="30" t="s">
        <v>32</v>
      </c>
      <c r="G530" s="33">
        <v>0.25845269999999998</v>
      </c>
      <c r="H530" s="33">
        <v>0.2184344</v>
      </c>
      <c r="I530" s="33">
        <v>0.29847099999999999</v>
      </c>
      <c r="J530" s="33" t="s">
        <v>451</v>
      </c>
    </row>
    <row r="531" spans="2:10" x14ac:dyDescent="0.3">
      <c r="B531" s="25"/>
      <c r="C531" s="29"/>
      <c r="D531" s="29"/>
      <c r="E531" s="29" t="s">
        <v>478</v>
      </c>
      <c r="F531" s="30" t="s">
        <v>471</v>
      </c>
      <c r="G531" s="33">
        <v>0.31068020000000002</v>
      </c>
      <c r="H531" s="33">
        <v>0.27715200000000001</v>
      </c>
      <c r="I531" s="33">
        <v>0.34420830000000002</v>
      </c>
      <c r="J531" s="33" t="s">
        <v>451</v>
      </c>
    </row>
    <row r="532" spans="2:10" x14ac:dyDescent="0.3">
      <c r="B532" s="25"/>
      <c r="C532" s="29"/>
      <c r="D532" s="29"/>
      <c r="E532" s="29" t="s">
        <v>478</v>
      </c>
      <c r="F532" s="30" t="s">
        <v>472</v>
      </c>
      <c r="G532" s="33">
        <v>0.26765119999999998</v>
      </c>
      <c r="H532" s="33">
        <v>0.24137510000000001</v>
      </c>
      <c r="I532" s="33">
        <v>0.2939272</v>
      </c>
      <c r="J532" s="33" t="s">
        <v>451</v>
      </c>
    </row>
    <row r="533" spans="2:10" x14ac:dyDescent="0.3">
      <c r="B533" s="25"/>
      <c r="C533" s="29"/>
      <c r="D533" s="29"/>
      <c r="E533" s="29" t="s">
        <v>478</v>
      </c>
      <c r="F533" s="30" t="s">
        <v>473</v>
      </c>
      <c r="G533" s="33">
        <v>0.2353452</v>
      </c>
      <c r="H533" s="33">
        <v>0.20885600000000001</v>
      </c>
      <c r="I533" s="33">
        <v>0.26183440000000002</v>
      </c>
      <c r="J533" s="33" t="s">
        <v>451</v>
      </c>
    </row>
    <row r="534" spans="2:10" x14ac:dyDescent="0.3">
      <c r="B534" s="25" t="s">
        <v>642</v>
      </c>
      <c r="C534" s="18" t="s">
        <v>646</v>
      </c>
      <c r="D534" s="29" t="s">
        <v>638</v>
      </c>
      <c r="E534" s="29" t="s">
        <v>478</v>
      </c>
      <c r="F534" s="30" t="s">
        <v>450</v>
      </c>
      <c r="G534" s="33">
        <v>3.2404370000000002E-2</v>
      </c>
      <c r="H534" s="33">
        <v>2.6231000000000001E-2</v>
      </c>
      <c r="I534" s="33">
        <v>3.8577739999999999E-2</v>
      </c>
      <c r="J534" s="33" t="s">
        <v>451</v>
      </c>
    </row>
    <row r="535" spans="2:10" x14ac:dyDescent="0.3">
      <c r="B535" s="25"/>
      <c r="C535" s="29"/>
      <c r="D535" s="29"/>
      <c r="E535" s="29" t="s">
        <v>478</v>
      </c>
      <c r="F535" s="30" t="s">
        <v>452</v>
      </c>
      <c r="G535" s="33">
        <v>2.4798279999999999E-2</v>
      </c>
      <c r="H535" s="33">
        <v>1.9148439999999999E-2</v>
      </c>
      <c r="I535" s="33">
        <v>3.0448119999999999E-2</v>
      </c>
      <c r="J535" s="33" t="s">
        <v>451</v>
      </c>
    </row>
    <row r="536" spans="2:10" x14ac:dyDescent="0.3">
      <c r="B536" s="25"/>
      <c r="C536" s="29"/>
      <c r="D536" s="29"/>
      <c r="E536" s="29" t="s">
        <v>478</v>
      </c>
      <c r="F536" s="30" t="s">
        <v>453</v>
      </c>
      <c r="G536" s="33">
        <v>4.9038199999999997E-2</v>
      </c>
      <c r="H536" s="33">
        <v>3.8239389999999998E-2</v>
      </c>
      <c r="I536" s="33">
        <v>5.9837010000000003E-2</v>
      </c>
      <c r="J536" s="33" t="s">
        <v>451</v>
      </c>
    </row>
    <row r="537" spans="2:10" x14ac:dyDescent="0.3">
      <c r="B537" s="25"/>
      <c r="C537" s="29"/>
      <c r="D537" s="29"/>
      <c r="E537" s="29" t="s">
        <v>478</v>
      </c>
      <c r="F537" s="30" t="s">
        <v>21</v>
      </c>
      <c r="G537" s="33">
        <v>6.6096749999999996E-2</v>
      </c>
      <c r="H537" s="33">
        <v>3.4996409999999999E-2</v>
      </c>
      <c r="I537" s="33">
        <v>9.719709E-2</v>
      </c>
      <c r="J537" s="33" t="s">
        <v>451</v>
      </c>
    </row>
    <row r="538" spans="2:10" x14ac:dyDescent="0.3">
      <c r="B538" s="25"/>
      <c r="C538" s="29"/>
      <c r="D538" s="29"/>
      <c r="E538" s="29" t="s">
        <v>478</v>
      </c>
      <c r="F538" s="30" t="s">
        <v>454</v>
      </c>
      <c r="G538" s="33">
        <v>4.9137300000000002E-2</v>
      </c>
      <c r="H538" s="33">
        <v>2.233686E-2</v>
      </c>
      <c r="I538" s="33">
        <v>7.5937729999999995E-2</v>
      </c>
      <c r="J538" s="33" t="s">
        <v>451</v>
      </c>
    </row>
    <row r="539" spans="2:10" x14ac:dyDescent="0.3">
      <c r="B539" s="25"/>
      <c r="C539" s="29"/>
      <c r="D539" s="29"/>
      <c r="E539" s="29" t="s">
        <v>478</v>
      </c>
      <c r="F539" s="30" t="s">
        <v>455</v>
      </c>
      <c r="G539" s="33" t="s">
        <v>451</v>
      </c>
      <c r="H539" s="33" t="s">
        <v>451</v>
      </c>
      <c r="I539" s="33" t="s">
        <v>451</v>
      </c>
      <c r="J539" s="33" t="s">
        <v>451</v>
      </c>
    </row>
    <row r="540" spans="2:10" x14ac:dyDescent="0.3">
      <c r="B540" s="25"/>
      <c r="C540" s="29"/>
      <c r="D540" s="29"/>
      <c r="E540" s="29" t="s">
        <v>478</v>
      </c>
      <c r="F540" s="30" t="s">
        <v>456</v>
      </c>
      <c r="G540" s="33">
        <v>2.9132970000000001E-2</v>
      </c>
      <c r="H540" s="33">
        <v>2.1313990000000001E-2</v>
      </c>
      <c r="I540" s="33">
        <v>3.6951959999999999E-2</v>
      </c>
      <c r="J540" s="33" t="s">
        <v>451</v>
      </c>
    </row>
    <row r="541" spans="2:10" x14ac:dyDescent="0.3">
      <c r="B541" s="25"/>
      <c r="C541" s="29"/>
      <c r="D541" s="29"/>
      <c r="E541" s="29" t="s">
        <v>478</v>
      </c>
      <c r="F541" s="30" t="s">
        <v>457</v>
      </c>
      <c r="G541" s="33">
        <v>3.4367200000000001E-2</v>
      </c>
      <c r="H541" s="33">
        <v>2.335696E-2</v>
      </c>
      <c r="I541" s="33">
        <v>4.5377430000000003E-2</v>
      </c>
      <c r="J541" s="33" t="s">
        <v>451</v>
      </c>
    </row>
    <row r="542" spans="2:10" x14ac:dyDescent="0.3">
      <c r="B542" s="25"/>
      <c r="C542" s="29"/>
      <c r="D542" s="29"/>
      <c r="E542" s="29" t="s">
        <v>478</v>
      </c>
      <c r="F542" s="30" t="s">
        <v>458</v>
      </c>
      <c r="G542" s="33">
        <v>6.2290020000000001E-2</v>
      </c>
      <c r="H542" s="33">
        <v>3.2635810000000001E-2</v>
      </c>
      <c r="I542" s="33">
        <v>9.1944219999999993E-2</v>
      </c>
      <c r="J542" s="33" t="s">
        <v>451</v>
      </c>
    </row>
    <row r="543" spans="2:10" x14ac:dyDescent="0.3">
      <c r="B543" s="25"/>
      <c r="C543" s="29"/>
      <c r="D543" s="29"/>
      <c r="E543" s="29" t="s">
        <v>478</v>
      </c>
      <c r="F543" s="30" t="s">
        <v>459</v>
      </c>
      <c r="G543" s="33">
        <v>2.4600569999999999E-2</v>
      </c>
      <c r="H543" s="33">
        <v>1.8652599999999998E-2</v>
      </c>
      <c r="I543" s="33">
        <v>3.0548539999999999E-2</v>
      </c>
      <c r="J543" s="33" t="s">
        <v>451</v>
      </c>
    </row>
    <row r="544" spans="2:10" x14ac:dyDescent="0.3">
      <c r="B544" s="25"/>
      <c r="C544" s="29"/>
      <c r="D544" s="29"/>
      <c r="E544" s="29" t="s">
        <v>478</v>
      </c>
      <c r="F544" s="30" t="s">
        <v>660</v>
      </c>
      <c r="G544" s="33">
        <v>0.12376959999999999</v>
      </c>
      <c r="H544" s="33">
        <v>9.9543010000000001E-2</v>
      </c>
      <c r="I544" s="33">
        <v>0.14799619999999999</v>
      </c>
      <c r="J544" s="33" t="s">
        <v>451</v>
      </c>
    </row>
    <row r="545" spans="2:10" x14ac:dyDescent="0.3">
      <c r="B545" s="25"/>
      <c r="C545" s="29"/>
      <c r="D545" s="29"/>
      <c r="E545" s="29" t="s">
        <v>478</v>
      </c>
      <c r="F545" s="30" t="s">
        <v>661</v>
      </c>
      <c r="G545" s="33">
        <v>0</v>
      </c>
      <c r="H545" s="33">
        <v>0</v>
      </c>
      <c r="I545" s="33">
        <v>0</v>
      </c>
      <c r="J545" s="33" t="s">
        <v>451</v>
      </c>
    </row>
    <row r="546" spans="2:10" x14ac:dyDescent="0.3">
      <c r="B546" s="25"/>
      <c r="C546" s="29"/>
      <c r="D546" s="29"/>
      <c r="E546" s="29" t="s">
        <v>478</v>
      </c>
      <c r="F546" s="30" t="s">
        <v>662</v>
      </c>
      <c r="G546" s="33">
        <v>1</v>
      </c>
      <c r="H546" s="33">
        <v>1</v>
      </c>
      <c r="I546" s="33">
        <v>1</v>
      </c>
      <c r="J546" s="33" t="s">
        <v>451</v>
      </c>
    </row>
    <row r="547" spans="2:10" x14ac:dyDescent="0.3">
      <c r="B547" s="25"/>
      <c r="C547" s="29"/>
      <c r="D547" s="29"/>
      <c r="E547" s="29" t="s">
        <v>478</v>
      </c>
      <c r="F547" s="30" t="s">
        <v>663</v>
      </c>
      <c r="G547" s="33">
        <v>0</v>
      </c>
      <c r="H547" s="33">
        <v>0</v>
      </c>
      <c r="I547" s="33">
        <v>0</v>
      </c>
      <c r="J547" s="33" t="s">
        <v>451</v>
      </c>
    </row>
    <row r="548" spans="2:10" x14ac:dyDescent="0.3">
      <c r="B548" s="25"/>
      <c r="C548" s="29"/>
      <c r="D548" s="29"/>
      <c r="E548" s="29" t="s">
        <v>478</v>
      </c>
      <c r="F548" s="30" t="s">
        <v>460</v>
      </c>
      <c r="G548" s="33">
        <v>2.4620070000000001E-2</v>
      </c>
      <c r="H548" s="33">
        <v>1.7321309E-2</v>
      </c>
      <c r="I548" s="33">
        <v>3.1918830000000002E-2</v>
      </c>
      <c r="J548" s="33" t="s">
        <v>451</v>
      </c>
    </row>
    <row r="549" spans="2:10" x14ac:dyDescent="0.3">
      <c r="B549" s="25"/>
      <c r="C549" s="29"/>
      <c r="D549" s="29"/>
      <c r="E549" s="29" t="s">
        <v>478</v>
      </c>
      <c r="F549" s="30" t="s">
        <v>461</v>
      </c>
      <c r="G549" s="33">
        <v>3.7491139999999999E-2</v>
      </c>
      <c r="H549" s="33">
        <v>2.8353092E-2</v>
      </c>
      <c r="I549" s="33">
        <v>4.6629179999999999E-2</v>
      </c>
      <c r="J549" s="33" t="s">
        <v>451</v>
      </c>
    </row>
    <row r="550" spans="2:10" x14ac:dyDescent="0.3">
      <c r="B550" s="25"/>
      <c r="C550" s="29"/>
      <c r="D550" s="29"/>
      <c r="E550" s="29" t="s">
        <v>478</v>
      </c>
      <c r="F550" s="30" t="s">
        <v>462</v>
      </c>
      <c r="G550" s="33">
        <v>7.8642619999999996E-2</v>
      </c>
      <c r="H550" s="33">
        <v>3.4196367999999998E-2</v>
      </c>
      <c r="I550" s="33">
        <v>0.12308887</v>
      </c>
      <c r="J550" s="33" t="s">
        <v>451</v>
      </c>
    </row>
    <row r="551" spans="2:10" x14ac:dyDescent="0.3">
      <c r="B551" s="25"/>
      <c r="C551" s="29"/>
      <c r="D551" s="29"/>
      <c r="E551" s="29" t="s">
        <v>478</v>
      </c>
      <c r="F551" s="30" t="s">
        <v>589</v>
      </c>
      <c r="G551" s="33">
        <v>6.9647890000000004E-2</v>
      </c>
      <c r="H551" s="33">
        <v>9.7345910000000008E-3</v>
      </c>
      <c r="I551" s="33">
        <v>0.12956119999999999</v>
      </c>
      <c r="J551" s="33" t="s">
        <v>451</v>
      </c>
    </row>
    <row r="552" spans="2:10" x14ac:dyDescent="0.3">
      <c r="B552" s="25"/>
      <c r="C552" s="29"/>
      <c r="D552" s="29"/>
      <c r="E552" s="29" t="s">
        <v>478</v>
      </c>
      <c r="F552" s="30" t="s">
        <v>463</v>
      </c>
      <c r="G552" s="33">
        <v>2.4368089999999999E-2</v>
      </c>
      <c r="H552" s="33">
        <v>1.502468E-2</v>
      </c>
      <c r="I552" s="33">
        <v>3.3711499999999998E-2</v>
      </c>
      <c r="J552" s="33" t="s">
        <v>451</v>
      </c>
    </row>
    <row r="553" spans="2:10" x14ac:dyDescent="0.3">
      <c r="B553" s="25"/>
      <c r="C553" s="29"/>
      <c r="D553" s="29"/>
      <c r="E553" s="29" t="s">
        <v>478</v>
      </c>
      <c r="F553" s="30" t="s">
        <v>464</v>
      </c>
      <c r="G553" s="33">
        <v>3.4996970000000002E-2</v>
      </c>
      <c r="H553" s="33">
        <v>2.3609049999999999E-2</v>
      </c>
      <c r="I553" s="33">
        <v>4.6384880000000003E-2</v>
      </c>
      <c r="J553" s="33" t="s">
        <v>451</v>
      </c>
    </row>
    <row r="554" spans="2:10" x14ac:dyDescent="0.3">
      <c r="B554" s="25"/>
      <c r="C554" s="29"/>
      <c r="D554" s="29"/>
      <c r="E554" s="29" t="s">
        <v>478</v>
      </c>
      <c r="F554" s="30" t="s">
        <v>465</v>
      </c>
      <c r="G554" s="33">
        <v>2.5283480000000001E-2</v>
      </c>
      <c r="H554" s="33">
        <v>1.3593340000000001E-2</v>
      </c>
      <c r="I554" s="33">
        <v>3.6973609999999997E-2</v>
      </c>
      <c r="J554" s="33" t="s">
        <v>451</v>
      </c>
    </row>
    <row r="555" spans="2:10" x14ac:dyDescent="0.3">
      <c r="B555" s="25"/>
      <c r="C555" s="29"/>
      <c r="D555" s="29"/>
      <c r="E555" s="29" t="s">
        <v>478</v>
      </c>
      <c r="F555" s="30" t="s">
        <v>466</v>
      </c>
      <c r="G555" s="33">
        <v>3.9080749999999997E-2</v>
      </c>
      <c r="H555" s="33">
        <v>2.0361560000000001E-2</v>
      </c>
      <c r="I555" s="33">
        <v>5.7799940000000001E-2</v>
      </c>
      <c r="J555" s="33" t="s">
        <v>451</v>
      </c>
    </row>
    <row r="556" spans="2:10" x14ac:dyDescent="0.3">
      <c r="B556" s="25"/>
      <c r="C556" s="29"/>
      <c r="D556" s="29"/>
      <c r="E556" s="29" t="s">
        <v>478</v>
      </c>
      <c r="F556" s="30" t="s">
        <v>467</v>
      </c>
      <c r="G556" s="33">
        <v>4.2889499999999997E-2</v>
      </c>
      <c r="H556" s="33">
        <v>1.956051E-2</v>
      </c>
      <c r="I556" s="33">
        <v>6.62185E-2</v>
      </c>
      <c r="J556" s="33" t="s">
        <v>451</v>
      </c>
    </row>
    <row r="557" spans="2:10" x14ac:dyDescent="0.3">
      <c r="B557" s="25"/>
      <c r="C557" s="29"/>
      <c r="D557" s="29"/>
      <c r="E557" s="29" t="s">
        <v>478</v>
      </c>
      <c r="F557" s="30" t="s">
        <v>468</v>
      </c>
      <c r="G557" s="33">
        <v>3.3084479999999999E-2</v>
      </c>
      <c r="H557" s="33">
        <v>2.6413349999999999E-2</v>
      </c>
      <c r="I557" s="33">
        <v>3.9755619999999998E-2</v>
      </c>
      <c r="J557" s="33" t="s">
        <v>451</v>
      </c>
    </row>
    <row r="558" spans="2:10" x14ac:dyDescent="0.3">
      <c r="B558" s="25"/>
      <c r="C558" s="29"/>
      <c r="D558" s="29"/>
      <c r="E558" s="29" t="s">
        <v>478</v>
      </c>
      <c r="F558" s="30" t="s">
        <v>469</v>
      </c>
      <c r="G558" s="33">
        <v>2.8889459999999999E-2</v>
      </c>
      <c r="H558" s="33">
        <v>1.8763950000000001E-2</v>
      </c>
      <c r="I558" s="33">
        <v>3.9014970000000003E-2</v>
      </c>
      <c r="J558" s="33" t="s">
        <v>451</v>
      </c>
    </row>
    <row r="559" spans="2:10" x14ac:dyDescent="0.3">
      <c r="B559" s="25"/>
      <c r="C559" s="29"/>
      <c r="D559" s="29"/>
      <c r="E559" s="29" t="s">
        <v>478</v>
      </c>
      <c r="F559" s="30" t="s">
        <v>470</v>
      </c>
      <c r="G559" s="33">
        <v>3.4382356000000003E-2</v>
      </c>
      <c r="H559" s="33">
        <v>7.5644930000000003E-3</v>
      </c>
      <c r="I559" s="33">
        <v>6.120022E-2</v>
      </c>
      <c r="J559" s="33" t="s">
        <v>451</v>
      </c>
    </row>
    <row r="560" spans="2:10" x14ac:dyDescent="0.3">
      <c r="B560" s="25"/>
      <c r="C560" s="29"/>
      <c r="D560" s="29"/>
      <c r="E560" s="29" t="s">
        <v>478</v>
      </c>
      <c r="F560" s="30" t="s">
        <v>26</v>
      </c>
      <c r="G560" s="33">
        <v>3.8082231000000001E-2</v>
      </c>
      <c r="H560" s="33">
        <v>2.3293193E-2</v>
      </c>
      <c r="I560" s="33">
        <v>5.2871269999999998E-2</v>
      </c>
      <c r="J560" s="33" t="s">
        <v>451</v>
      </c>
    </row>
    <row r="561" spans="2:10" x14ac:dyDescent="0.3">
      <c r="B561" s="25"/>
      <c r="C561" s="29"/>
      <c r="D561" s="29"/>
      <c r="E561" s="29" t="s">
        <v>478</v>
      </c>
      <c r="F561" s="30" t="s">
        <v>27</v>
      </c>
      <c r="G561" s="33">
        <v>3.2443610999999997E-2</v>
      </c>
      <c r="H561" s="33">
        <v>1.4929932999999999E-2</v>
      </c>
      <c r="I561" s="33">
        <v>4.9957290000000001E-2</v>
      </c>
      <c r="J561" s="33" t="s">
        <v>451</v>
      </c>
    </row>
    <row r="562" spans="2:10" x14ac:dyDescent="0.3">
      <c r="B562" s="25"/>
      <c r="C562" s="29"/>
      <c r="D562" s="29"/>
      <c r="E562" s="29" t="s">
        <v>478</v>
      </c>
      <c r="F562" s="30" t="s">
        <v>28</v>
      </c>
      <c r="G562" s="33">
        <v>6.7110200999999994E-2</v>
      </c>
      <c r="H562" s="33">
        <v>7.4328859999999997E-3</v>
      </c>
      <c r="I562" s="33">
        <v>0.12678751999999999</v>
      </c>
      <c r="J562" s="33" t="s">
        <v>451</v>
      </c>
    </row>
    <row r="563" spans="2:10" x14ac:dyDescent="0.3">
      <c r="B563" s="25"/>
      <c r="C563" s="29"/>
      <c r="D563" s="29"/>
      <c r="E563" s="29" t="s">
        <v>478</v>
      </c>
      <c r="F563" s="30" t="s">
        <v>29</v>
      </c>
      <c r="G563" s="33" t="s">
        <v>451</v>
      </c>
      <c r="H563" s="33" t="s">
        <v>451</v>
      </c>
      <c r="I563" s="33" t="s">
        <v>451</v>
      </c>
      <c r="J563" s="33" t="s">
        <v>451</v>
      </c>
    </row>
    <row r="564" spans="2:10" x14ac:dyDescent="0.3">
      <c r="B564" s="25"/>
      <c r="C564" s="29"/>
      <c r="D564" s="29"/>
      <c r="E564" s="29" t="s">
        <v>478</v>
      </c>
      <c r="F564" s="30" t="s">
        <v>658</v>
      </c>
      <c r="G564" s="33">
        <v>4.0226455000000001E-2</v>
      </c>
      <c r="H564" s="33">
        <v>2.910834E-2</v>
      </c>
      <c r="I564" s="33">
        <v>5.1344569999999999E-2</v>
      </c>
      <c r="J564" s="33" t="s">
        <v>451</v>
      </c>
    </row>
    <row r="565" spans="2:10" x14ac:dyDescent="0.3">
      <c r="B565" s="25"/>
      <c r="C565" s="29"/>
      <c r="D565" s="29"/>
      <c r="E565" s="29" t="s">
        <v>478</v>
      </c>
      <c r="F565" s="30" t="s">
        <v>30</v>
      </c>
      <c r="G565" s="33">
        <v>2.3262049999999999E-2</v>
      </c>
      <c r="H565" s="33">
        <v>1.5460115E-2</v>
      </c>
      <c r="I565" s="33">
        <v>3.106399E-2</v>
      </c>
      <c r="J565" s="33" t="s">
        <v>451</v>
      </c>
    </row>
    <row r="566" spans="2:10" x14ac:dyDescent="0.3">
      <c r="B566" s="25"/>
      <c r="C566" s="29"/>
      <c r="D566" s="29"/>
      <c r="E566" s="29" t="s">
        <v>478</v>
      </c>
      <c r="F566" s="30" t="s">
        <v>552</v>
      </c>
      <c r="G566" s="33">
        <v>3.0281087000000002E-2</v>
      </c>
      <c r="H566" s="33">
        <v>1.4193246E-2</v>
      </c>
      <c r="I566" s="33">
        <v>4.6368930000000003E-2</v>
      </c>
      <c r="J566" s="33" t="s">
        <v>451</v>
      </c>
    </row>
    <row r="567" spans="2:10" x14ac:dyDescent="0.3">
      <c r="B567" s="25"/>
      <c r="C567" s="29"/>
      <c r="D567" s="29"/>
      <c r="E567" s="29" t="s">
        <v>478</v>
      </c>
      <c r="F567" s="30" t="s">
        <v>31</v>
      </c>
      <c r="G567" s="33">
        <v>3.3890204E-2</v>
      </c>
      <c r="H567" s="33">
        <v>1.8451189E-2</v>
      </c>
      <c r="I567" s="33">
        <v>4.932922E-2</v>
      </c>
      <c r="J567" s="33" t="s">
        <v>451</v>
      </c>
    </row>
    <row r="568" spans="2:10" x14ac:dyDescent="0.3">
      <c r="B568" s="25"/>
      <c r="C568" s="29"/>
      <c r="D568" s="29"/>
      <c r="E568" s="29" t="s">
        <v>478</v>
      </c>
      <c r="F568" s="30" t="s">
        <v>32</v>
      </c>
      <c r="G568" s="33">
        <v>2.0754669E-2</v>
      </c>
      <c r="H568" s="33">
        <v>6.4776419999999996E-3</v>
      </c>
      <c r="I568" s="33">
        <v>3.5031699999999999E-2</v>
      </c>
      <c r="J568" s="33" t="s">
        <v>451</v>
      </c>
    </row>
    <row r="569" spans="2:10" x14ac:dyDescent="0.3">
      <c r="B569" s="25"/>
      <c r="C569" s="29"/>
      <c r="D569" s="29"/>
      <c r="E569" s="29" t="s">
        <v>478</v>
      </c>
      <c r="F569" s="30" t="s">
        <v>471</v>
      </c>
      <c r="G569" s="33">
        <v>5.3367850000000001E-2</v>
      </c>
      <c r="H569" s="33">
        <v>3.7279649999999998E-2</v>
      </c>
      <c r="I569" s="33">
        <v>6.9456050000000005E-2</v>
      </c>
      <c r="J569" s="33" t="s">
        <v>451</v>
      </c>
    </row>
    <row r="570" spans="2:10" x14ac:dyDescent="0.3">
      <c r="B570" s="25"/>
      <c r="C570" s="29"/>
      <c r="D570" s="29"/>
      <c r="E570" s="29" t="s">
        <v>478</v>
      </c>
      <c r="F570" s="30" t="s">
        <v>472</v>
      </c>
      <c r="G570" s="33">
        <v>3.506422E-2</v>
      </c>
      <c r="H570" s="33">
        <v>2.4712600000000001E-2</v>
      </c>
      <c r="I570" s="33">
        <v>4.5415829999999997E-2</v>
      </c>
      <c r="J570" s="33" t="s">
        <v>451</v>
      </c>
    </row>
    <row r="571" spans="2:10" x14ac:dyDescent="0.3">
      <c r="B571" s="25"/>
      <c r="C571" s="29"/>
      <c r="D571" s="29"/>
      <c r="E571" s="29" t="s">
        <v>478</v>
      </c>
      <c r="F571" s="30" t="s">
        <v>473</v>
      </c>
      <c r="G571" s="33">
        <v>2.0879249999999999E-2</v>
      </c>
      <c r="H571" s="33">
        <v>1.1166000000000001E-2</v>
      </c>
      <c r="I571" s="33">
        <v>3.0592500000000002E-2</v>
      </c>
      <c r="J571" s="33" t="s">
        <v>451</v>
      </c>
    </row>
    <row r="572" spans="2:10" x14ac:dyDescent="0.3">
      <c r="B572" s="25" t="s">
        <v>647</v>
      </c>
      <c r="C572" s="18" t="s">
        <v>25</v>
      </c>
      <c r="D572" s="29" t="s">
        <v>737</v>
      </c>
      <c r="E572" s="26" t="s">
        <v>479</v>
      </c>
      <c r="F572" s="31" t="s">
        <v>450</v>
      </c>
      <c r="G572" s="33">
        <v>8.6588769999999995E-2</v>
      </c>
      <c r="H572" s="33">
        <v>1.466013E-2</v>
      </c>
      <c r="I572" s="33">
        <v>0.1585174</v>
      </c>
      <c r="J572" s="33" t="s">
        <v>451</v>
      </c>
    </row>
    <row r="573" spans="2:10" x14ac:dyDescent="0.3">
      <c r="B573" s="26"/>
      <c r="C573" s="18"/>
      <c r="D573" s="18"/>
      <c r="E573" s="26" t="s">
        <v>479</v>
      </c>
      <c r="F573" s="31" t="s">
        <v>452</v>
      </c>
      <c r="G573" s="33">
        <v>9.1177090000000002E-2</v>
      </c>
      <c r="H573" s="33">
        <v>8.4200999999999998E-3</v>
      </c>
      <c r="I573" s="33">
        <v>0.17393410000000001</v>
      </c>
      <c r="J573" s="33" t="s">
        <v>451</v>
      </c>
    </row>
    <row r="574" spans="2:10" x14ac:dyDescent="0.3">
      <c r="B574" s="26"/>
      <c r="C574" s="18"/>
      <c r="D574" s="18"/>
      <c r="E574" s="26" t="s">
        <v>479</v>
      </c>
      <c r="F574" s="31" t="s">
        <v>453</v>
      </c>
      <c r="G574" s="33">
        <v>0.16496097000000001</v>
      </c>
      <c r="H574" s="33">
        <v>3.7688128000000001E-2</v>
      </c>
      <c r="I574" s="33">
        <v>0.29223379999999999</v>
      </c>
      <c r="J574" s="33" t="s">
        <v>451</v>
      </c>
    </row>
    <row r="575" spans="2:10" x14ac:dyDescent="0.3">
      <c r="B575" s="26"/>
      <c r="C575" s="18"/>
      <c r="D575" s="18"/>
      <c r="E575" s="26" t="s">
        <v>479</v>
      </c>
      <c r="F575" s="31" t="s">
        <v>21</v>
      </c>
      <c r="G575" s="33">
        <v>4.0230729999999999E-2</v>
      </c>
      <c r="H575" s="33">
        <v>5.630665E-3</v>
      </c>
      <c r="I575" s="33">
        <v>7.4830789999999994E-2</v>
      </c>
      <c r="J575" s="33" t="s">
        <v>451</v>
      </c>
    </row>
    <row r="576" spans="2:10" x14ac:dyDescent="0.3">
      <c r="B576" s="26"/>
      <c r="C576" s="18"/>
      <c r="D576" s="18"/>
      <c r="E576" s="26" t="s">
        <v>479</v>
      </c>
      <c r="F576" s="31" t="s">
        <v>454</v>
      </c>
      <c r="G576" s="33">
        <v>3.9009620000000002E-2</v>
      </c>
      <c r="H576" s="33">
        <v>6.3353929999999999E-3</v>
      </c>
      <c r="I576" s="33">
        <v>7.1683839999999999E-2</v>
      </c>
      <c r="J576" s="33" t="s">
        <v>451</v>
      </c>
    </row>
    <row r="577" spans="2:10" x14ac:dyDescent="0.3">
      <c r="B577" s="26"/>
      <c r="C577" s="18"/>
      <c r="D577" s="18"/>
      <c r="E577" s="26" t="s">
        <v>479</v>
      </c>
      <c r="F577" s="31" t="s">
        <v>455</v>
      </c>
      <c r="G577" s="33">
        <v>5.1619369999999998E-2</v>
      </c>
      <c r="H577" s="33">
        <v>1.229181E-4</v>
      </c>
      <c r="I577" s="33">
        <v>0.10311579999999999</v>
      </c>
      <c r="J577" s="33" t="s">
        <v>451</v>
      </c>
    </row>
    <row r="578" spans="2:10" x14ac:dyDescent="0.3">
      <c r="B578" s="26"/>
      <c r="C578" s="18"/>
      <c r="D578" s="18"/>
      <c r="E578" s="26" t="s">
        <v>479</v>
      </c>
      <c r="F578" s="31" t="s">
        <v>456</v>
      </c>
      <c r="G578" s="33">
        <v>9.5512558999999997E-2</v>
      </c>
      <c r="H578" s="33">
        <v>1.7515945000000002E-2</v>
      </c>
      <c r="I578" s="33">
        <v>0.17350916999999999</v>
      </c>
      <c r="J578" s="33" t="s">
        <v>451</v>
      </c>
    </row>
    <row r="579" spans="2:10" x14ac:dyDescent="0.3">
      <c r="B579" s="26"/>
      <c r="C579" s="18"/>
      <c r="D579" s="18"/>
      <c r="E579" s="26" t="s">
        <v>479</v>
      </c>
      <c r="F579" s="31" t="s">
        <v>457</v>
      </c>
      <c r="G579" s="33">
        <v>8.1594009999999995E-2</v>
      </c>
      <c r="H579" s="33">
        <v>1.1992676000000001E-2</v>
      </c>
      <c r="I579" s="33">
        <v>0.15119534000000001</v>
      </c>
      <c r="J579" s="33" t="s">
        <v>451</v>
      </c>
    </row>
    <row r="580" spans="2:10" x14ac:dyDescent="0.3">
      <c r="B580" s="26"/>
      <c r="C580" s="18"/>
      <c r="D580" s="18"/>
      <c r="E580" s="26" t="s">
        <v>479</v>
      </c>
      <c r="F580" s="31" t="s">
        <v>458</v>
      </c>
      <c r="G580" s="33">
        <v>0.11452795</v>
      </c>
      <c r="H580" s="33">
        <v>1.9733069999999998E-2</v>
      </c>
      <c r="I580" s="33">
        <v>0.2093228</v>
      </c>
      <c r="J580" s="33" t="s">
        <v>451</v>
      </c>
    </row>
    <row r="581" spans="2:10" x14ac:dyDescent="0.3">
      <c r="B581" s="26"/>
      <c r="C581" s="18"/>
      <c r="D581" s="18"/>
      <c r="E581" s="26" t="s">
        <v>479</v>
      </c>
      <c r="F581" s="31" t="s">
        <v>459</v>
      </c>
      <c r="G581" s="33">
        <v>8.0901120000000007E-2</v>
      </c>
      <c r="H581" s="33">
        <v>1.093586E-2</v>
      </c>
      <c r="I581" s="33">
        <v>0.15086640000000001</v>
      </c>
      <c r="J581" s="33" t="s">
        <v>451</v>
      </c>
    </row>
    <row r="582" spans="2:10" x14ac:dyDescent="0.3">
      <c r="B582" s="26"/>
      <c r="C582" s="18"/>
      <c r="D582" s="18"/>
      <c r="E582" s="26" t="s">
        <v>479</v>
      </c>
      <c r="F582" s="31" t="s">
        <v>660</v>
      </c>
      <c r="G582" s="33">
        <v>9.9126809999999996E-2</v>
      </c>
      <c r="H582" s="33">
        <v>1.697591E-2</v>
      </c>
      <c r="I582" s="33">
        <v>0.18127770000000001</v>
      </c>
      <c r="J582" s="33" t="s">
        <v>451</v>
      </c>
    </row>
    <row r="583" spans="2:10" x14ac:dyDescent="0.3">
      <c r="B583" s="26"/>
      <c r="C583" s="18"/>
      <c r="D583" s="18"/>
      <c r="E583" s="26" t="s">
        <v>479</v>
      </c>
      <c r="F583" s="31" t="s">
        <v>661</v>
      </c>
      <c r="G583" s="33">
        <v>8.2111749999999997E-2</v>
      </c>
      <c r="H583" s="33">
        <v>1.363726E-2</v>
      </c>
      <c r="I583" s="33">
        <v>0.1505862</v>
      </c>
      <c r="J583" s="33" t="s">
        <v>451</v>
      </c>
    </row>
    <row r="584" spans="2:10" x14ac:dyDescent="0.3">
      <c r="B584" s="26"/>
      <c r="C584" s="18"/>
      <c r="D584" s="18"/>
      <c r="E584" s="26" t="s">
        <v>479</v>
      </c>
      <c r="F584" s="31" t="s">
        <v>662</v>
      </c>
      <c r="G584" s="33">
        <v>9.1850580000000001E-2</v>
      </c>
      <c r="H584" s="33">
        <v>1.3236059999999999E-2</v>
      </c>
      <c r="I584" s="33">
        <v>0.17046510000000001</v>
      </c>
      <c r="J584" s="33" t="s">
        <v>451</v>
      </c>
    </row>
    <row r="585" spans="2:10" x14ac:dyDescent="0.3">
      <c r="B585" s="26"/>
      <c r="C585" s="18"/>
      <c r="D585" s="18"/>
      <c r="E585" s="26" t="s">
        <v>479</v>
      </c>
      <c r="F585" s="31" t="s">
        <v>663</v>
      </c>
      <c r="G585" s="33">
        <v>8.6389540000000001E-2</v>
      </c>
      <c r="H585" s="33">
        <v>1.4133099999999999E-2</v>
      </c>
      <c r="I585" s="33">
        <v>0.15864600000000001</v>
      </c>
      <c r="J585" s="33" t="s">
        <v>451</v>
      </c>
    </row>
    <row r="586" spans="2:10" x14ac:dyDescent="0.3">
      <c r="B586" s="26"/>
      <c r="C586" s="18"/>
      <c r="D586" s="18"/>
      <c r="E586" s="26" t="s">
        <v>479</v>
      </c>
      <c r="F586" s="31" t="s">
        <v>460</v>
      </c>
      <c r="G586" s="33">
        <v>7.3004150000000004E-2</v>
      </c>
      <c r="H586" s="33">
        <v>2.9723140000000002E-3</v>
      </c>
      <c r="I586" s="33">
        <v>0.143036</v>
      </c>
      <c r="J586" s="33" t="s">
        <v>451</v>
      </c>
    </row>
    <row r="587" spans="2:10" x14ac:dyDescent="0.3">
      <c r="B587" s="26"/>
      <c r="C587" s="18"/>
      <c r="D587" s="18"/>
      <c r="E587" s="26" t="s">
        <v>479</v>
      </c>
      <c r="F587" s="31" t="s">
        <v>461</v>
      </c>
      <c r="G587" s="33">
        <v>0.10042756</v>
      </c>
      <c r="H587" s="33">
        <v>2.0628593000000001E-2</v>
      </c>
      <c r="I587" s="33">
        <v>0.18022650000000001</v>
      </c>
      <c r="J587" s="33" t="s">
        <v>451</v>
      </c>
    </row>
    <row r="588" spans="2:10" x14ac:dyDescent="0.3">
      <c r="B588" s="26"/>
      <c r="C588" s="18"/>
      <c r="D588" s="18"/>
      <c r="E588" s="26" t="s">
        <v>479</v>
      </c>
      <c r="F588" s="31" t="s">
        <v>462</v>
      </c>
      <c r="G588" s="33">
        <v>8.2329769999999997E-2</v>
      </c>
      <c r="H588" s="33">
        <v>3.509365E-3</v>
      </c>
      <c r="I588" s="33">
        <v>0.16115019999999999</v>
      </c>
      <c r="J588" s="33" t="s">
        <v>451</v>
      </c>
    </row>
    <row r="589" spans="2:10" x14ac:dyDescent="0.3">
      <c r="B589" s="26"/>
      <c r="C589" s="18"/>
      <c r="D589" s="18"/>
      <c r="E589" s="26" t="s">
        <v>479</v>
      </c>
      <c r="F589" s="31" t="s">
        <v>589</v>
      </c>
      <c r="G589" s="33" t="s">
        <v>451</v>
      </c>
      <c r="H589" s="33" t="s">
        <v>451</v>
      </c>
      <c r="I589" s="33" t="s">
        <v>451</v>
      </c>
      <c r="J589" s="33" t="s">
        <v>451</v>
      </c>
    </row>
    <row r="590" spans="2:10" x14ac:dyDescent="0.3">
      <c r="B590" s="26"/>
      <c r="C590" s="18"/>
      <c r="D590" s="18"/>
      <c r="E590" s="26" t="s">
        <v>479</v>
      </c>
      <c r="F590" s="31" t="s">
        <v>463</v>
      </c>
      <c r="G590" s="33">
        <v>9.8236089999999998E-2</v>
      </c>
      <c r="H590" s="33">
        <v>2.0052532000000001E-2</v>
      </c>
      <c r="I590" s="33">
        <v>0.17641960000000001</v>
      </c>
      <c r="J590" s="33" t="s">
        <v>451</v>
      </c>
    </row>
    <row r="591" spans="2:10" x14ac:dyDescent="0.3">
      <c r="B591" s="26"/>
      <c r="C591" s="18"/>
      <c r="D591" s="18"/>
      <c r="E591" s="26" t="s">
        <v>479</v>
      </c>
      <c r="F591" s="31" t="s">
        <v>464</v>
      </c>
      <c r="G591" s="33">
        <v>8.2431199999999996E-2</v>
      </c>
      <c r="H591" s="33">
        <v>1.3390569999999999E-2</v>
      </c>
      <c r="I591" s="33">
        <v>0.15147179999999999</v>
      </c>
      <c r="J591" s="33" t="s">
        <v>451</v>
      </c>
    </row>
    <row r="592" spans="2:10" x14ac:dyDescent="0.3">
      <c r="B592" s="26"/>
      <c r="C592" s="18"/>
      <c r="D592" s="18"/>
      <c r="E592" s="26" t="s">
        <v>479</v>
      </c>
      <c r="F592" s="31" t="s">
        <v>465</v>
      </c>
      <c r="G592" s="33">
        <v>8.5564080000000001E-2</v>
      </c>
      <c r="H592" s="33">
        <v>1.3016183000000001E-2</v>
      </c>
      <c r="I592" s="33">
        <v>0.158112</v>
      </c>
      <c r="J592" s="33" t="s">
        <v>451</v>
      </c>
    </row>
    <row r="593" spans="2:10" x14ac:dyDescent="0.3">
      <c r="B593" s="26"/>
      <c r="C593" s="18"/>
      <c r="D593" s="18"/>
      <c r="E593" s="26" t="s">
        <v>479</v>
      </c>
      <c r="F593" s="31" t="s">
        <v>466</v>
      </c>
      <c r="G593" s="33">
        <v>8.9569579999999996E-2</v>
      </c>
      <c r="H593" s="33">
        <v>1.0865173000000001E-2</v>
      </c>
      <c r="I593" s="33">
        <v>0.16827400000000001</v>
      </c>
      <c r="J593" s="33" t="s">
        <v>451</v>
      </c>
    </row>
    <row r="594" spans="2:10" x14ac:dyDescent="0.3">
      <c r="B594" s="26"/>
      <c r="C594" s="18"/>
      <c r="D594" s="18"/>
      <c r="E594" s="26" t="s">
        <v>479</v>
      </c>
      <c r="F594" s="31" t="s">
        <v>467</v>
      </c>
      <c r="G594" s="33">
        <v>7.2610339999999995E-2</v>
      </c>
      <c r="H594" s="33">
        <v>8.2949540000000002E-3</v>
      </c>
      <c r="I594" s="33">
        <v>0.13692570000000001</v>
      </c>
      <c r="J594" s="33" t="s">
        <v>451</v>
      </c>
    </row>
    <row r="595" spans="2:10" x14ac:dyDescent="0.3">
      <c r="B595" s="26"/>
      <c r="C595" s="18"/>
      <c r="D595" s="18"/>
      <c r="E595" s="26" t="s">
        <v>479</v>
      </c>
      <c r="F595" s="31" t="s">
        <v>468</v>
      </c>
      <c r="G595" s="33">
        <v>9.2102009999999998E-2</v>
      </c>
      <c r="H595" s="33">
        <v>1.6717303999999999E-2</v>
      </c>
      <c r="I595" s="33">
        <v>0.16748669999999999</v>
      </c>
      <c r="J595" s="33" t="s">
        <v>451</v>
      </c>
    </row>
    <row r="596" spans="2:10" x14ac:dyDescent="0.3">
      <c r="B596" s="26"/>
      <c r="C596" s="18"/>
      <c r="D596" s="18"/>
      <c r="E596" s="26" t="s">
        <v>479</v>
      </c>
      <c r="F596" s="31" t="s">
        <v>469</v>
      </c>
      <c r="G596" s="33" t="s">
        <v>451</v>
      </c>
      <c r="H596" s="33" t="s">
        <v>451</v>
      </c>
      <c r="I596" s="33" t="s">
        <v>451</v>
      </c>
      <c r="J596" s="33" t="s">
        <v>451</v>
      </c>
    </row>
    <row r="597" spans="2:10" x14ac:dyDescent="0.3">
      <c r="B597" s="26"/>
      <c r="C597" s="18"/>
      <c r="D597" s="18"/>
      <c r="E597" s="26" t="s">
        <v>479</v>
      </c>
      <c r="F597" s="31" t="s">
        <v>470</v>
      </c>
      <c r="G597" s="33">
        <v>1</v>
      </c>
      <c r="H597" s="33">
        <v>1</v>
      </c>
      <c r="I597" s="33">
        <v>1</v>
      </c>
      <c r="J597" s="33" t="s">
        <v>451</v>
      </c>
    </row>
    <row r="598" spans="2:10" x14ac:dyDescent="0.3">
      <c r="B598" s="26"/>
      <c r="C598" s="18"/>
      <c r="D598" s="18"/>
      <c r="E598" s="26" t="s">
        <v>479</v>
      </c>
      <c r="F598" s="31" t="s">
        <v>26</v>
      </c>
      <c r="G598" s="33">
        <v>0</v>
      </c>
      <c r="H598" s="33">
        <v>0</v>
      </c>
      <c r="I598" s="33">
        <v>0</v>
      </c>
      <c r="J598" s="33" t="s">
        <v>451</v>
      </c>
    </row>
    <row r="599" spans="2:10" x14ac:dyDescent="0.3">
      <c r="B599" s="26"/>
      <c r="C599" s="18"/>
      <c r="D599" s="18"/>
      <c r="E599" s="26" t="s">
        <v>479</v>
      </c>
      <c r="F599" s="31" t="s">
        <v>27</v>
      </c>
      <c r="G599" s="33">
        <v>0</v>
      </c>
      <c r="H599" s="33">
        <v>0</v>
      </c>
      <c r="I599" s="33">
        <v>0</v>
      </c>
      <c r="J599" s="33" t="s">
        <v>451</v>
      </c>
    </row>
    <row r="600" spans="2:10" x14ac:dyDescent="0.3">
      <c r="B600" s="26"/>
      <c r="C600" s="18"/>
      <c r="D600" s="18"/>
      <c r="E600" s="26" t="s">
        <v>479</v>
      </c>
      <c r="F600" s="31" t="s">
        <v>28</v>
      </c>
      <c r="G600" s="33">
        <v>0</v>
      </c>
      <c r="H600" s="33">
        <v>0</v>
      </c>
      <c r="I600" s="33">
        <v>0</v>
      </c>
      <c r="J600" s="33" t="s">
        <v>451</v>
      </c>
    </row>
    <row r="601" spans="2:10" x14ac:dyDescent="0.3">
      <c r="B601" s="26"/>
      <c r="C601" s="18"/>
      <c r="D601" s="18"/>
      <c r="E601" s="26" t="s">
        <v>479</v>
      </c>
      <c r="F601" s="31" t="s">
        <v>29</v>
      </c>
      <c r="G601" s="33">
        <v>0</v>
      </c>
      <c r="H601" s="33">
        <v>0</v>
      </c>
      <c r="I601" s="33">
        <v>0</v>
      </c>
      <c r="J601" s="33" t="s">
        <v>451</v>
      </c>
    </row>
    <row r="602" spans="2:10" x14ac:dyDescent="0.3">
      <c r="B602" s="26"/>
      <c r="C602" s="18"/>
      <c r="D602" s="18"/>
      <c r="E602" s="26" t="s">
        <v>479</v>
      </c>
      <c r="F602" s="31" t="s">
        <v>658</v>
      </c>
      <c r="G602" s="33">
        <v>0</v>
      </c>
      <c r="H602" s="33">
        <v>0</v>
      </c>
      <c r="I602" s="33">
        <v>0</v>
      </c>
      <c r="J602" s="33" t="s">
        <v>451</v>
      </c>
    </row>
    <row r="603" spans="2:10" x14ac:dyDescent="0.3">
      <c r="B603" s="26"/>
      <c r="C603" s="18"/>
      <c r="D603" s="18"/>
      <c r="E603" s="26" t="s">
        <v>479</v>
      </c>
      <c r="F603" s="31" t="s">
        <v>30</v>
      </c>
      <c r="G603" s="33">
        <v>0</v>
      </c>
      <c r="H603" s="33">
        <v>0</v>
      </c>
      <c r="I603" s="33">
        <v>0</v>
      </c>
      <c r="J603" s="33" t="s">
        <v>451</v>
      </c>
    </row>
    <row r="604" spans="2:10" x14ac:dyDescent="0.3">
      <c r="B604" s="26"/>
      <c r="C604" s="18"/>
      <c r="D604" s="18"/>
      <c r="E604" s="26" t="s">
        <v>479</v>
      </c>
      <c r="F604" s="31" t="s">
        <v>552</v>
      </c>
      <c r="G604" s="33">
        <v>0</v>
      </c>
      <c r="H604" s="33">
        <v>0</v>
      </c>
      <c r="I604" s="33">
        <v>0</v>
      </c>
      <c r="J604" s="33" t="s">
        <v>451</v>
      </c>
    </row>
    <row r="605" spans="2:10" x14ac:dyDescent="0.3">
      <c r="B605" s="26"/>
      <c r="C605" s="18"/>
      <c r="D605" s="18"/>
      <c r="E605" s="26" t="s">
        <v>479</v>
      </c>
      <c r="F605" s="31" t="s">
        <v>31</v>
      </c>
      <c r="G605" s="33">
        <v>0</v>
      </c>
      <c r="H605" s="33">
        <v>0</v>
      </c>
      <c r="I605" s="33">
        <v>0</v>
      </c>
      <c r="J605" s="33" t="s">
        <v>451</v>
      </c>
    </row>
    <row r="606" spans="2:10" x14ac:dyDescent="0.3">
      <c r="B606" s="26"/>
      <c r="C606" s="18"/>
      <c r="D606" s="18"/>
      <c r="E606" s="26" t="s">
        <v>479</v>
      </c>
      <c r="F606" s="31" t="s">
        <v>32</v>
      </c>
      <c r="G606" s="33">
        <v>0</v>
      </c>
      <c r="H606" s="33">
        <v>0</v>
      </c>
      <c r="I606" s="33">
        <v>0</v>
      </c>
      <c r="J606" s="33" t="s">
        <v>451</v>
      </c>
    </row>
    <row r="607" spans="2:10" x14ac:dyDescent="0.3">
      <c r="B607" s="26"/>
      <c r="C607" s="18"/>
      <c r="D607" s="18"/>
      <c r="E607" s="26" t="s">
        <v>479</v>
      </c>
      <c r="F607" s="31" t="s">
        <v>471</v>
      </c>
      <c r="G607" s="33" t="s">
        <v>451</v>
      </c>
      <c r="H607" s="33" t="s">
        <v>451</v>
      </c>
      <c r="I607" s="33" t="s">
        <v>451</v>
      </c>
      <c r="J607" s="33" t="s">
        <v>451</v>
      </c>
    </row>
    <row r="608" spans="2:10" x14ac:dyDescent="0.3">
      <c r="B608" s="26"/>
      <c r="C608" s="18"/>
      <c r="D608" s="18"/>
      <c r="E608" s="26" t="s">
        <v>479</v>
      </c>
      <c r="F608" s="31" t="s">
        <v>472</v>
      </c>
      <c r="G608" s="33" t="s">
        <v>451</v>
      </c>
      <c r="H608" s="33" t="s">
        <v>451</v>
      </c>
      <c r="I608" s="33" t="s">
        <v>451</v>
      </c>
      <c r="J608" s="33" t="s">
        <v>451</v>
      </c>
    </row>
    <row r="609" spans="2:10" x14ac:dyDescent="0.3">
      <c r="B609" s="26"/>
      <c r="C609" s="18"/>
      <c r="D609" s="18"/>
      <c r="E609" s="26" t="s">
        <v>479</v>
      </c>
      <c r="F609" s="31" t="s">
        <v>473</v>
      </c>
      <c r="G609" s="33" t="s">
        <v>451</v>
      </c>
      <c r="H609" s="33" t="s">
        <v>451</v>
      </c>
      <c r="I609" s="33" t="s">
        <v>451</v>
      </c>
      <c r="J609" s="33" t="s">
        <v>451</v>
      </c>
    </row>
    <row r="610" spans="2:10" x14ac:dyDescent="0.3">
      <c r="B610" s="25" t="s">
        <v>648</v>
      </c>
      <c r="C610" s="31" t="s">
        <v>26</v>
      </c>
      <c r="D610" s="29" t="s">
        <v>737</v>
      </c>
      <c r="E610" s="26" t="s">
        <v>479</v>
      </c>
      <c r="F610" s="31" t="s">
        <v>450</v>
      </c>
      <c r="G610" s="33">
        <v>0.35235889999999997</v>
      </c>
      <c r="H610" s="33">
        <v>0.32636130000000002</v>
      </c>
      <c r="I610" s="33">
        <v>0.37835649999999998</v>
      </c>
      <c r="J610" s="33" t="s">
        <v>451</v>
      </c>
    </row>
    <row r="611" spans="2:10" x14ac:dyDescent="0.3">
      <c r="B611" s="26"/>
      <c r="C611" s="18"/>
      <c r="D611" s="18"/>
      <c r="E611" s="26" t="s">
        <v>479</v>
      </c>
      <c r="F611" s="31" t="s">
        <v>452</v>
      </c>
      <c r="G611" s="33">
        <v>0.2615478</v>
      </c>
      <c r="H611" s="33">
        <v>0.2397058</v>
      </c>
      <c r="I611" s="33">
        <v>0.28338980000000003</v>
      </c>
      <c r="J611" s="33" t="s">
        <v>451</v>
      </c>
    </row>
    <row r="612" spans="2:10" x14ac:dyDescent="0.3">
      <c r="B612" s="26"/>
      <c r="C612" s="18"/>
      <c r="D612" s="18"/>
      <c r="E612" s="26" t="s">
        <v>479</v>
      </c>
      <c r="F612" s="31" t="s">
        <v>453</v>
      </c>
      <c r="G612" s="33">
        <v>0.2422327</v>
      </c>
      <c r="H612" s="33">
        <v>0.17155090000000001</v>
      </c>
      <c r="I612" s="33">
        <v>0.31291449999999998</v>
      </c>
      <c r="J612" s="33" t="s">
        <v>451</v>
      </c>
    </row>
    <row r="613" spans="2:10" x14ac:dyDescent="0.3">
      <c r="B613" s="26"/>
      <c r="C613" s="18"/>
      <c r="D613" s="18"/>
      <c r="E613" s="26" t="s">
        <v>479</v>
      </c>
      <c r="F613" s="31" t="s">
        <v>21</v>
      </c>
      <c r="G613" s="33">
        <v>0.63109519999999997</v>
      </c>
      <c r="H613" s="33">
        <v>0.5555329</v>
      </c>
      <c r="I613" s="33">
        <v>0.70665739999999999</v>
      </c>
      <c r="J613" s="33" t="s">
        <v>451</v>
      </c>
    </row>
    <row r="614" spans="2:10" x14ac:dyDescent="0.3">
      <c r="B614" s="26"/>
      <c r="C614" s="18"/>
      <c r="D614" s="18"/>
      <c r="E614" s="26" t="s">
        <v>479</v>
      </c>
      <c r="F614" s="31" t="s">
        <v>454</v>
      </c>
      <c r="G614" s="33">
        <v>0.62098500000000001</v>
      </c>
      <c r="H614" s="33">
        <v>0.56505539999999999</v>
      </c>
      <c r="I614" s="33">
        <v>0.67691460000000003</v>
      </c>
      <c r="J614" s="33" t="s">
        <v>451</v>
      </c>
    </row>
    <row r="615" spans="2:10" x14ac:dyDescent="0.3">
      <c r="B615" s="26"/>
      <c r="C615" s="18"/>
      <c r="D615" s="18"/>
      <c r="E615" s="26" t="s">
        <v>479</v>
      </c>
      <c r="F615" s="31" t="s">
        <v>455</v>
      </c>
      <c r="G615" s="33">
        <v>0.54455880000000001</v>
      </c>
      <c r="H615" s="33">
        <v>0.40944580000000003</v>
      </c>
      <c r="I615" s="33">
        <v>0.67967180000000005</v>
      </c>
      <c r="J615" s="33" t="s">
        <v>451</v>
      </c>
    </row>
    <row r="616" spans="2:10" x14ac:dyDescent="0.3">
      <c r="B616" s="26"/>
      <c r="C616" s="18"/>
      <c r="D616" s="18"/>
      <c r="E616" s="26" t="s">
        <v>479</v>
      </c>
      <c r="F616" s="31" t="s">
        <v>456</v>
      </c>
      <c r="G616" s="33">
        <v>0.3426901</v>
      </c>
      <c r="H616" s="33">
        <v>0.30524299999999999</v>
      </c>
      <c r="I616" s="33">
        <v>0.38013720000000001</v>
      </c>
      <c r="J616" s="33" t="s">
        <v>451</v>
      </c>
    </row>
    <row r="617" spans="2:10" x14ac:dyDescent="0.3">
      <c r="B617" s="26"/>
      <c r="C617" s="18"/>
      <c r="D617" s="18"/>
      <c r="E617" s="26" t="s">
        <v>479</v>
      </c>
      <c r="F617" s="31" t="s">
        <v>457</v>
      </c>
      <c r="G617" s="33">
        <v>0.35981780000000002</v>
      </c>
      <c r="H617" s="33">
        <v>0.32913414000000002</v>
      </c>
      <c r="I617" s="33">
        <v>0.3905014</v>
      </c>
      <c r="J617" s="33" t="s">
        <v>451</v>
      </c>
    </row>
    <row r="618" spans="2:10" x14ac:dyDescent="0.3">
      <c r="B618" s="26"/>
      <c r="C618" s="18"/>
      <c r="D618" s="18"/>
      <c r="E618" s="26" t="s">
        <v>479</v>
      </c>
      <c r="F618" s="31" t="s">
        <v>458</v>
      </c>
      <c r="G618" s="33">
        <v>0.37973950000000001</v>
      </c>
      <c r="H618" s="33">
        <v>0.31552799999999998</v>
      </c>
      <c r="I618" s="33">
        <v>0.44395099999999998</v>
      </c>
      <c r="J618" s="33" t="s">
        <v>451</v>
      </c>
    </row>
    <row r="619" spans="2:10" x14ac:dyDescent="0.3">
      <c r="B619" s="26"/>
      <c r="C619" s="18"/>
      <c r="D619" s="18"/>
      <c r="E619" s="26" t="s">
        <v>479</v>
      </c>
      <c r="F619" s="31" t="s">
        <v>459</v>
      </c>
      <c r="G619" s="33">
        <v>0.32026450000000001</v>
      </c>
      <c r="H619" s="33">
        <v>0.27426200000000001</v>
      </c>
      <c r="I619" s="33">
        <v>0.36626700000000001</v>
      </c>
      <c r="J619" s="33" t="s">
        <v>451</v>
      </c>
    </row>
    <row r="620" spans="2:10" x14ac:dyDescent="0.3">
      <c r="B620" s="26"/>
      <c r="C620" s="18"/>
      <c r="D620" s="18"/>
      <c r="E620" s="26" t="s">
        <v>479</v>
      </c>
      <c r="F620" s="31" t="s">
        <v>660</v>
      </c>
      <c r="G620" s="33">
        <v>0.36840339999999999</v>
      </c>
      <c r="H620" s="33">
        <v>0.32722119999999999</v>
      </c>
      <c r="I620" s="33">
        <v>0.4095857</v>
      </c>
      <c r="J620" s="33" t="s">
        <v>451</v>
      </c>
    </row>
    <row r="621" spans="2:10" x14ac:dyDescent="0.3">
      <c r="B621" s="26"/>
      <c r="C621" s="18"/>
      <c r="D621" s="18"/>
      <c r="E621" s="26" t="s">
        <v>479</v>
      </c>
      <c r="F621" s="31" t="s">
        <v>661</v>
      </c>
      <c r="G621" s="33">
        <v>0.34764050000000002</v>
      </c>
      <c r="H621" s="33">
        <v>0.32122640000000002</v>
      </c>
      <c r="I621" s="33">
        <v>0.37405460000000001</v>
      </c>
      <c r="J621" s="33" t="s">
        <v>451</v>
      </c>
    </row>
    <row r="622" spans="2:10" x14ac:dyDescent="0.3">
      <c r="B622" s="26"/>
      <c r="C622" s="18"/>
      <c r="D622" s="18"/>
      <c r="E622" s="26" t="s">
        <v>479</v>
      </c>
      <c r="F622" s="31" t="s">
        <v>662</v>
      </c>
      <c r="G622" s="33">
        <v>0.41494219999999998</v>
      </c>
      <c r="H622" s="33">
        <v>0.30341829999999997</v>
      </c>
      <c r="I622" s="33">
        <v>0.52646599999999999</v>
      </c>
      <c r="J622" s="33" t="s">
        <v>451</v>
      </c>
    </row>
    <row r="623" spans="2:10" x14ac:dyDescent="0.3">
      <c r="B623" s="26"/>
      <c r="C623" s="18"/>
      <c r="D623" s="18"/>
      <c r="E623" s="26" t="s">
        <v>479</v>
      </c>
      <c r="F623" s="31" t="s">
        <v>663</v>
      </c>
      <c r="G623" s="33">
        <v>0.3510046</v>
      </c>
      <c r="H623" s="33">
        <v>0.32430940000000003</v>
      </c>
      <c r="I623" s="33">
        <v>0.37769979999999997</v>
      </c>
      <c r="J623" s="33" t="s">
        <v>451</v>
      </c>
    </row>
    <row r="624" spans="2:10" x14ac:dyDescent="0.3">
      <c r="B624" s="26"/>
      <c r="C624" s="18"/>
      <c r="D624" s="18"/>
      <c r="E624" s="26" t="s">
        <v>479</v>
      </c>
      <c r="F624" s="31" t="s">
        <v>460</v>
      </c>
      <c r="G624" s="33">
        <v>0.34661326999999997</v>
      </c>
      <c r="H624" s="33">
        <v>0.31319095499999999</v>
      </c>
      <c r="I624" s="33">
        <v>0.38003559999999997</v>
      </c>
      <c r="J624" s="33" t="s">
        <v>451</v>
      </c>
    </row>
    <row r="625" spans="2:10" x14ac:dyDescent="0.3">
      <c r="B625" s="26"/>
      <c r="C625" s="18"/>
      <c r="D625" s="18"/>
      <c r="E625" s="26" t="s">
        <v>479</v>
      </c>
      <c r="F625" s="31" t="s">
        <v>461</v>
      </c>
      <c r="G625" s="33">
        <v>0.35674481000000002</v>
      </c>
      <c r="H625" s="33">
        <v>0.32372699700000002</v>
      </c>
      <c r="I625" s="33">
        <v>0.38976260000000001</v>
      </c>
      <c r="J625" s="33" t="s">
        <v>451</v>
      </c>
    </row>
    <row r="626" spans="2:10" x14ac:dyDescent="0.3">
      <c r="B626" s="26"/>
      <c r="C626" s="18"/>
      <c r="D626" s="18"/>
      <c r="E626" s="26" t="s">
        <v>479</v>
      </c>
      <c r="F626" s="31" t="s">
        <v>462</v>
      </c>
      <c r="G626" s="33">
        <v>0.45343510999999997</v>
      </c>
      <c r="H626" s="33">
        <v>0.33605934700000001</v>
      </c>
      <c r="I626" s="33">
        <v>0.57081090000000001</v>
      </c>
      <c r="J626" s="33" t="s">
        <v>451</v>
      </c>
    </row>
    <row r="627" spans="2:10" x14ac:dyDescent="0.3">
      <c r="B627" s="26"/>
      <c r="C627" s="18"/>
      <c r="D627" s="18"/>
      <c r="E627" s="26" t="s">
        <v>479</v>
      </c>
      <c r="F627" s="31" t="s">
        <v>589</v>
      </c>
      <c r="G627" s="33">
        <v>9.7779340000000006E-2</v>
      </c>
      <c r="H627" s="33">
        <v>9.7496419999999993E-3</v>
      </c>
      <c r="I627" s="33">
        <v>0.185809</v>
      </c>
      <c r="J627" s="33" t="s">
        <v>451</v>
      </c>
    </row>
    <row r="628" spans="2:10" x14ac:dyDescent="0.3">
      <c r="B628" s="26"/>
      <c r="C628" s="18"/>
      <c r="D628" s="18"/>
      <c r="E628" s="26" t="s">
        <v>479</v>
      </c>
      <c r="F628" s="31" t="s">
        <v>463</v>
      </c>
      <c r="G628" s="33">
        <v>0.33448470000000002</v>
      </c>
      <c r="H628" s="33">
        <v>0.29344819999999999</v>
      </c>
      <c r="I628" s="33">
        <v>0.3755211</v>
      </c>
      <c r="J628" s="33" t="s">
        <v>451</v>
      </c>
    </row>
    <row r="629" spans="2:10" x14ac:dyDescent="0.3">
      <c r="B629" s="26"/>
      <c r="C629" s="18"/>
      <c r="D629" s="18"/>
      <c r="E629" s="26" t="s">
        <v>479</v>
      </c>
      <c r="F629" s="31" t="s">
        <v>464</v>
      </c>
      <c r="G629" s="33">
        <v>0.3457112</v>
      </c>
      <c r="H629" s="33">
        <v>0.30855199999999999</v>
      </c>
      <c r="I629" s="33">
        <v>0.3828705</v>
      </c>
      <c r="J629" s="33" t="s">
        <v>451</v>
      </c>
    </row>
    <row r="630" spans="2:10" x14ac:dyDescent="0.3">
      <c r="B630" s="26"/>
      <c r="C630" s="18"/>
      <c r="D630" s="18"/>
      <c r="E630" s="26" t="s">
        <v>479</v>
      </c>
      <c r="F630" s="31" t="s">
        <v>465</v>
      </c>
      <c r="G630" s="33">
        <v>0.35515960000000002</v>
      </c>
      <c r="H630" s="33">
        <v>0.32028509999999999</v>
      </c>
      <c r="I630" s="33">
        <v>0.39003409999999999</v>
      </c>
      <c r="J630" s="33" t="s">
        <v>451</v>
      </c>
    </row>
    <row r="631" spans="2:10" x14ac:dyDescent="0.3">
      <c r="B631" s="26"/>
      <c r="C631" s="18"/>
      <c r="D631" s="18"/>
      <c r="E631" s="26" t="s">
        <v>479</v>
      </c>
      <c r="F631" s="31" t="s">
        <v>466</v>
      </c>
      <c r="G631" s="33">
        <v>0.34724310000000003</v>
      </c>
      <c r="H631" s="33">
        <v>0.29843459999999999</v>
      </c>
      <c r="I631" s="33">
        <v>0.39605170000000001</v>
      </c>
      <c r="J631" s="33" t="s">
        <v>451</v>
      </c>
    </row>
    <row r="632" spans="2:10" x14ac:dyDescent="0.3">
      <c r="B632" s="26"/>
      <c r="C632" s="18"/>
      <c r="D632" s="18"/>
      <c r="E632" s="26" t="s">
        <v>479</v>
      </c>
      <c r="F632" s="31" t="s">
        <v>467</v>
      </c>
      <c r="G632" s="33">
        <v>0.39248959999999999</v>
      </c>
      <c r="H632" s="33">
        <v>0.3472288</v>
      </c>
      <c r="I632" s="33">
        <v>0.43775049999999999</v>
      </c>
      <c r="J632" s="33" t="s">
        <v>451</v>
      </c>
    </row>
    <row r="633" spans="2:10" x14ac:dyDescent="0.3">
      <c r="B633" s="26"/>
      <c r="C633" s="18"/>
      <c r="D633" s="18"/>
      <c r="E633" s="26" t="s">
        <v>479</v>
      </c>
      <c r="F633" s="31" t="s">
        <v>468</v>
      </c>
      <c r="G633" s="33">
        <v>0.32656390000000002</v>
      </c>
      <c r="H633" s="33">
        <v>0.29938399999999998</v>
      </c>
      <c r="I633" s="33">
        <v>0.35374369999999999</v>
      </c>
      <c r="J633" s="33" t="s">
        <v>451</v>
      </c>
    </row>
    <row r="634" spans="2:10" x14ac:dyDescent="0.3">
      <c r="B634" s="26"/>
      <c r="C634" s="18"/>
      <c r="D634" s="18"/>
      <c r="E634" s="26" t="s">
        <v>479</v>
      </c>
      <c r="F634" s="31" t="s">
        <v>469</v>
      </c>
      <c r="G634" s="33">
        <v>0.4660938</v>
      </c>
      <c r="H634" s="33">
        <v>0.41377849999999999</v>
      </c>
      <c r="I634" s="33">
        <v>0.51840909999999996</v>
      </c>
      <c r="J634" s="33" t="s">
        <v>451</v>
      </c>
    </row>
    <row r="635" spans="2:10" x14ac:dyDescent="0.3">
      <c r="B635" s="26"/>
      <c r="C635" s="18"/>
      <c r="D635" s="18"/>
      <c r="E635" s="26" t="s">
        <v>479</v>
      </c>
      <c r="F635" s="31" t="s">
        <v>470</v>
      </c>
      <c r="G635" s="33">
        <v>0</v>
      </c>
      <c r="H635" s="33">
        <v>0</v>
      </c>
      <c r="I635" s="33">
        <v>0</v>
      </c>
      <c r="J635" s="33" t="s">
        <v>451</v>
      </c>
    </row>
    <row r="636" spans="2:10" x14ac:dyDescent="0.3">
      <c r="B636" s="26"/>
      <c r="C636" s="18"/>
      <c r="D636" s="18"/>
      <c r="E636" s="26" t="s">
        <v>479</v>
      </c>
      <c r="F636" s="31" t="s">
        <v>26</v>
      </c>
      <c r="G636" s="33">
        <v>1</v>
      </c>
      <c r="H636" s="33">
        <v>1</v>
      </c>
      <c r="I636" s="33">
        <v>1</v>
      </c>
      <c r="J636" s="33" t="s">
        <v>451</v>
      </c>
    </row>
    <row r="637" spans="2:10" x14ac:dyDescent="0.3">
      <c r="B637" s="26"/>
      <c r="C637" s="18"/>
      <c r="D637" s="18"/>
      <c r="E637" s="26" t="s">
        <v>479</v>
      </c>
      <c r="F637" s="31" t="s">
        <v>27</v>
      </c>
      <c r="G637" s="33">
        <v>0</v>
      </c>
      <c r="H637" s="33">
        <v>0</v>
      </c>
      <c r="I637" s="33">
        <v>0</v>
      </c>
      <c r="J637" s="33" t="s">
        <v>451</v>
      </c>
    </row>
    <row r="638" spans="2:10" x14ac:dyDescent="0.3">
      <c r="B638" s="26"/>
      <c r="C638" s="18"/>
      <c r="D638" s="18"/>
      <c r="E638" s="26" t="s">
        <v>479</v>
      </c>
      <c r="F638" s="31" t="s">
        <v>28</v>
      </c>
      <c r="G638" s="33">
        <v>0</v>
      </c>
      <c r="H638" s="33">
        <v>0</v>
      </c>
      <c r="I638" s="33">
        <v>0</v>
      </c>
      <c r="J638" s="33" t="s">
        <v>451</v>
      </c>
    </row>
    <row r="639" spans="2:10" x14ac:dyDescent="0.3">
      <c r="B639" s="26"/>
      <c r="C639" s="18"/>
      <c r="D639" s="18"/>
      <c r="E639" s="26" t="s">
        <v>479</v>
      </c>
      <c r="F639" s="31" t="s">
        <v>29</v>
      </c>
      <c r="G639" s="33">
        <v>0</v>
      </c>
      <c r="H639" s="33">
        <v>0</v>
      </c>
      <c r="I639" s="33">
        <v>0</v>
      </c>
      <c r="J639" s="33" t="s">
        <v>451</v>
      </c>
    </row>
    <row r="640" spans="2:10" x14ac:dyDescent="0.3">
      <c r="B640" s="26"/>
      <c r="C640" s="18"/>
      <c r="D640" s="18"/>
      <c r="E640" s="26" t="s">
        <v>479</v>
      </c>
      <c r="F640" s="31" t="s">
        <v>658</v>
      </c>
      <c r="G640" s="33">
        <v>0</v>
      </c>
      <c r="H640" s="33">
        <v>0</v>
      </c>
      <c r="I640" s="33">
        <v>0</v>
      </c>
      <c r="J640" s="33" t="s">
        <v>451</v>
      </c>
    </row>
    <row r="641" spans="2:10" x14ac:dyDescent="0.3">
      <c r="B641" s="26"/>
      <c r="C641" s="18"/>
      <c r="D641" s="18"/>
      <c r="E641" s="26" t="s">
        <v>479</v>
      </c>
      <c r="F641" s="31" t="s">
        <v>30</v>
      </c>
      <c r="G641" s="33">
        <v>0</v>
      </c>
      <c r="H641" s="33">
        <v>0</v>
      </c>
      <c r="I641" s="33">
        <v>0</v>
      </c>
      <c r="J641" s="33" t="s">
        <v>451</v>
      </c>
    </row>
    <row r="642" spans="2:10" x14ac:dyDescent="0.3">
      <c r="B642" s="26"/>
      <c r="C642" s="18"/>
      <c r="D642" s="18"/>
      <c r="E642" s="26" t="s">
        <v>479</v>
      </c>
      <c r="F642" s="31" t="s">
        <v>552</v>
      </c>
      <c r="G642" s="33">
        <v>0</v>
      </c>
      <c r="H642" s="33">
        <v>0</v>
      </c>
      <c r="I642" s="33">
        <v>0</v>
      </c>
      <c r="J642" s="33" t="s">
        <v>451</v>
      </c>
    </row>
    <row r="643" spans="2:10" x14ac:dyDescent="0.3">
      <c r="B643" s="26"/>
      <c r="C643" s="18"/>
      <c r="D643" s="18"/>
      <c r="E643" s="26" t="s">
        <v>479</v>
      </c>
      <c r="F643" s="31" t="s">
        <v>31</v>
      </c>
      <c r="G643" s="33">
        <v>0</v>
      </c>
      <c r="H643" s="33">
        <v>0</v>
      </c>
      <c r="I643" s="33">
        <v>0</v>
      </c>
      <c r="J643" s="33" t="s">
        <v>451</v>
      </c>
    </row>
    <row r="644" spans="2:10" x14ac:dyDescent="0.3">
      <c r="B644" s="26"/>
      <c r="C644" s="18"/>
      <c r="D644" s="18"/>
      <c r="E644" s="26" t="s">
        <v>479</v>
      </c>
      <c r="F644" s="31" t="s">
        <v>32</v>
      </c>
      <c r="G644" s="33">
        <v>0</v>
      </c>
      <c r="H644" s="33">
        <v>0</v>
      </c>
      <c r="I644" s="33">
        <v>0</v>
      </c>
      <c r="J644" s="33" t="s">
        <v>451</v>
      </c>
    </row>
    <row r="645" spans="2:10" x14ac:dyDescent="0.3">
      <c r="B645" s="26"/>
      <c r="C645" s="18"/>
      <c r="D645" s="18"/>
      <c r="E645" s="26" t="s">
        <v>479</v>
      </c>
      <c r="F645" s="31" t="s">
        <v>471</v>
      </c>
      <c r="G645" s="33" t="s">
        <v>451</v>
      </c>
      <c r="H645" s="33" t="s">
        <v>451</v>
      </c>
      <c r="I645" s="33" t="s">
        <v>451</v>
      </c>
      <c r="J645" s="33" t="s">
        <v>451</v>
      </c>
    </row>
    <row r="646" spans="2:10" x14ac:dyDescent="0.3">
      <c r="B646" s="26"/>
      <c r="C646" s="18"/>
      <c r="D646" s="18"/>
      <c r="E646" s="26" t="s">
        <v>479</v>
      </c>
      <c r="F646" s="31" t="s">
        <v>472</v>
      </c>
      <c r="G646" s="33">
        <v>0.2370409</v>
      </c>
      <c r="H646" s="33">
        <v>3.8922720000000001E-2</v>
      </c>
      <c r="I646" s="33">
        <v>0.43515920000000002</v>
      </c>
      <c r="J646" s="33" t="s">
        <v>451</v>
      </c>
    </row>
    <row r="647" spans="2:10" x14ac:dyDescent="0.3">
      <c r="B647" s="26"/>
      <c r="C647" s="18"/>
      <c r="D647" s="18"/>
      <c r="E647" s="26" t="s">
        <v>479</v>
      </c>
      <c r="F647" s="31" t="s">
        <v>473</v>
      </c>
      <c r="G647" s="33">
        <v>0.4207688</v>
      </c>
      <c r="H647" s="33">
        <v>0.18886201</v>
      </c>
      <c r="I647" s="33">
        <v>0.65267560000000002</v>
      </c>
      <c r="J647" s="33" t="s">
        <v>451</v>
      </c>
    </row>
    <row r="648" spans="2:10" x14ac:dyDescent="0.3">
      <c r="B648" s="25" t="s">
        <v>649</v>
      </c>
      <c r="C648" s="31" t="s">
        <v>27</v>
      </c>
      <c r="D648" s="29" t="s">
        <v>737</v>
      </c>
      <c r="E648" s="26" t="s">
        <v>479</v>
      </c>
      <c r="F648" s="31" t="s">
        <v>450</v>
      </c>
      <c r="G648" s="33">
        <v>0.10225860000000001</v>
      </c>
      <c r="H648" s="33">
        <v>9.2982560000000006E-2</v>
      </c>
      <c r="I648" s="33">
        <v>0.1115347</v>
      </c>
      <c r="J648" s="33" t="s">
        <v>451</v>
      </c>
    </row>
    <row r="649" spans="2:10" x14ac:dyDescent="0.3">
      <c r="B649" s="26"/>
      <c r="C649" s="18"/>
      <c r="D649" s="18"/>
      <c r="E649" s="26" t="s">
        <v>479</v>
      </c>
      <c r="F649" s="31" t="s">
        <v>452</v>
      </c>
      <c r="G649" s="33">
        <v>0.11034104</v>
      </c>
      <c r="H649" s="33">
        <v>9.6760650000000004E-2</v>
      </c>
      <c r="I649" s="33">
        <v>0.1239214</v>
      </c>
      <c r="J649" s="33" t="s">
        <v>451</v>
      </c>
    </row>
    <row r="650" spans="2:10" x14ac:dyDescent="0.3">
      <c r="B650" s="26"/>
      <c r="C650" s="18"/>
      <c r="D650" s="18"/>
      <c r="E650" s="26" t="s">
        <v>479</v>
      </c>
      <c r="F650" s="31" t="s">
        <v>453</v>
      </c>
      <c r="G650" s="33">
        <v>0.1614478</v>
      </c>
      <c r="H650" s="33">
        <v>0.12771313000000001</v>
      </c>
      <c r="I650" s="33">
        <v>0.19518247</v>
      </c>
      <c r="J650" s="33" t="s">
        <v>451</v>
      </c>
    </row>
    <row r="651" spans="2:10" x14ac:dyDescent="0.3">
      <c r="B651" s="26"/>
      <c r="C651" s="18"/>
      <c r="D651" s="18"/>
      <c r="E651" s="26" t="s">
        <v>479</v>
      </c>
      <c r="F651" s="31" t="s">
        <v>21</v>
      </c>
      <c r="G651" s="33">
        <v>7.3513460000000003E-2</v>
      </c>
      <c r="H651" s="33">
        <v>4.0502040000000003E-2</v>
      </c>
      <c r="I651" s="33">
        <v>0.10652490000000001</v>
      </c>
      <c r="J651" s="33" t="s">
        <v>451</v>
      </c>
    </row>
    <row r="652" spans="2:10" x14ac:dyDescent="0.3">
      <c r="B652" s="26"/>
      <c r="C652" s="18"/>
      <c r="D652" s="18"/>
      <c r="E652" s="26" t="s">
        <v>479</v>
      </c>
      <c r="F652" s="31" t="s">
        <v>454</v>
      </c>
      <c r="G652" s="33">
        <v>6.2285699999999999E-2</v>
      </c>
      <c r="H652" s="33">
        <v>4.6918300000000003E-2</v>
      </c>
      <c r="I652" s="33">
        <v>7.7653109999999997E-2</v>
      </c>
      <c r="J652" s="33" t="s">
        <v>451</v>
      </c>
    </row>
    <row r="653" spans="2:10" x14ac:dyDescent="0.3">
      <c r="B653" s="26"/>
      <c r="C653" s="18"/>
      <c r="D653" s="18"/>
      <c r="E653" s="26" t="s">
        <v>479</v>
      </c>
      <c r="F653" s="31" t="s">
        <v>455</v>
      </c>
      <c r="G653" s="33" t="s">
        <v>451</v>
      </c>
      <c r="H653" s="33" t="s">
        <v>451</v>
      </c>
      <c r="I653" s="33" t="s">
        <v>451</v>
      </c>
      <c r="J653" s="33" t="s">
        <v>451</v>
      </c>
    </row>
    <row r="654" spans="2:10" x14ac:dyDescent="0.3">
      <c r="B654" s="26"/>
      <c r="C654" s="18"/>
      <c r="D654" s="18"/>
      <c r="E654" s="26" t="s">
        <v>479</v>
      </c>
      <c r="F654" s="31" t="s">
        <v>456</v>
      </c>
      <c r="G654" s="33">
        <v>0.10436810000000001</v>
      </c>
      <c r="H654" s="33">
        <v>8.6050489999999993E-2</v>
      </c>
      <c r="I654" s="33">
        <v>0.12268569999999999</v>
      </c>
      <c r="J654" s="33" t="s">
        <v>451</v>
      </c>
    </row>
    <row r="655" spans="2:10" x14ac:dyDescent="0.3">
      <c r="B655" s="26"/>
      <c r="C655" s="18"/>
      <c r="D655" s="18"/>
      <c r="E655" s="26" t="s">
        <v>479</v>
      </c>
      <c r="F655" s="31" t="s">
        <v>457</v>
      </c>
      <c r="G655" s="33">
        <v>0.10107190000000001</v>
      </c>
      <c r="H655" s="33">
        <v>8.5756479999999996E-2</v>
      </c>
      <c r="I655" s="33">
        <v>0.1163873</v>
      </c>
      <c r="J655" s="33" t="s">
        <v>451</v>
      </c>
    </row>
    <row r="656" spans="2:10" x14ac:dyDescent="0.3">
      <c r="B656" s="26"/>
      <c r="C656" s="18"/>
      <c r="D656" s="18"/>
      <c r="E656" s="26" t="s">
        <v>479</v>
      </c>
      <c r="F656" s="31" t="s">
        <v>458</v>
      </c>
      <c r="G656" s="33">
        <v>7.2891380000000006E-2</v>
      </c>
      <c r="H656" s="33">
        <v>4.6456879999999999E-2</v>
      </c>
      <c r="I656" s="33">
        <v>9.9325869999999997E-2</v>
      </c>
      <c r="J656" s="33" t="s">
        <v>451</v>
      </c>
    </row>
    <row r="657" spans="2:10" x14ac:dyDescent="0.3">
      <c r="B657" s="26"/>
      <c r="C657" s="18"/>
      <c r="D657" s="18"/>
      <c r="E657" s="26" t="s">
        <v>479</v>
      </c>
      <c r="F657" s="31" t="s">
        <v>459</v>
      </c>
      <c r="G657" s="33">
        <v>0.11174821</v>
      </c>
      <c r="H657" s="33">
        <v>9.6845180000000003E-2</v>
      </c>
      <c r="I657" s="33">
        <v>0.12665124999999999</v>
      </c>
      <c r="J657" s="33" t="s">
        <v>451</v>
      </c>
    </row>
    <row r="658" spans="2:10" x14ac:dyDescent="0.3">
      <c r="B658" s="26"/>
      <c r="C658" s="18"/>
      <c r="D658" s="18"/>
      <c r="E658" s="26" t="s">
        <v>479</v>
      </c>
      <c r="F658" s="31" t="s">
        <v>660</v>
      </c>
      <c r="G658" s="33">
        <v>9.7765530000000003E-2</v>
      </c>
      <c r="H658" s="33">
        <v>6.7923380000000005E-2</v>
      </c>
      <c r="I658" s="33">
        <v>0.12760769999999999</v>
      </c>
      <c r="J658" s="33" t="s">
        <v>451</v>
      </c>
    </row>
    <row r="659" spans="2:10" x14ac:dyDescent="0.3">
      <c r="B659" s="26"/>
      <c r="C659" s="18"/>
      <c r="D659" s="18"/>
      <c r="E659" s="26" t="s">
        <v>479</v>
      </c>
      <c r="F659" s="31" t="s">
        <v>661</v>
      </c>
      <c r="G659" s="33">
        <v>0.10362952</v>
      </c>
      <c r="H659" s="33">
        <v>8.863509E-2</v>
      </c>
      <c r="I659" s="33">
        <v>0.11862399999999999</v>
      </c>
      <c r="J659" s="33" t="s">
        <v>451</v>
      </c>
    </row>
    <row r="660" spans="2:10" x14ac:dyDescent="0.3">
      <c r="B660" s="26"/>
      <c r="C660" s="18"/>
      <c r="D660" s="18"/>
      <c r="E660" s="26" t="s">
        <v>479</v>
      </c>
      <c r="F660" s="31" t="s">
        <v>662</v>
      </c>
      <c r="G660" s="33">
        <v>0.1022179</v>
      </c>
      <c r="H660" s="33">
        <v>5.3452510000000002E-2</v>
      </c>
      <c r="I660" s="33">
        <v>0.15098329999999999</v>
      </c>
      <c r="J660" s="33" t="s">
        <v>451</v>
      </c>
    </row>
    <row r="661" spans="2:10" x14ac:dyDescent="0.3">
      <c r="B661" s="26"/>
      <c r="C661" s="18"/>
      <c r="D661" s="18"/>
      <c r="E661" s="26" t="s">
        <v>479</v>
      </c>
      <c r="F661" s="31" t="s">
        <v>663</v>
      </c>
      <c r="G661" s="33">
        <v>0.1020901</v>
      </c>
      <c r="H661" s="33">
        <v>9.2201439999999996E-2</v>
      </c>
      <c r="I661" s="33">
        <v>0.1119788</v>
      </c>
      <c r="J661" s="33" t="s">
        <v>451</v>
      </c>
    </row>
    <row r="662" spans="2:10" x14ac:dyDescent="0.3">
      <c r="B662" s="26"/>
      <c r="C662" s="18"/>
      <c r="D662" s="18"/>
      <c r="E662" s="26" t="s">
        <v>479</v>
      </c>
      <c r="F662" s="31" t="s">
        <v>460</v>
      </c>
      <c r="G662" s="33">
        <v>0.10123761000000001</v>
      </c>
      <c r="H662" s="33">
        <v>7.4567449999999993E-2</v>
      </c>
      <c r="I662" s="33">
        <v>0.12790778</v>
      </c>
      <c r="J662" s="33" t="s">
        <v>451</v>
      </c>
    </row>
    <row r="663" spans="2:10" x14ac:dyDescent="0.3">
      <c r="B663" s="26"/>
      <c r="C663" s="18"/>
      <c r="D663" s="18"/>
      <c r="E663" s="26" t="s">
        <v>479</v>
      </c>
      <c r="F663" s="31" t="s">
        <v>461</v>
      </c>
      <c r="G663" s="33">
        <v>0.10576537</v>
      </c>
      <c r="H663" s="33">
        <v>7.7580070000000001E-2</v>
      </c>
      <c r="I663" s="33">
        <v>0.13395066999999999</v>
      </c>
      <c r="J663" s="33" t="s">
        <v>451</v>
      </c>
    </row>
    <row r="664" spans="2:10" x14ac:dyDescent="0.3">
      <c r="B664" s="26"/>
      <c r="C664" s="18"/>
      <c r="D664" s="18"/>
      <c r="E664" s="26" t="s">
        <v>479</v>
      </c>
      <c r="F664" s="31" t="s">
        <v>462</v>
      </c>
      <c r="G664" s="33">
        <v>5.7759789999999998E-2</v>
      </c>
      <c r="H664" s="33">
        <v>1.990403E-2</v>
      </c>
      <c r="I664" s="33">
        <v>9.5615549999999994E-2</v>
      </c>
      <c r="J664" s="33" t="s">
        <v>451</v>
      </c>
    </row>
    <row r="665" spans="2:10" x14ac:dyDescent="0.3">
      <c r="B665" s="26"/>
      <c r="C665" s="18"/>
      <c r="D665" s="18"/>
      <c r="E665" s="26" t="s">
        <v>479</v>
      </c>
      <c r="F665" s="31" t="s">
        <v>589</v>
      </c>
      <c r="G665" s="33">
        <v>7.3207889999999998E-2</v>
      </c>
      <c r="H665" s="33">
        <v>2.6701450000000002E-2</v>
      </c>
      <c r="I665" s="33">
        <v>0.11971432999999999</v>
      </c>
      <c r="J665" s="33" t="s">
        <v>451</v>
      </c>
    </row>
    <row r="666" spans="2:10" x14ac:dyDescent="0.3">
      <c r="B666" s="26"/>
      <c r="C666" s="18"/>
      <c r="D666" s="18"/>
      <c r="E666" s="26" t="s">
        <v>479</v>
      </c>
      <c r="F666" s="31" t="s">
        <v>463</v>
      </c>
      <c r="G666" s="33">
        <v>0.10500117</v>
      </c>
      <c r="H666" s="33">
        <v>8.1854010000000005E-2</v>
      </c>
      <c r="I666" s="33">
        <v>0.12814829999999999</v>
      </c>
      <c r="J666" s="33" t="s">
        <v>451</v>
      </c>
    </row>
    <row r="667" spans="2:10" x14ac:dyDescent="0.3">
      <c r="B667" s="26"/>
      <c r="C667" s="18"/>
      <c r="D667" s="18"/>
      <c r="E667" s="26" t="s">
        <v>479</v>
      </c>
      <c r="F667" s="31" t="s">
        <v>464</v>
      </c>
      <c r="G667" s="33">
        <v>0.10304648</v>
      </c>
      <c r="H667" s="33">
        <v>8.3246589999999995E-2</v>
      </c>
      <c r="I667" s="33">
        <v>0.12284639999999999</v>
      </c>
      <c r="J667" s="33" t="s">
        <v>451</v>
      </c>
    </row>
    <row r="668" spans="2:10" x14ac:dyDescent="0.3">
      <c r="B668" s="26"/>
      <c r="C668" s="18"/>
      <c r="D668" s="18"/>
      <c r="E668" s="26" t="s">
        <v>479</v>
      </c>
      <c r="F668" s="31" t="s">
        <v>465</v>
      </c>
      <c r="G668" s="33">
        <v>0.11344445</v>
      </c>
      <c r="H668" s="33">
        <v>9.3933879999999997E-2</v>
      </c>
      <c r="I668" s="33">
        <v>0.13295499999999999</v>
      </c>
      <c r="J668" s="33" t="s">
        <v>451</v>
      </c>
    </row>
    <row r="669" spans="2:10" x14ac:dyDescent="0.3">
      <c r="B669" s="26"/>
      <c r="C669" s="18"/>
      <c r="D669" s="18"/>
      <c r="E669" s="26" t="s">
        <v>479</v>
      </c>
      <c r="F669" s="31" t="s">
        <v>466</v>
      </c>
      <c r="G669" s="33">
        <v>0.10327169</v>
      </c>
      <c r="H669" s="33">
        <v>8.3956299999999998E-2</v>
      </c>
      <c r="I669" s="33">
        <v>0.1225871</v>
      </c>
      <c r="J669" s="33" t="s">
        <v>451</v>
      </c>
    </row>
    <row r="670" spans="2:10" x14ac:dyDescent="0.3">
      <c r="B670" s="26"/>
      <c r="C670" s="18"/>
      <c r="D670" s="18"/>
      <c r="E670" s="26" t="s">
        <v>479</v>
      </c>
      <c r="F670" s="31" t="s">
        <v>467</v>
      </c>
      <c r="G670" s="33">
        <v>7.9907969999999995E-2</v>
      </c>
      <c r="H670" s="33">
        <v>4.2350869999999999E-2</v>
      </c>
      <c r="I670" s="33">
        <v>0.1174651</v>
      </c>
      <c r="J670" s="33" t="s">
        <v>451</v>
      </c>
    </row>
    <row r="671" spans="2:10" x14ac:dyDescent="0.3">
      <c r="B671" s="26"/>
      <c r="C671" s="18"/>
      <c r="D671" s="18"/>
      <c r="E671" s="26" t="s">
        <v>479</v>
      </c>
      <c r="F671" s="31" t="s">
        <v>468</v>
      </c>
      <c r="G671" s="33">
        <v>0.11069455</v>
      </c>
      <c r="H671" s="33">
        <v>0.10100476999999999</v>
      </c>
      <c r="I671" s="33">
        <v>0.12038433</v>
      </c>
      <c r="J671" s="33" t="s">
        <v>451</v>
      </c>
    </row>
    <row r="672" spans="2:10" x14ac:dyDescent="0.3">
      <c r="B672" s="26"/>
      <c r="C672" s="18"/>
      <c r="D672" s="18"/>
      <c r="E672" s="26" t="s">
        <v>479</v>
      </c>
      <c r="F672" s="31" t="s">
        <v>469</v>
      </c>
      <c r="G672" s="33">
        <v>6.4439479999999993E-2</v>
      </c>
      <c r="H672" s="33">
        <v>4.0818319999999998E-2</v>
      </c>
      <c r="I672" s="33">
        <v>8.8060650000000004E-2</v>
      </c>
      <c r="J672" s="33" t="s">
        <v>451</v>
      </c>
    </row>
    <row r="673" spans="2:10" x14ac:dyDescent="0.3">
      <c r="B673" s="26"/>
      <c r="C673" s="18"/>
      <c r="D673" s="18"/>
      <c r="E673" s="26" t="s">
        <v>479</v>
      </c>
      <c r="F673" s="31" t="s">
        <v>470</v>
      </c>
      <c r="G673" s="33">
        <v>0</v>
      </c>
      <c r="H673" s="33">
        <v>0</v>
      </c>
      <c r="I673" s="33">
        <v>0</v>
      </c>
      <c r="J673" s="33" t="s">
        <v>451</v>
      </c>
    </row>
    <row r="674" spans="2:10" x14ac:dyDescent="0.3">
      <c r="B674" s="26"/>
      <c r="C674" s="18"/>
      <c r="D674" s="18"/>
      <c r="E674" s="26" t="s">
        <v>479</v>
      </c>
      <c r="F674" s="31" t="s">
        <v>26</v>
      </c>
      <c r="G674" s="33">
        <v>0</v>
      </c>
      <c r="H674" s="33">
        <v>0</v>
      </c>
      <c r="I674" s="33">
        <v>0</v>
      </c>
      <c r="J674" s="33" t="s">
        <v>451</v>
      </c>
    </row>
    <row r="675" spans="2:10" x14ac:dyDescent="0.3">
      <c r="B675" s="26"/>
      <c r="C675" s="18"/>
      <c r="D675" s="18"/>
      <c r="E675" s="26" t="s">
        <v>479</v>
      </c>
      <c r="F675" s="31" t="s">
        <v>27</v>
      </c>
      <c r="G675" s="33">
        <v>1</v>
      </c>
      <c r="H675" s="33">
        <v>1</v>
      </c>
      <c r="I675" s="33">
        <v>1</v>
      </c>
      <c r="J675" s="33" t="s">
        <v>451</v>
      </c>
    </row>
    <row r="676" spans="2:10" x14ac:dyDescent="0.3">
      <c r="B676" s="26"/>
      <c r="C676" s="18"/>
      <c r="D676" s="18"/>
      <c r="E676" s="26" t="s">
        <v>479</v>
      </c>
      <c r="F676" s="31" t="s">
        <v>28</v>
      </c>
      <c r="G676" s="33">
        <v>0</v>
      </c>
      <c r="H676" s="33">
        <v>0</v>
      </c>
      <c r="I676" s="33">
        <v>0</v>
      </c>
      <c r="J676" s="33" t="s">
        <v>451</v>
      </c>
    </row>
    <row r="677" spans="2:10" x14ac:dyDescent="0.3">
      <c r="B677" s="26"/>
      <c r="C677" s="18"/>
      <c r="D677" s="18"/>
      <c r="E677" s="26" t="s">
        <v>479</v>
      </c>
      <c r="F677" s="31" t="s">
        <v>29</v>
      </c>
      <c r="G677" s="33">
        <v>0</v>
      </c>
      <c r="H677" s="33">
        <v>0</v>
      </c>
      <c r="I677" s="33">
        <v>0</v>
      </c>
      <c r="J677" s="33" t="s">
        <v>451</v>
      </c>
    </row>
    <row r="678" spans="2:10" x14ac:dyDescent="0.3">
      <c r="B678" s="26"/>
      <c r="C678" s="18"/>
      <c r="D678" s="18"/>
      <c r="E678" s="26" t="s">
        <v>479</v>
      </c>
      <c r="F678" s="31" t="s">
        <v>658</v>
      </c>
      <c r="G678" s="33">
        <v>0</v>
      </c>
      <c r="H678" s="33">
        <v>0</v>
      </c>
      <c r="I678" s="33">
        <v>0</v>
      </c>
      <c r="J678" s="33" t="s">
        <v>451</v>
      </c>
    </row>
    <row r="679" spans="2:10" x14ac:dyDescent="0.3">
      <c r="B679" s="26"/>
      <c r="C679" s="18"/>
      <c r="D679" s="18"/>
      <c r="E679" s="26" t="s">
        <v>479</v>
      </c>
      <c r="F679" s="31" t="s">
        <v>30</v>
      </c>
      <c r="G679" s="33">
        <v>0</v>
      </c>
      <c r="H679" s="33">
        <v>0</v>
      </c>
      <c r="I679" s="33">
        <v>0</v>
      </c>
      <c r="J679" s="33" t="s">
        <v>451</v>
      </c>
    </row>
    <row r="680" spans="2:10" x14ac:dyDescent="0.3">
      <c r="B680" s="26"/>
      <c r="C680" s="18"/>
      <c r="D680" s="18"/>
      <c r="E680" s="26" t="s">
        <v>479</v>
      </c>
      <c r="F680" s="31" t="s">
        <v>552</v>
      </c>
      <c r="G680" s="33">
        <v>0</v>
      </c>
      <c r="H680" s="33">
        <v>0</v>
      </c>
      <c r="I680" s="33">
        <v>0</v>
      </c>
      <c r="J680" s="33" t="s">
        <v>451</v>
      </c>
    </row>
    <row r="681" spans="2:10" x14ac:dyDescent="0.3">
      <c r="B681" s="26"/>
      <c r="C681" s="18"/>
      <c r="D681" s="18"/>
      <c r="E681" s="26" t="s">
        <v>479</v>
      </c>
      <c r="F681" s="31" t="s">
        <v>31</v>
      </c>
      <c r="G681" s="33">
        <v>0</v>
      </c>
      <c r="H681" s="33">
        <v>0</v>
      </c>
      <c r="I681" s="33">
        <v>0</v>
      </c>
      <c r="J681" s="33" t="s">
        <v>451</v>
      </c>
    </row>
    <row r="682" spans="2:10" x14ac:dyDescent="0.3">
      <c r="B682" s="26"/>
      <c r="C682" s="18"/>
      <c r="D682" s="18"/>
      <c r="E682" s="26" t="s">
        <v>479</v>
      </c>
      <c r="F682" s="31" t="s">
        <v>32</v>
      </c>
      <c r="G682" s="33">
        <v>0</v>
      </c>
      <c r="H682" s="33">
        <v>0</v>
      </c>
      <c r="I682" s="33">
        <v>0</v>
      </c>
      <c r="J682" s="33" t="s">
        <v>451</v>
      </c>
    </row>
    <row r="683" spans="2:10" x14ac:dyDescent="0.3">
      <c r="B683" s="26"/>
      <c r="C683" s="18"/>
      <c r="D683" s="18"/>
      <c r="E683" s="26" t="s">
        <v>479</v>
      </c>
      <c r="F683" s="31" t="s">
        <v>471</v>
      </c>
      <c r="G683" s="33" t="s">
        <v>451</v>
      </c>
      <c r="H683" s="33" t="s">
        <v>451</v>
      </c>
      <c r="I683" s="33" t="s">
        <v>451</v>
      </c>
      <c r="J683" s="33" t="s">
        <v>451</v>
      </c>
    </row>
    <row r="684" spans="2:10" x14ac:dyDescent="0.3">
      <c r="B684" s="26"/>
      <c r="C684" s="18"/>
      <c r="D684" s="18"/>
      <c r="E684" s="26" t="s">
        <v>479</v>
      </c>
      <c r="F684" s="31" t="s">
        <v>472</v>
      </c>
      <c r="G684" s="33">
        <v>0.14942954999999999</v>
      </c>
      <c r="H684" s="33">
        <v>7.4715439999999994E-2</v>
      </c>
      <c r="I684" s="33">
        <v>0.2241437</v>
      </c>
      <c r="J684" s="33" t="s">
        <v>451</v>
      </c>
    </row>
    <row r="685" spans="2:10" x14ac:dyDescent="0.3">
      <c r="B685" s="26"/>
      <c r="C685" s="18"/>
      <c r="D685" s="18"/>
      <c r="E685" s="26" t="s">
        <v>479</v>
      </c>
      <c r="F685" s="31" t="s">
        <v>473</v>
      </c>
      <c r="G685" s="33" t="s">
        <v>451</v>
      </c>
      <c r="H685" s="33" t="s">
        <v>451</v>
      </c>
      <c r="I685" s="33" t="s">
        <v>451</v>
      </c>
      <c r="J685" s="33" t="s">
        <v>451</v>
      </c>
    </row>
    <row r="686" spans="2:10" x14ac:dyDescent="0.3">
      <c r="B686" s="25" t="s">
        <v>650</v>
      </c>
      <c r="C686" s="31" t="s">
        <v>28</v>
      </c>
      <c r="D686" s="29" t="s">
        <v>737</v>
      </c>
      <c r="E686" s="26" t="s">
        <v>479</v>
      </c>
      <c r="F686" s="31" t="s">
        <v>450</v>
      </c>
      <c r="G686" s="33" t="s">
        <v>451</v>
      </c>
      <c r="H686" s="33" t="s">
        <v>451</v>
      </c>
      <c r="I686" s="33" t="s">
        <v>451</v>
      </c>
      <c r="J686" s="33" t="s">
        <v>451</v>
      </c>
    </row>
    <row r="687" spans="2:10" x14ac:dyDescent="0.3">
      <c r="B687" s="26"/>
      <c r="C687" s="18"/>
      <c r="D687" s="18"/>
      <c r="E687" s="26" t="s">
        <v>479</v>
      </c>
      <c r="F687" s="31" t="s">
        <v>452</v>
      </c>
      <c r="G687" s="33" t="s">
        <v>451</v>
      </c>
      <c r="H687" s="33" t="s">
        <v>451</v>
      </c>
      <c r="I687" s="33" t="s">
        <v>451</v>
      </c>
      <c r="J687" s="33" t="s">
        <v>451</v>
      </c>
    </row>
    <row r="688" spans="2:10" x14ac:dyDescent="0.3">
      <c r="B688" s="26"/>
      <c r="C688" s="18"/>
      <c r="D688" s="18"/>
      <c r="E688" s="26" t="s">
        <v>479</v>
      </c>
      <c r="F688" s="31" t="s">
        <v>453</v>
      </c>
      <c r="G688" s="33" t="s">
        <v>451</v>
      </c>
      <c r="H688" s="33" t="s">
        <v>451</v>
      </c>
      <c r="I688" s="33" t="s">
        <v>451</v>
      </c>
      <c r="J688" s="33" t="s">
        <v>451</v>
      </c>
    </row>
    <row r="689" spans="2:10" x14ac:dyDescent="0.3">
      <c r="B689" s="26"/>
      <c r="C689" s="18"/>
      <c r="D689" s="18"/>
      <c r="E689" s="26" t="s">
        <v>479</v>
      </c>
      <c r="F689" s="31" t="s">
        <v>21</v>
      </c>
      <c r="G689" s="33" t="s">
        <v>451</v>
      </c>
      <c r="H689" s="33" t="s">
        <v>451</v>
      </c>
      <c r="I689" s="33" t="s">
        <v>451</v>
      </c>
      <c r="J689" s="33" t="s">
        <v>451</v>
      </c>
    </row>
    <row r="690" spans="2:10" x14ac:dyDescent="0.3">
      <c r="B690" s="26"/>
      <c r="C690" s="18"/>
      <c r="D690" s="18"/>
      <c r="E690" s="26" t="s">
        <v>479</v>
      </c>
      <c r="F690" s="31" t="s">
        <v>454</v>
      </c>
      <c r="G690" s="33" t="s">
        <v>451</v>
      </c>
      <c r="H690" s="33" t="s">
        <v>451</v>
      </c>
      <c r="I690" s="33" t="s">
        <v>451</v>
      </c>
      <c r="J690" s="33" t="s">
        <v>451</v>
      </c>
    </row>
    <row r="691" spans="2:10" x14ac:dyDescent="0.3">
      <c r="B691" s="26"/>
      <c r="C691" s="18"/>
      <c r="D691" s="18"/>
      <c r="E691" s="26" t="s">
        <v>479</v>
      </c>
      <c r="F691" s="31" t="s">
        <v>455</v>
      </c>
      <c r="G691" s="33" t="s">
        <v>451</v>
      </c>
      <c r="H691" s="33" t="s">
        <v>451</v>
      </c>
      <c r="I691" s="33" t="s">
        <v>451</v>
      </c>
      <c r="J691" s="33" t="s">
        <v>451</v>
      </c>
    </row>
    <row r="692" spans="2:10" x14ac:dyDescent="0.3">
      <c r="B692" s="26"/>
      <c r="C692" s="18"/>
      <c r="D692" s="18"/>
      <c r="E692" s="26" t="s">
        <v>479</v>
      </c>
      <c r="F692" s="31" t="s">
        <v>456</v>
      </c>
      <c r="G692" s="33" t="s">
        <v>451</v>
      </c>
      <c r="H692" s="33" t="s">
        <v>451</v>
      </c>
      <c r="I692" s="33" t="s">
        <v>451</v>
      </c>
      <c r="J692" s="33" t="s">
        <v>451</v>
      </c>
    </row>
    <row r="693" spans="2:10" x14ac:dyDescent="0.3">
      <c r="B693" s="26"/>
      <c r="C693" s="18"/>
      <c r="D693" s="18"/>
      <c r="E693" s="26" t="s">
        <v>479</v>
      </c>
      <c r="F693" s="31" t="s">
        <v>457</v>
      </c>
      <c r="G693" s="33" t="s">
        <v>451</v>
      </c>
      <c r="H693" s="33" t="s">
        <v>451</v>
      </c>
      <c r="I693" s="33" t="s">
        <v>451</v>
      </c>
      <c r="J693" s="33" t="s">
        <v>451</v>
      </c>
    </row>
    <row r="694" spans="2:10" x14ac:dyDescent="0.3">
      <c r="B694" s="26"/>
      <c r="C694" s="18"/>
      <c r="D694" s="18"/>
      <c r="E694" s="26" t="s">
        <v>479</v>
      </c>
      <c r="F694" s="31" t="s">
        <v>458</v>
      </c>
      <c r="G694" s="33" t="s">
        <v>451</v>
      </c>
      <c r="H694" s="33" t="s">
        <v>451</v>
      </c>
      <c r="I694" s="33" t="s">
        <v>451</v>
      </c>
      <c r="J694" s="33" t="s">
        <v>451</v>
      </c>
    </row>
    <row r="695" spans="2:10" x14ac:dyDescent="0.3">
      <c r="B695" s="26"/>
      <c r="C695" s="18"/>
      <c r="D695" s="18"/>
      <c r="E695" s="26" t="s">
        <v>479</v>
      </c>
      <c r="F695" s="31" t="s">
        <v>459</v>
      </c>
      <c r="G695" s="33" t="s">
        <v>451</v>
      </c>
      <c r="H695" s="33" t="s">
        <v>451</v>
      </c>
      <c r="I695" s="33" t="s">
        <v>451</v>
      </c>
      <c r="J695" s="33" t="s">
        <v>451</v>
      </c>
    </row>
    <row r="696" spans="2:10" x14ac:dyDescent="0.3">
      <c r="B696" s="26"/>
      <c r="C696" s="18"/>
      <c r="D696" s="18"/>
      <c r="E696" s="26" t="s">
        <v>479</v>
      </c>
      <c r="F696" s="31" t="s">
        <v>660</v>
      </c>
      <c r="G696" s="33" t="s">
        <v>451</v>
      </c>
      <c r="H696" s="33" t="s">
        <v>451</v>
      </c>
      <c r="I696" s="33" t="s">
        <v>451</v>
      </c>
      <c r="J696" s="33" t="s">
        <v>451</v>
      </c>
    </row>
    <row r="697" spans="2:10" x14ac:dyDescent="0.3">
      <c r="B697" s="26"/>
      <c r="C697" s="18"/>
      <c r="D697" s="18"/>
      <c r="E697" s="26" t="s">
        <v>479</v>
      </c>
      <c r="F697" s="31" t="s">
        <v>661</v>
      </c>
      <c r="G697" s="33" t="s">
        <v>451</v>
      </c>
      <c r="H697" s="33" t="s">
        <v>451</v>
      </c>
      <c r="I697" s="33" t="s">
        <v>451</v>
      </c>
      <c r="J697" s="33" t="s">
        <v>451</v>
      </c>
    </row>
    <row r="698" spans="2:10" x14ac:dyDescent="0.3">
      <c r="B698" s="26"/>
      <c r="C698" s="18"/>
      <c r="D698" s="18"/>
      <c r="E698" s="26" t="s">
        <v>479</v>
      </c>
      <c r="F698" s="31" t="s">
        <v>662</v>
      </c>
      <c r="G698" s="33" t="s">
        <v>451</v>
      </c>
      <c r="H698" s="33" t="s">
        <v>451</v>
      </c>
      <c r="I698" s="33" t="s">
        <v>451</v>
      </c>
      <c r="J698" s="33" t="s">
        <v>451</v>
      </c>
    </row>
    <row r="699" spans="2:10" x14ac:dyDescent="0.3">
      <c r="B699" s="26"/>
      <c r="C699" s="18"/>
      <c r="D699" s="18"/>
      <c r="E699" s="26" t="s">
        <v>479</v>
      </c>
      <c r="F699" s="31" t="s">
        <v>663</v>
      </c>
      <c r="G699" s="33" t="s">
        <v>451</v>
      </c>
      <c r="H699" s="33" t="s">
        <v>451</v>
      </c>
      <c r="I699" s="33" t="s">
        <v>451</v>
      </c>
      <c r="J699" s="33" t="s">
        <v>451</v>
      </c>
    </row>
    <row r="700" spans="2:10" x14ac:dyDescent="0.3">
      <c r="B700" s="26"/>
      <c r="C700" s="18"/>
      <c r="D700" s="18"/>
      <c r="E700" s="26" t="s">
        <v>479</v>
      </c>
      <c r="F700" s="31" t="s">
        <v>460</v>
      </c>
      <c r="G700" s="33" t="s">
        <v>451</v>
      </c>
      <c r="H700" s="33" t="s">
        <v>451</v>
      </c>
      <c r="I700" s="33" t="s">
        <v>451</v>
      </c>
      <c r="J700" s="33" t="s">
        <v>451</v>
      </c>
    </row>
    <row r="701" spans="2:10" x14ac:dyDescent="0.3">
      <c r="B701" s="26"/>
      <c r="C701" s="18"/>
      <c r="D701" s="18"/>
      <c r="E701" s="26" t="s">
        <v>479</v>
      </c>
      <c r="F701" s="31" t="s">
        <v>461</v>
      </c>
      <c r="G701" s="33" t="s">
        <v>451</v>
      </c>
      <c r="H701" s="33" t="s">
        <v>451</v>
      </c>
      <c r="I701" s="33" t="s">
        <v>451</v>
      </c>
      <c r="J701" s="33" t="s">
        <v>451</v>
      </c>
    </row>
    <row r="702" spans="2:10" x14ac:dyDescent="0.3">
      <c r="B702" s="26"/>
      <c r="C702" s="18"/>
      <c r="D702" s="18"/>
      <c r="E702" s="26" t="s">
        <v>479</v>
      </c>
      <c r="F702" s="31" t="s">
        <v>462</v>
      </c>
      <c r="G702" s="33" t="s">
        <v>451</v>
      </c>
      <c r="H702" s="33" t="s">
        <v>451</v>
      </c>
      <c r="I702" s="33" t="s">
        <v>451</v>
      </c>
      <c r="J702" s="33" t="s">
        <v>451</v>
      </c>
    </row>
    <row r="703" spans="2:10" x14ac:dyDescent="0.3">
      <c r="B703" s="26"/>
      <c r="C703" s="18"/>
      <c r="D703" s="18"/>
      <c r="E703" s="26" t="s">
        <v>479</v>
      </c>
      <c r="F703" s="31" t="s">
        <v>589</v>
      </c>
      <c r="G703" s="33" t="s">
        <v>451</v>
      </c>
      <c r="H703" s="33" t="s">
        <v>451</v>
      </c>
      <c r="I703" s="33" t="s">
        <v>451</v>
      </c>
      <c r="J703" s="33" t="s">
        <v>451</v>
      </c>
    </row>
    <row r="704" spans="2:10" x14ac:dyDescent="0.3">
      <c r="B704" s="26"/>
      <c r="C704" s="18"/>
      <c r="D704" s="18"/>
      <c r="E704" s="26" t="s">
        <v>479</v>
      </c>
      <c r="F704" s="31" t="s">
        <v>463</v>
      </c>
      <c r="G704" s="33" t="s">
        <v>451</v>
      </c>
      <c r="H704" s="33" t="s">
        <v>451</v>
      </c>
      <c r="I704" s="33" t="s">
        <v>451</v>
      </c>
      <c r="J704" s="33" t="s">
        <v>451</v>
      </c>
    </row>
    <row r="705" spans="2:10" x14ac:dyDescent="0.3">
      <c r="B705" s="26"/>
      <c r="C705" s="18"/>
      <c r="D705" s="18"/>
      <c r="E705" s="26" t="s">
        <v>479</v>
      </c>
      <c r="F705" s="31" t="s">
        <v>464</v>
      </c>
      <c r="G705" s="33" t="s">
        <v>451</v>
      </c>
      <c r="H705" s="33" t="s">
        <v>451</v>
      </c>
      <c r="I705" s="33" t="s">
        <v>451</v>
      </c>
      <c r="J705" s="33" t="s">
        <v>451</v>
      </c>
    </row>
    <row r="706" spans="2:10" x14ac:dyDescent="0.3">
      <c r="B706" s="26"/>
      <c r="C706" s="18"/>
      <c r="D706" s="18"/>
      <c r="E706" s="26" t="s">
        <v>479</v>
      </c>
      <c r="F706" s="31" t="s">
        <v>465</v>
      </c>
      <c r="G706" s="33" t="s">
        <v>451</v>
      </c>
      <c r="H706" s="33" t="s">
        <v>451</v>
      </c>
      <c r="I706" s="33" t="s">
        <v>451</v>
      </c>
      <c r="J706" s="33" t="s">
        <v>451</v>
      </c>
    </row>
    <row r="707" spans="2:10" x14ac:dyDescent="0.3">
      <c r="B707" s="26"/>
      <c r="C707" s="18"/>
      <c r="D707" s="18"/>
      <c r="E707" s="26" t="s">
        <v>479</v>
      </c>
      <c r="F707" s="31" t="s">
        <v>466</v>
      </c>
      <c r="G707" s="33" t="s">
        <v>451</v>
      </c>
      <c r="H707" s="33" t="s">
        <v>451</v>
      </c>
      <c r="I707" s="33" t="s">
        <v>451</v>
      </c>
      <c r="J707" s="33" t="s">
        <v>451</v>
      </c>
    </row>
    <row r="708" spans="2:10" x14ac:dyDescent="0.3">
      <c r="B708" s="26"/>
      <c r="C708" s="18"/>
      <c r="D708" s="18"/>
      <c r="E708" s="26" t="s">
        <v>479</v>
      </c>
      <c r="F708" s="31" t="s">
        <v>467</v>
      </c>
      <c r="G708" s="33" t="s">
        <v>451</v>
      </c>
      <c r="H708" s="33" t="s">
        <v>451</v>
      </c>
      <c r="I708" s="33" t="s">
        <v>451</v>
      </c>
      <c r="J708" s="33" t="s">
        <v>451</v>
      </c>
    </row>
    <row r="709" spans="2:10" x14ac:dyDescent="0.3">
      <c r="B709" s="26"/>
      <c r="C709" s="18"/>
      <c r="D709" s="18"/>
      <c r="E709" s="26" t="s">
        <v>479</v>
      </c>
      <c r="F709" s="31" t="s">
        <v>468</v>
      </c>
      <c r="G709" s="33" t="s">
        <v>451</v>
      </c>
      <c r="H709" s="33" t="s">
        <v>451</v>
      </c>
      <c r="I709" s="33" t="s">
        <v>451</v>
      </c>
      <c r="J709" s="33" t="s">
        <v>451</v>
      </c>
    </row>
    <row r="710" spans="2:10" x14ac:dyDescent="0.3">
      <c r="B710" s="26"/>
      <c r="C710" s="18"/>
      <c r="D710" s="18"/>
      <c r="E710" s="26" t="s">
        <v>479</v>
      </c>
      <c r="F710" s="31" t="s">
        <v>469</v>
      </c>
      <c r="G710" s="33" t="s">
        <v>451</v>
      </c>
      <c r="H710" s="33" t="s">
        <v>451</v>
      </c>
      <c r="I710" s="33" t="s">
        <v>451</v>
      </c>
      <c r="J710" s="33" t="s">
        <v>451</v>
      </c>
    </row>
    <row r="711" spans="2:10" x14ac:dyDescent="0.3">
      <c r="B711" s="26"/>
      <c r="C711" s="18"/>
      <c r="D711" s="18"/>
      <c r="E711" s="26" t="s">
        <v>479</v>
      </c>
      <c r="F711" s="31" t="s">
        <v>470</v>
      </c>
      <c r="G711" s="33">
        <v>0</v>
      </c>
      <c r="H711" s="33">
        <v>0</v>
      </c>
      <c r="I711" s="33">
        <v>0</v>
      </c>
      <c r="J711" s="33" t="s">
        <v>451</v>
      </c>
    </row>
    <row r="712" spans="2:10" x14ac:dyDescent="0.3">
      <c r="B712" s="26"/>
      <c r="C712" s="18"/>
      <c r="D712" s="18"/>
      <c r="E712" s="26" t="s">
        <v>479</v>
      </c>
      <c r="F712" s="31" t="s">
        <v>26</v>
      </c>
      <c r="G712" s="33">
        <v>0</v>
      </c>
      <c r="H712" s="33">
        <v>0</v>
      </c>
      <c r="I712" s="33">
        <v>0</v>
      </c>
      <c r="J712" s="33" t="s">
        <v>451</v>
      </c>
    </row>
    <row r="713" spans="2:10" x14ac:dyDescent="0.3">
      <c r="B713" s="26"/>
      <c r="C713" s="18"/>
      <c r="D713" s="18"/>
      <c r="E713" s="26" t="s">
        <v>479</v>
      </c>
      <c r="F713" s="31" t="s">
        <v>27</v>
      </c>
      <c r="G713" s="33">
        <v>0</v>
      </c>
      <c r="H713" s="33">
        <v>0</v>
      </c>
      <c r="I713" s="33">
        <v>0</v>
      </c>
      <c r="J713" s="33" t="s">
        <v>451</v>
      </c>
    </row>
    <row r="714" spans="2:10" x14ac:dyDescent="0.3">
      <c r="B714" s="26"/>
      <c r="C714" s="18"/>
      <c r="D714" s="18"/>
      <c r="E714" s="26" t="s">
        <v>479</v>
      </c>
      <c r="F714" s="31" t="s">
        <v>28</v>
      </c>
      <c r="G714" s="33">
        <v>1</v>
      </c>
      <c r="H714" s="33">
        <v>1</v>
      </c>
      <c r="I714" s="33">
        <v>1</v>
      </c>
      <c r="J714" s="33" t="s">
        <v>451</v>
      </c>
    </row>
    <row r="715" spans="2:10" x14ac:dyDescent="0.3">
      <c r="B715" s="26"/>
      <c r="C715" s="18"/>
      <c r="D715" s="18"/>
      <c r="E715" s="26" t="s">
        <v>479</v>
      </c>
      <c r="F715" s="31" t="s">
        <v>29</v>
      </c>
      <c r="G715" s="33">
        <v>0</v>
      </c>
      <c r="H715" s="33">
        <v>0</v>
      </c>
      <c r="I715" s="33">
        <v>0</v>
      </c>
      <c r="J715" s="33" t="s">
        <v>451</v>
      </c>
    </row>
    <row r="716" spans="2:10" x14ac:dyDescent="0.3">
      <c r="B716" s="26"/>
      <c r="C716" s="18"/>
      <c r="D716" s="18"/>
      <c r="E716" s="26" t="s">
        <v>479</v>
      </c>
      <c r="F716" s="31" t="s">
        <v>658</v>
      </c>
      <c r="G716" s="33">
        <v>0</v>
      </c>
      <c r="H716" s="33">
        <v>0</v>
      </c>
      <c r="I716" s="33">
        <v>0</v>
      </c>
      <c r="J716" s="33" t="s">
        <v>451</v>
      </c>
    </row>
    <row r="717" spans="2:10" x14ac:dyDescent="0.3">
      <c r="B717" s="26"/>
      <c r="C717" s="18"/>
      <c r="D717" s="18"/>
      <c r="E717" s="26" t="s">
        <v>479</v>
      </c>
      <c r="F717" s="31" t="s">
        <v>30</v>
      </c>
      <c r="G717" s="33">
        <v>0</v>
      </c>
      <c r="H717" s="33">
        <v>0</v>
      </c>
      <c r="I717" s="33">
        <v>0</v>
      </c>
      <c r="J717" s="33" t="s">
        <v>451</v>
      </c>
    </row>
    <row r="718" spans="2:10" x14ac:dyDescent="0.3">
      <c r="B718" s="26"/>
      <c r="C718" s="18"/>
      <c r="D718" s="18"/>
      <c r="E718" s="26" t="s">
        <v>479</v>
      </c>
      <c r="F718" s="31" t="s">
        <v>552</v>
      </c>
      <c r="G718" s="33">
        <v>0</v>
      </c>
      <c r="H718" s="33">
        <v>0</v>
      </c>
      <c r="I718" s="33">
        <v>0</v>
      </c>
      <c r="J718" s="33" t="s">
        <v>451</v>
      </c>
    </row>
    <row r="719" spans="2:10" x14ac:dyDescent="0.3">
      <c r="B719" s="26"/>
      <c r="C719" s="18"/>
      <c r="D719" s="18"/>
      <c r="E719" s="26" t="s">
        <v>479</v>
      </c>
      <c r="F719" s="31" t="s">
        <v>31</v>
      </c>
      <c r="G719" s="33">
        <v>0</v>
      </c>
      <c r="H719" s="33">
        <v>0</v>
      </c>
      <c r="I719" s="33">
        <v>0</v>
      </c>
      <c r="J719" s="33" t="s">
        <v>451</v>
      </c>
    </row>
    <row r="720" spans="2:10" x14ac:dyDescent="0.3">
      <c r="B720" s="26"/>
      <c r="C720" s="18"/>
      <c r="D720" s="18"/>
      <c r="E720" s="26" t="s">
        <v>479</v>
      </c>
      <c r="F720" s="31" t="s">
        <v>32</v>
      </c>
      <c r="G720" s="33">
        <v>0</v>
      </c>
      <c r="H720" s="33">
        <v>0</v>
      </c>
      <c r="I720" s="33">
        <v>0</v>
      </c>
      <c r="J720" s="33" t="s">
        <v>451</v>
      </c>
    </row>
    <row r="721" spans="2:10" x14ac:dyDescent="0.3">
      <c r="B721" s="26"/>
      <c r="C721" s="18"/>
      <c r="D721" s="18"/>
      <c r="E721" s="26" t="s">
        <v>479</v>
      </c>
      <c r="F721" s="31" t="s">
        <v>471</v>
      </c>
      <c r="G721" s="33" t="s">
        <v>451</v>
      </c>
      <c r="H721" s="33" t="s">
        <v>451</v>
      </c>
      <c r="I721" s="33" t="s">
        <v>451</v>
      </c>
      <c r="J721" s="33" t="s">
        <v>451</v>
      </c>
    </row>
    <row r="722" spans="2:10" x14ac:dyDescent="0.3">
      <c r="B722" s="26"/>
      <c r="C722" s="18"/>
      <c r="D722" s="18"/>
      <c r="E722" s="26" t="s">
        <v>479</v>
      </c>
      <c r="F722" s="31" t="s">
        <v>472</v>
      </c>
      <c r="G722" s="33" t="s">
        <v>451</v>
      </c>
      <c r="H722" s="33" t="s">
        <v>451</v>
      </c>
      <c r="I722" s="33" t="s">
        <v>451</v>
      </c>
      <c r="J722" s="33" t="s">
        <v>451</v>
      </c>
    </row>
    <row r="723" spans="2:10" x14ac:dyDescent="0.3">
      <c r="B723" s="26"/>
      <c r="C723" s="18"/>
      <c r="D723" s="18"/>
      <c r="E723" s="26" t="s">
        <v>479</v>
      </c>
      <c r="F723" s="31" t="s">
        <v>473</v>
      </c>
      <c r="G723" s="33">
        <v>0</v>
      </c>
      <c r="H723" s="33">
        <v>0</v>
      </c>
      <c r="I723" s="33">
        <v>0</v>
      </c>
      <c r="J723" s="33" t="s">
        <v>451</v>
      </c>
    </row>
    <row r="724" spans="2:10" x14ac:dyDescent="0.3">
      <c r="B724" s="25" t="s">
        <v>651</v>
      </c>
      <c r="C724" s="31" t="s">
        <v>29</v>
      </c>
      <c r="D724" s="29" t="s">
        <v>737</v>
      </c>
      <c r="E724" s="26" t="s">
        <v>479</v>
      </c>
      <c r="F724" s="31" t="s">
        <v>450</v>
      </c>
      <c r="G724" s="33">
        <v>5.6383460000000003E-2</v>
      </c>
      <c r="H724" s="33">
        <v>1.1925109999999999E-2</v>
      </c>
      <c r="I724" s="33">
        <v>0.1008418</v>
      </c>
      <c r="J724" s="33" t="s">
        <v>451</v>
      </c>
    </row>
    <row r="725" spans="2:10" x14ac:dyDescent="0.3">
      <c r="B725" s="26"/>
      <c r="C725" s="18"/>
      <c r="D725" s="18"/>
      <c r="E725" s="26" t="s">
        <v>479</v>
      </c>
      <c r="F725" s="31" t="s">
        <v>452</v>
      </c>
      <c r="G725" s="33">
        <v>6.0350899999999999E-2</v>
      </c>
      <c r="H725" s="33">
        <v>7.5717199999999997E-3</v>
      </c>
      <c r="I725" s="33">
        <v>0.1131301</v>
      </c>
      <c r="J725" s="33" t="s">
        <v>451</v>
      </c>
    </row>
    <row r="726" spans="2:10" x14ac:dyDescent="0.3">
      <c r="B726" s="26"/>
      <c r="C726" s="18"/>
      <c r="D726" s="18"/>
      <c r="E726" s="26" t="s">
        <v>479</v>
      </c>
      <c r="F726" s="31" t="s">
        <v>453</v>
      </c>
      <c r="G726" s="33">
        <v>8.6708160000000006E-2</v>
      </c>
      <c r="H726" s="33">
        <v>1.862053E-2</v>
      </c>
      <c r="I726" s="33">
        <v>0.15479577999999999</v>
      </c>
      <c r="J726" s="33" t="s">
        <v>451</v>
      </c>
    </row>
    <row r="727" spans="2:10" x14ac:dyDescent="0.3">
      <c r="B727" s="26"/>
      <c r="C727" s="18"/>
      <c r="D727" s="18"/>
      <c r="E727" s="26" t="s">
        <v>479</v>
      </c>
      <c r="F727" s="31" t="s">
        <v>21</v>
      </c>
      <c r="G727" s="33">
        <v>2.8328659999999999E-2</v>
      </c>
      <c r="H727" s="33">
        <v>2.0370430000000001E-3</v>
      </c>
      <c r="I727" s="33">
        <v>5.462028E-2</v>
      </c>
      <c r="J727" s="33" t="s">
        <v>451</v>
      </c>
    </row>
    <row r="728" spans="2:10" x14ac:dyDescent="0.3">
      <c r="B728" s="26"/>
      <c r="C728" s="18"/>
      <c r="D728" s="18"/>
      <c r="E728" s="26" t="s">
        <v>479</v>
      </c>
      <c r="F728" s="31" t="s">
        <v>454</v>
      </c>
      <c r="G728" s="33">
        <v>1.590695E-2</v>
      </c>
      <c r="H728" s="33">
        <v>3.153473E-4</v>
      </c>
      <c r="I728" s="33">
        <v>3.1498560000000002E-2</v>
      </c>
      <c r="J728" s="33" t="s">
        <v>451</v>
      </c>
    </row>
    <row r="729" spans="2:10" x14ac:dyDescent="0.3">
      <c r="B729" s="26"/>
      <c r="C729" s="18"/>
      <c r="D729" s="18"/>
      <c r="E729" s="26" t="s">
        <v>479</v>
      </c>
      <c r="F729" s="31" t="s">
        <v>455</v>
      </c>
      <c r="G729" s="33" t="s">
        <v>451</v>
      </c>
      <c r="H729" s="33" t="s">
        <v>451</v>
      </c>
      <c r="I729" s="33" t="s">
        <v>451</v>
      </c>
      <c r="J729" s="33" t="s">
        <v>451</v>
      </c>
    </row>
    <row r="730" spans="2:10" x14ac:dyDescent="0.3">
      <c r="B730" s="26"/>
      <c r="C730" s="18"/>
      <c r="D730" s="18"/>
      <c r="E730" s="26" t="s">
        <v>479</v>
      </c>
      <c r="F730" s="31" t="s">
        <v>456</v>
      </c>
      <c r="G730" s="33">
        <v>6.5890260000000006E-2</v>
      </c>
      <c r="H730" s="33">
        <v>1.5091301999999999E-2</v>
      </c>
      <c r="I730" s="33">
        <v>0.11668922</v>
      </c>
      <c r="J730" s="33" t="s">
        <v>451</v>
      </c>
    </row>
    <row r="731" spans="2:10" x14ac:dyDescent="0.3">
      <c r="B731" s="26"/>
      <c r="C731" s="18"/>
      <c r="D731" s="18"/>
      <c r="E731" s="26" t="s">
        <v>479</v>
      </c>
      <c r="F731" s="31" t="s">
        <v>457</v>
      </c>
      <c r="G731" s="33">
        <v>4.8425990000000002E-2</v>
      </c>
      <c r="H731" s="33">
        <v>8.5673959999999997E-3</v>
      </c>
      <c r="I731" s="33">
        <v>8.8284580000000001E-2</v>
      </c>
      <c r="J731" s="33" t="s">
        <v>451</v>
      </c>
    </row>
    <row r="732" spans="2:10" x14ac:dyDescent="0.3">
      <c r="B732" s="26"/>
      <c r="C732" s="18"/>
      <c r="D732" s="18"/>
      <c r="E732" s="26" t="s">
        <v>479</v>
      </c>
      <c r="F732" s="31" t="s">
        <v>458</v>
      </c>
      <c r="G732" s="33">
        <v>5.6219980000000003E-2</v>
      </c>
      <c r="H732" s="33">
        <v>9.8447659999999996E-3</v>
      </c>
      <c r="I732" s="33">
        <v>0.1025952</v>
      </c>
      <c r="J732" s="33" t="s">
        <v>451</v>
      </c>
    </row>
    <row r="733" spans="2:10" x14ac:dyDescent="0.3">
      <c r="B733" s="26"/>
      <c r="C733" s="18"/>
      <c r="D733" s="18"/>
      <c r="E733" s="26" t="s">
        <v>479</v>
      </c>
      <c r="F733" s="31" t="s">
        <v>459</v>
      </c>
      <c r="G733" s="33">
        <v>6.0719170000000003E-2</v>
      </c>
      <c r="H733" s="33">
        <v>1.249226E-2</v>
      </c>
      <c r="I733" s="33">
        <v>0.1089461</v>
      </c>
      <c r="J733" s="33" t="s">
        <v>451</v>
      </c>
    </row>
    <row r="734" spans="2:10" x14ac:dyDescent="0.3">
      <c r="B734" s="26"/>
      <c r="C734" s="18"/>
      <c r="D734" s="18"/>
      <c r="E734" s="26" t="s">
        <v>479</v>
      </c>
      <c r="F734" s="31" t="s">
        <v>660</v>
      </c>
      <c r="G734" s="33">
        <v>5.0083639999999999E-2</v>
      </c>
      <c r="H734" s="33">
        <v>1.090868E-2</v>
      </c>
      <c r="I734" s="33">
        <v>8.9258610000000002E-2</v>
      </c>
      <c r="J734" s="33" t="s">
        <v>451</v>
      </c>
    </row>
    <row r="735" spans="2:10" x14ac:dyDescent="0.3">
      <c r="B735" s="26"/>
      <c r="C735" s="18"/>
      <c r="D735" s="18"/>
      <c r="E735" s="26" t="s">
        <v>479</v>
      </c>
      <c r="F735" s="31" t="s">
        <v>661</v>
      </c>
      <c r="G735" s="33">
        <v>5.8788930000000003E-2</v>
      </c>
      <c r="H735" s="33">
        <v>1.2109989999999999E-2</v>
      </c>
      <c r="I735" s="33">
        <v>0.10546786</v>
      </c>
      <c r="J735" s="33" t="s">
        <v>451</v>
      </c>
    </row>
    <row r="736" spans="2:10" x14ac:dyDescent="0.3">
      <c r="B736" s="26"/>
      <c r="C736" s="18"/>
      <c r="D736" s="18"/>
      <c r="E736" s="26" t="s">
        <v>479</v>
      </c>
      <c r="F736" s="31" t="s">
        <v>662</v>
      </c>
      <c r="G736" s="33" t="s">
        <v>451</v>
      </c>
      <c r="H736" s="33" t="s">
        <v>451</v>
      </c>
      <c r="I736" s="33" t="s">
        <v>451</v>
      </c>
      <c r="J736" s="33" t="s">
        <v>451</v>
      </c>
    </row>
    <row r="737" spans="2:10" x14ac:dyDescent="0.3">
      <c r="B737" s="26"/>
      <c r="C737" s="18"/>
      <c r="D737" s="18"/>
      <c r="E737" s="26" t="s">
        <v>479</v>
      </c>
      <c r="F737" s="31" t="s">
        <v>663</v>
      </c>
      <c r="G737" s="33">
        <v>5.7965929999999999E-2</v>
      </c>
      <c r="H737" s="33">
        <v>1.2159420000000001E-2</v>
      </c>
      <c r="I737" s="33">
        <v>0.10377243</v>
      </c>
      <c r="J737" s="33" t="s">
        <v>451</v>
      </c>
    </row>
    <row r="738" spans="2:10" x14ac:dyDescent="0.3">
      <c r="B738" s="26"/>
      <c r="C738" s="18"/>
      <c r="D738" s="18"/>
      <c r="E738" s="26" t="s">
        <v>479</v>
      </c>
      <c r="F738" s="31" t="s">
        <v>460</v>
      </c>
      <c r="G738" s="33">
        <v>5.1847070000000002E-2</v>
      </c>
      <c r="H738" s="33">
        <v>7.9200309999999993E-3</v>
      </c>
      <c r="I738" s="33">
        <v>9.5774109999999996E-2</v>
      </c>
      <c r="J738" s="33" t="s">
        <v>451</v>
      </c>
    </row>
    <row r="739" spans="2:10" x14ac:dyDescent="0.3">
      <c r="B739" s="26"/>
      <c r="C739" s="18"/>
      <c r="D739" s="18"/>
      <c r="E739" s="26" t="s">
        <v>479</v>
      </c>
      <c r="F739" s="31" t="s">
        <v>461</v>
      </c>
      <c r="G739" s="33">
        <v>5.951994E-2</v>
      </c>
      <c r="H739" s="33">
        <v>1.0348652999999999E-2</v>
      </c>
      <c r="I739" s="33">
        <v>0.10869122000000001</v>
      </c>
      <c r="J739" s="33" t="s">
        <v>451</v>
      </c>
    </row>
    <row r="740" spans="2:10" x14ac:dyDescent="0.3">
      <c r="B740" s="26"/>
      <c r="C740" s="18"/>
      <c r="D740" s="18"/>
      <c r="E740" s="26" t="s">
        <v>479</v>
      </c>
      <c r="F740" s="31" t="s">
        <v>462</v>
      </c>
      <c r="G740" s="33">
        <v>5.2751109999999997E-2</v>
      </c>
      <c r="H740" s="33">
        <v>2.2421920000000001E-3</v>
      </c>
      <c r="I740" s="33">
        <v>0.10326003</v>
      </c>
      <c r="J740" s="33" t="s">
        <v>451</v>
      </c>
    </row>
    <row r="741" spans="2:10" x14ac:dyDescent="0.3">
      <c r="B741" s="26"/>
      <c r="C741" s="18"/>
      <c r="D741" s="18"/>
      <c r="E741" s="26" t="s">
        <v>479</v>
      </c>
      <c r="F741" s="31" t="s">
        <v>589</v>
      </c>
      <c r="G741" s="33">
        <v>0.18099035999999999</v>
      </c>
      <c r="H741" s="33">
        <v>4.5363194000000003E-2</v>
      </c>
      <c r="I741" s="33">
        <v>0.31661751999999999</v>
      </c>
      <c r="J741" s="33" t="s">
        <v>451</v>
      </c>
    </row>
    <row r="742" spans="2:10" x14ac:dyDescent="0.3">
      <c r="B742" s="26"/>
      <c r="C742" s="18"/>
      <c r="D742" s="18"/>
      <c r="E742" s="26" t="s">
        <v>479</v>
      </c>
      <c r="F742" s="31" t="s">
        <v>463</v>
      </c>
      <c r="G742" s="33">
        <v>5.8881009999999998E-2</v>
      </c>
      <c r="H742" s="33">
        <v>1.2766029E-2</v>
      </c>
      <c r="I742" s="33">
        <v>0.10499598</v>
      </c>
      <c r="J742" s="33" t="s">
        <v>451</v>
      </c>
    </row>
    <row r="743" spans="2:10" x14ac:dyDescent="0.3">
      <c r="B743" s="26"/>
      <c r="C743" s="18"/>
      <c r="D743" s="18"/>
      <c r="E743" s="26" t="s">
        <v>479</v>
      </c>
      <c r="F743" s="31" t="s">
        <v>464</v>
      </c>
      <c r="G743" s="33">
        <v>5.9471250000000003E-2</v>
      </c>
      <c r="H743" s="33">
        <v>1.4407697000000001E-2</v>
      </c>
      <c r="I743" s="33">
        <v>0.10453481000000001</v>
      </c>
      <c r="J743" s="33" t="s">
        <v>451</v>
      </c>
    </row>
    <row r="744" spans="2:10" x14ac:dyDescent="0.3">
      <c r="B744" s="26"/>
      <c r="C744" s="18"/>
      <c r="D744" s="18"/>
      <c r="E744" s="26" t="s">
        <v>479</v>
      </c>
      <c r="F744" s="31" t="s">
        <v>465</v>
      </c>
      <c r="G744" s="33">
        <v>5.5621329999999997E-2</v>
      </c>
      <c r="H744" s="33">
        <v>9.2673319999999997E-3</v>
      </c>
      <c r="I744" s="33">
        <v>0.10197533</v>
      </c>
      <c r="J744" s="33" t="s">
        <v>451</v>
      </c>
    </row>
    <row r="745" spans="2:10" x14ac:dyDescent="0.3">
      <c r="B745" s="26"/>
      <c r="C745" s="18"/>
      <c r="D745" s="18"/>
      <c r="E745" s="26" t="s">
        <v>479</v>
      </c>
      <c r="F745" s="31" t="s">
        <v>466</v>
      </c>
      <c r="G745" s="33">
        <v>5.7122739999999998E-2</v>
      </c>
      <c r="H745" s="33">
        <v>9.5057270000000003E-3</v>
      </c>
      <c r="I745" s="33">
        <v>0.10473976</v>
      </c>
      <c r="J745" s="33" t="s">
        <v>451</v>
      </c>
    </row>
    <row r="746" spans="2:10" x14ac:dyDescent="0.3">
      <c r="B746" s="26"/>
      <c r="C746" s="18"/>
      <c r="D746" s="18"/>
      <c r="E746" s="26" t="s">
        <v>479</v>
      </c>
      <c r="F746" s="31" t="s">
        <v>467</v>
      </c>
      <c r="G746" s="33">
        <v>4.7993040000000001E-2</v>
      </c>
      <c r="H746" s="33">
        <v>9.3631270000000006E-3</v>
      </c>
      <c r="I746" s="33">
        <v>8.6622939999999995E-2</v>
      </c>
      <c r="J746" s="33" t="s">
        <v>451</v>
      </c>
    </row>
    <row r="747" spans="2:10" x14ac:dyDescent="0.3">
      <c r="B747" s="26"/>
      <c r="C747" s="18"/>
      <c r="D747" s="18"/>
      <c r="E747" s="26" t="s">
        <v>479</v>
      </c>
      <c r="F747" s="31" t="s">
        <v>468</v>
      </c>
      <c r="G747" s="33">
        <v>5.9757060000000001E-2</v>
      </c>
      <c r="H747" s="33">
        <v>1.2791049000000001E-2</v>
      </c>
      <c r="I747" s="33">
        <v>0.10672305999999999</v>
      </c>
      <c r="J747" s="33" t="s">
        <v>451</v>
      </c>
    </row>
    <row r="748" spans="2:10" x14ac:dyDescent="0.3">
      <c r="B748" s="26"/>
      <c r="C748" s="18"/>
      <c r="D748" s="18"/>
      <c r="E748" s="26" t="s">
        <v>479</v>
      </c>
      <c r="F748" s="31" t="s">
        <v>469</v>
      </c>
      <c r="G748" s="33">
        <v>4.250462E-2</v>
      </c>
      <c r="H748" s="33">
        <v>7.606593E-3</v>
      </c>
      <c r="I748" s="33">
        <v>7.7402639999999995E-2</v>
      </c>
      <c r="J748" s="33" t="s">
        <v>451</v>
      </c>
    </row>
    <row r="749" spans="2:10" x14ac:dyDescent="0.3">
      <c r="B749" s="26"/>
      <c r="C749" s="18"/>
      <c r="D749" s="18"/>
      <c r="E749" s="26" t="s">
        <v>479</v>
      </c>
      <c r="F749" s="31" t="s">
        <v>470</v>
      </c>
      <c r="G749" s="33">
        <v>0</v>
      </c>
      <c r="H749" s="33">
        <v>0</v>
      </c>
      <c r="I749" s="33">
        <v>0</v>
      </c>
      <c r="J749" s="33" t="s">
        <v>451</v>
      </c>
    </row>
    <row r="750" spans="2:10" x14ac:dyDescent="0.3">
      <c r="B750" s="26"/>
      <c r="C750" s="18"/>
      <c r="D750" s="18"/>
      <c r="E750" s="26" t="s">
        <v>479</v>
      </c>
      <c r="F750" s="31" t="s">
        <v>26</v>
      </c>
      <c r="G750" s="33">
        <v>0</v>
      </c>
      <c r="H750" s="33">
        <v>0</v>
      </c>
      <c r="I750" s="33">
        <v>0</v>
      </c>
      <c r="J750" s="33" t="s">
        <v>451</v>
      </c>
    </row>
    <row r="751" spans="2:10" x14ac:dyDescent="0.3">
      <c r="B751" s="26"/>
      <c r="C751" s="18"/>
      <c r="D751" s="18"/>
      <c r="E751" s="26" t="s">
        <v>479</v>
      </c>
      <c r="F751" s="31" t="s">
        <v>27</v>
      </c>
      <c r="G751" s="33">
        <v>0</v>
      </c>
      <c r="H751" s="33">
        <v>0</v>
      </c>
      <c r="I751" s="33">
        <v>0</v>
      </c>
      <c r="J751" s="33" t="s">
        <v>451</v>
      </c>
    </row>
    <row r="752" spans="2:10" x14ac:dyDescent="0.3">
      <c r="B752" s="26"/>
      <c r="C752" s="18"/>
      <c r="D752" s="18"/>
      <c r="E752" s="26" t="s">
        <v>479</v>
      </c>
      <c r="F752" s="31" t="s">
        <v>28</v>
      </c>
      <c r="G752" s="33">
        <v>0</v>
      </c>
      <c r="H752" s="33">
        <v>0</v>
      </c>
      <c r="I752" s="33">
        <v>0</v>
      </c>
      <c r="J752" s="33" t="s">
        <v>451</v>
      </c>
    </row>
    <row r="753" spans="2:10" x14ac:dyDescent="0.3">
      <c r="B753" s="26"/>
      <c r="C753" s="18"/>
      <c r="D753" s="18"/>
      <c r="E753" s="26" t="s">
        <v>479</v>
      </c>
      <c r="F753" s="31" t="s">
        <v>29</v>
      </c>
      <c r="G753" s="33">
        <v>1</v>
      </c>
      <c r="H753" s="33">
        <v>1</v>
      </c>
      <c r="I753" s="33">
        <v>1</v>
      </c>
      <c r="J753" s="33" t="s">
        <v>451</v>
      </c>
    </row>
    <row r="754" spans="2:10" x14ac:dyDescent="0.3">
      <c r="B754" s="26"/>
      <c r="C754" s="18"/>
      <c r="D754" s="18"/>
      <c r="E754" s="26" t="s">
        <v>479</v>
      </c>
      <c r="F754" s="31" t="s">
        <v>658</v>
      </c>
      <c r="G754" s="33">
        <v>0</v>
      </c>
      <c r="H754" s="33">
        <v>0</v>
      </c>
      <c r="I754" s="33">
        <v>0</v>
      </c>
      <c r="J754" s="33" t="s">
        <v>451</v>
      </c>
    </row>
    <row r="755" spans="2:10" x14ac:dyDescent="0.3">
      <c r="B755" s="26"/>
      <c r="C755" s="18"/>
      <c r="D755" s="18"/>
      <c r="E755" s="26" t="s">
        <v>479</v>
      </c>
      <c r="F755" s="31" t="s">
        <v>30</v>
      </c>
      <c r="G755" s="33">
        <v>0</v>
      </c>
      <c r="H755" s="33">
        <v>0</v>
      </c>
      <c r="I755" s="33">
        <v>0</v>
      </c>
      <c r="J755" s="33" t="s">
        <v>451</v>
      </c>
    </row>
    <row r="756" spans="2:10" x14ac:dyDescent="0.3">
      <c r="B756" s="26"/>
      <c r="C756" s="18"/>
      <c r="D756" s="18"/>
      <c r="E756" s="26" t="s">
        <v>479</v>
      </c>
      <c r="F756" s="31" t="s">
        <v>552</v>
      </c>
      <c r="G756" s="33">
        <v>0</v>
      </c>
      <c r="H756" s="33">
        <v>0</v>
      </c>
      <c r="I756" s="33">
        <v>0</v>
      </c>
      <c r="J756" s="33" t="s">
        <v>451</v>
      </c>
    </row>
    <row r="757" spans="2:10" x14ac:dyDescent="0.3">
      <c r="B757" s="26"/>
      <c r="C757" s="18"/>
      <c r="D757" s="18"/>
      <c r="E757" s="26" t="s">
        <v>479</v>
      </c>
      <c r="F757" s="31" t="s">
        <v>31</v>
      </c>
      <c r="G757" s="33">
        <v>0</v>
      </c>
      <c r="H757" s="33">
        <v>0</v>
      </c>
      <c r="I757" s="33">
        <v>0</v>
      </c>
      <c r="J757" s="33" t="s">
        <v>451</v>
      </c>
    </row>
    <row r="758" spans="2:10" x14ac:dyDescent="0.3">
      <c r="B758" s="26"/>
      <c r="C758" s="18"/>
      <c r="D758" s="18"/>
      <c r="E758" s="26" t="s">
        <v>479</v>
      </c>
      <c r="F758" s="31" t="s">
        <v>32</v>
      </c>
      <c r="G758" s="33">
        <v>0</v>
      </c>
      <c r="H758" s="33">
        <v>0</v>
      </c>
      <c r="I758" s="33">
        <v>0</v>
      </c>
      <c r="J758" s="33" t="s">
        <v>451</v>
      </c>
    </row>
    <row r="759" spans="2:10" x14ac:dyDescent="0.3">
      <c r="B759" s="26"/>
      <c r="C759" s="18"/>
      <c r="D759" s="18"/>
      <c r="E759" s="26" t="s">
        <v>479</v>
      </c>
      <c r="F759" s="31" t="s">
        <v>471</v>
      </c>
      <c r="G759" s="33" t="s">
        <v>451</v>
      </c>
      <c r="H759" s="33" t="s">
        <v>451</v>
      </c>
      <c r="I759" s="33" t="s">
        <v>451</v>
      </c>
      <c r="J759" s="33" t="s">
        <v>451</v>
      </c>
    </row>
    <row r="760" spans="2:10" x14ac:dyDescent="0.3">
      <c r="B760" s="26"/>
      <c r="C760" s="18"/>
      <c r="D760" s="18"/>
      <c r="E760" s="26" t="s">
        <v>479</v>
      </c>
      <c r="F760" s="31" t="s">
        <v>472</v>
      </c>
      <c r="G760" s="33" t="s">
        <v>451</v>
      </c>
      <c r="H760" s="33" t="s">
        <v>451</v>
      </c>
      <c r="I760" s="33" t="s">
        <v>451</v>
      </c>
      <c r="J760" s="33" t="s">
        <v>451</v>
      </c>
    </row>
    <row r="761" spans="2:10" x14ac:dyDescent="0.3">
      <c r="B761" s="26"/>
      <c r="C761" s="18"/>
      <c r="D761" s="18"/>
      <c r="E761" s="26" t="s">
        <v>479</v>
      </c>
      <c r="F761" s="31" t="s">
        <v>473</v>
      </c>
      <c r="G761" s="33" t="s">
        <v>451</v>
      </c>
      <c r="H761" s="33" t="s">
        <v>451</v>
      </c>
      <c r="I761" s="33" t="s">
        <v>451</v>
      </c>
      <c r="J761" s="33" t="s">
        <v>451</v>
      </c>
    </row>
    <row r="762" spans="2:10" x14ac:dyDescent="0.3">
      <c r="B762" s="25" t="s">
        <v>659</v>
      </c>
      <c r="C762" s="31" t="s">
        <v>658</v>
      </c>
      <c r="D762" s="29" t="s">
        <v>737</v>
      </c>
      <c r="E762" s="26" t="s">
        <v>479</v>
      </c>
      <c r="F762" s="31" t="s">
        <v>450</v>
      </c>
      <c r="G762" s="33">
        <v>6.1125899999999997E-2</v>
      </c>
      <c r="H762" s="33">
        <v>2.9983949999999999E-5</v>
      </c>
      <c r="I762" s="33">
        <v>0.12222180000000001</v>
      </c>
      <c r="J762" s="33" t="s">
        <v>451</v>
      </c>
    </row>
    <row r="763" spans="2:10" x14ac:dyDescent="0.3">
      <c r="B763" s="26"/>
      <c r="C763" s="18"/>
      <c r="D763" s="18"/>
      <c r="E763" s="26" t="s">
        <v>479</v>
      </c>
      <c r="F763" s="31" t="s">
        <v>452</v>
      </c>
      <c r="G763" s="33" t="s">
        <v>451</v>
      </c>
      <c r="H763" s="33" t="s">
        <v>451</v>
      </c>
      <c r="I763" s="33" t="s">
        <v>451</v>
      </c>
      <c r="J763" s="33" t="s">
        <v>451</v>
      </c>
    </row>
    <row r="764" spans="2:10" x14ac:dyDescent="0.3">
      <c r="B764" s="26"/>
      <c r="C764" s="18"/>
      <c r="D764" s="18"/>
      <c r="E764" s="26" t="s">
        <v>479</v>
      </c>
      <c r="F764" s="31" t="s">
        <v>453</v>
      </c>
      <c r="G764" s="33" t="s">
        <v>451</v>
      </c>
      <c r="H764" s="33" t="s">
        <v>451</v>
      </c>
      <c r="I764" s="33" t="s">
        <v>451</v>
      </c>
      <c r="J764" s="33" t="s">
        <v>451</v>
      </c>
    </row>
    <row r="765" spans="2:10" x14ac:dyDescent="0.3">
      <c r="B765" s="26"/>
      <c r="C765" s="18"/>
      <c r="D765" s="18"/>
      <c r="E765" s="26" t="s">
        <v>479</v>
      </c>
      <c r="F765" s="31" t="s">
        <v>21</v>
      </c>
      <c r="G765" s="33" t="s">
        <v>451</v>
      </c>
      <c r="H765" s="33" t="s">
        <v>451</v>
      </c>
      <c r="I765" s="33" t="s">
        <v>451</v>
      </c>
      <c r="J765" s="33" t="s">
        <v>451</v>
      </c>
    </row>
    <row r="766" spans="2:10" x14ac:dyDescent="0.3">
      <c r="B766" s="26"/>
      <c r="C766" s="18"/>
      <c r="D766" s="18"/>
      <c r="E766" s="26" t="s">
        <v>479</v>
      </c>
      <c r="F766" s="31" t="s">
        <v>454</v>
      </c>
      <c r="G766" s="33">
        <v>3.2887909999999999E-2</v>
      </c>
      <c r="H766" s="33">
        <v>3.9568650000000004E-3</v>
      </c>
      <c r="I766" s="33">
        <v>6.1818949999999998E-2</v>
      </c>
      <c r="J766" s="33" t="s">
        <v>451</v>
      </c>
    </row>
    <row r="767" spans="2:10" x14ac:dyDescent="0.3">
      <c r="B767" s="26"/>
      <c r="C767" s="18"/>
      <c r="D767" s="18"/>
      <c r="E767" s="26" t="s">
        <v>479</v>
      </c>
      <c r="F767" s="31" t="s">
        <v>455</v>
      </c>
      <c r="G767" s="33">
        <v>5.8458339999999998E-2</v>
      </c>
      <c r="H767" s="33">
        <v>3.2875958000000002E-3</v>
      </c>
      <c r="I767" s="33">
        <v>0.1136291</v>
      </c>
      <c r="J767" s="33" t="s">
        <v>451</v>
      </c>
    </row>
    <row r="768" spans="2:10" x14ac:dyDescent="0.3">
      <c r="B768" s="26"/>
      <c r="C768" s="18"/>
      <c r="D768" s="18"/>
      <c r="E768" s="26" t="s">
        <v>479</v>
      </c>
      <c r="F768" s="31" t="s">
        <v>456</v>
      </c>
      <c r="G768" s="33" t="s">
        <v>451</v>
      </c>
      <c r="H768" s="33" t="s">
        <v>451</v>
      </c>
      <c r="I768" s="33" t="s">
        <v>451</v>
      </c>
      <c r="J768" s="33" t="s">
        <v>451</v>
      </c>
    </row>
    <row r="769" spans="2:10" x14ac:dyDescent="0.3">
      <c r="B769" s="26"/>
      <c r="C769" s="18"/>
      <c r="D769" s="18"/>
      <c r="E769" s="26" t="s">
        <v>479</v>
      </c>
      <c r="F769" s="31" t="s">
        <v>457</v>
      </c>
      <c r="G769" s="33">
        <v>5.9771779999999997E-2</v>
      </c>
      <c r="H769" s="33">
        <v>1.742534E-3</v>
      </c>
      <c r="I769" s="33">
        <v>0.117801</v>
      </c>
      <c r="J769" s="33" t="s">
        <v>451</v>
      </c>
    </row>
    <row r="770" spans="2:10" x14ac:dyDescent="0.3">
      <c r="B770" s="26"/>
      <c r="C770" s="18"/>
      <c r="D770" s="18"/>
      <c r="E770" s="26" t="s">
        <v>479</v>
      </c>
      <c r="F770" s="31" t="s">
        <v>458</v>
      </c>
      <c r="G770" s="33" t="s">
        <v>451</v>
      </c>
      <c r="H770" s="33" t="s">
        <v>451</v>
      </c>
      <c r="I770" s="33" t="s">
        <v>451</v>
      </c>
      <c r="J770" s="33" t="s">
        <v>451</v>
      </c>
    </row>
    <row r="771" spans="2:10" x14ac:dyDescent="0.3">
      <c r="B771" s="26"/>
      <c r="C771" s="18"/>
      <c r="D771" s="18"/>
      <c r="E771" s="26" t="s">
        <v>479</v>
      </c>
      <c r="F771" s="31" t="s">
        <v>459</v>
      </c>
      <c r="G771" s="33">
        <v>6.3700859999999998E-2</v>
      </c>
      <c r="H771" s="33">
        <v>2.34862E-3</v>
      </c>
      <c r="I771" s="33">
        <v>0.1250531</v>
      </c>
      <c r="J771" s="33" t="s">
        <v>451</v>
      </c>
    </row>
    <row r="772" spans="2:10" x14ac:dyDescent="0.3">
      <c r="B772" s="26"/>
      <c r="C772" s="18"/>
      <c r="D772" s="18"/>
      <c r="E772" s="26" t="s">
        <v>479</v>
      </c>
      <c r="F772" s="31" t="s">
        <v>660</v>
      </c>
      <c r="G772" s="33" t="s">
        <v>451</v>
      </c>
      <c r="H772" s="33" t="s">
        <v>451</v>
      </c>
      <c r="I772" s="33" t="s">
        <v>451</v>
      </c>
      <c r="J772" s="33" t="s">
        <v>451</v>
      </c>
    </row>
    <row r="773" spans="2:10" x14ac:dyDescent="0.3">
      <c r="B773" s="26"/>
      <c r="C773" s="18"/>
      <c r="D773" s="18"/>
      <c r="E773" s="26" t="s">
        <v>479</v>
      </c>
      <c r="F773" s="31" t="s">
        <v>661</v>
      </c>
      <c r="G773" s="33">
        <v>6.007705E-2</v>
      </c>
      <c r="H773" s="33">
        <v>1.0035770000000001E-3</v>
      </c>
      <c r="I773" s="33">
        <v>0.11915050000000001</v>
      </c>
      <c r="J773" s="33" t="s">
        <v>451</v>
      </c>
    </row>
    <row r="774" spans="2:10" x14ac:dyDescent="0.3">
      <c r="B774" s="26"/>
      <c r="C774" s="18"/>
      <c r="D774" s="18"/>
      <c r="E774" s="26" t="s">
        <v>479</v>
      </c>
      <c r="F774" s="31" t="s">
        <v>662</v>
      </c>
      <c r="G774" s="33" t="s">
        <v>451</v>
      </c>
      <c r="H774" s="33" t="s">
        <v>451</v>
      </c>
      <c r="I774" s="33" t="s">
        <v>451</v>
      </c>
      <c r="J774" s="33" t="s">
        <v>451</v>
      </c>
    </row>
    <row r="775" spans="2:10" x14ac:dyDescent="0.3">
      <c r="B775" s="26"/>
      <c r="C775" s="18"/>
      <c r="D775" s="18"/>
      <c r="E775" s="26" t="s">
        <v>479</v>
      </c>
      <c r="F775" s="31" t="s">
        <v>663</v>
      </c>
      <c r="G775" s="33" t="s">
        <v>451</v>
      </c>
      <c r="H775" s="33" t="s">
        <v>451</v>
      </c>
      <c r="I775" s="33" t="s">
        <v>451</v>
      </c>
      <c r="J775" s="33" t="s">
        <v>451</v>
      </c>
    </row>
    <row r="776" spans="2:10" x14ac:dyDescent="0.3">
      <c r="B776" s="26"/>
      <c r="C776" s="18"/>
      <c r="D776" s="18"/>
      <c r="E776" s="26" t="s">
        <v>479</v>
      </c>
      <c r="F776" s="31" t="s">
        <v>460</v>
      </c>
      <c r="G776" s="33" t="s">
        <v>451</v>
      </c>
      <c r="H776" s="33" t="s">
        <v>451</v>
      </c>
      <c r="I776" s="33" t="s">
        <v>451</v>
      </c>
      <c r="J776" s="33" t="s">
        <v>451</v>
      </c>
    </row>
    <row r="777" spans="2:10" x14ac:dyDescent="0.3">
      <c r="B777" s="26"/>
      <c r="C777" s="18"/>
      <c r="D777" s="18"/>
      <c r="E777" s="26" t="s">
        <v>479</v>
      </c>
      <c r="F777" s="31" t="s">
        <v>461</v>
      </c>
      <c r="G777" s="33" t="s">
        <v>451</v>
      </c>
      <c r="H777" s="33" t="s">
        <v>451</v>
      </c>
      <c r="I777" s="33" t="s">
        <v>451</v>
      </c>
      <c r="J777" s="33" t="s">
        <v>451</v>
      </c>
    </row>
    <row r="778" spans="2:10" x14ac:dyDescent="0.3">
      <c r="B778" s="26"/>
      <c r="C778" s="18"/>
      <c r="D778" s="18"/>
      <c r="E778" s="26" t="s">
        <v>479</v>
      </c>
      <c r="F778" s="31" t="s">
        <v>462</v>
      </c>
      <c r="G778" s="33" t="s">
        <v>451</v>
      </c>
      <c r="H778" s="33" t="s">
        <v>451</v>
      </c>
      <c r="I778" s="33" t="s">
        <v>451</v>
      </c>
      <c r="J778" s="33" t="s">
        <v>451</v>
      </c>
    </row>
    <row r="779" spans="2:10" x14ac:dyDescent="0.3">
      <c r="B779" s="26"/>
      <c r="C779" s="18"/>
      <c r="D779" s="18"/>
      <c r="E779" s="26" t="s">
        <v>479</v>
      </c>
      <c r="F779" s="31" t="s">
        <v>589</v>
      </c>
      <c r="G779" s="33" t="s">
        <v>451</v>
      </c>
      <c r="H779" s="33" t="s">
        <v>451</v>
      </c>
      <c r="I779" s="33" t="s">
        <v>451</v>
      </c>
      <c r="J779" s="33" t="s">
        <v>451</v>
      </c>
    </row>
    <row r="780" spans="2:10" x14ac:dyDescent="0.3">
      <c r="B780" s="26"/>
      <c r="C780" s="18"/>
      <c r="D780" s="18"/>
      <c r="E780" s="26" t="s">
        <v>479</v>
      </c>
      <c r="F780" s="31" t="s">
        <v>463</v>
      </c>
      <c r="G780" s="33" t="s">
        <v>451</v>
      </c>
      <c r="H780" s="33" t="s">
        <v>451</v>
      </c>
      <c r="I780" s="33" t="s">
        <v>451</v>
      </c>
      <c r="J780" s="33" t="s">
        <v>451</v>
      </c>
    </row>
    <row r="781" spans="2:10" x14ac:dyDescent="0.3">
      <c r="B781" s="26"/>
      <c r="C781" s="18"/>
      <c r="D781" s="18"/>
      <c r="E781" s="26" t="s">
        <v>479</v>
      </c>
      <c r="F781" s="31" t="s">
        <v>464</v>
      </c>
      <c r="G781" s="33">
        <v>6.646204E-2</v>
      </c>
      <c r="H781" s="33">
        <v>6.2307409999999997E-3</v>
      </c>
      <c r="I781" s="33">
        <v>0.12669330000000001</v>
      </c>
      <c r="J781" s="33" t="s">
        <v>451</v>
      </c>
    </row>
    <row r="782" spans="2:10" x14ac:dyDescent="0.3">
      <c r="B782" s="26"/>
      <c r="C782" s="18"/>
      <c r="D782" s="18"/>
      <c r="E782" s="26" t="s">
        <v>479</v>
      </c>
      <c r="F782" s="31" t="s">
        <v>465</v>
      </c>
      <c r="G782" s="33" t="s">
        <v>451</v>
      </c>
      <c r="H782" s="33" t="s">
        <v>451</v>
      </c>
      <c r="I782" s="33" t="s">
        <v>451</v>
      </c>
      <c r="J782" s="33" t="s">
        <v>451</v>
      </c>
    </row>
    <row r="783" spans="2:10" x14ac:dyDescent="0.3">
      <c r="B783" s="26"/>
      <c r="C783" s="18"/>
      <c r="D783" s="18"/>
      <c r="E783" s="26" t="s">
        <v>479</v>
      </c>
      <c r="F783" s="31" t="s">
        <v>466</v>
      </c>
      <c r="G783" s="33" t="s">
        <v>451</v>
      </c>
      <c r="H783" s="33" t="s">
        <v>451</v>
      </c>
      <c r="I783" s="33" t="s">
        <v>451</v>
      </c>
      <c r="J783" s="33" t="s">
        <v>451</v>
      </c>
    </row>
    <row r="784" spans="2:10" x14ac:dyDescent="0.3">
      <c r="B784" s="26"/>
      <c r="C784" s="18"/>
      <c r="D784" s="18"/>
      <c r="E784" s="26" t="s">
        <v>479</v>
      </c>
      <c r="F784" s="31" t="s">
        <v>467</v>
      </c>
      <c r="G784" s="33" t="s">
        <v>451</v>
      </c>
      <c r="H784" s="33" t="s">
        <v>451</v>
      </c>
      <c r="I784" s="33" t="s">
        <v>451</v>
      </c>
      <c r="J784" s="33" t="s">
        <v>451</v>
      </c>
    </row>
    <row r="785" spans="2:10" x14ac:dyDescent="0.3">
      <c r="B785" s="26"/>
      <c r="C785" s="18"/>
      <c r="D785" s="18"/>
      <c r="E785" s="26" t="s">
        <v>479</v>
      </c>
      <c r="F785" s="31" t="s">
        <v>468</v>
      </c>
      <c r="G785" s="33" t="s">
        <v>451</v>
      </c>
      <c r="H785" s="33" t="s">
        <v>451</v>
      </c>
      <c r="I785" s="33" t="s">
        <v>451</v>
      </c>
      <c r="J785" s="33" t="s">
        <v>451</v>
      </c>
    </row>
    <row r="786" spans="2:10" x14ac:dyDescent="0.3">
      <c r="B786" s="26"/>
      <c r="C786" s="18"/>
      <c r="D786" s="18"/>
      <c r="E786" s="26" t="s">
        <v>479</v>
      </c>
      <c r="F786" s="31" t="s">
        <v>469</v>
      </c>
      <c r="G786" s="33">
        <v>5.1593590000000002E-2</v>
      </c>
      <c r="H786" s="33">
        <v>1.2499791000000001E-3</v>
      </c>
      <c r="I786" s="33">
        <v>0.10193720000000001</v>
      </c>
      <c r="J786" s="33" t="s">
        <v>451</v>
      </c>
    </row>
    <row r="787" spans="2:10" x14ac:dyDescent="0.3">
      <c r="B787" s="26"/>
      <c r="C787" s="18"/>
      <c r="D787" s="18"/>
      <c r="E787" s="26" t="s">
        <v>479</v>
      </c>
      <c r="F787" s="31" t="s">
        <v>470</v>
      </c>
      <c r="G787" s="33">
        <v>0</v>
      </c>
      <c r="H787" s="33">
        <v>0</v>
      </c>
      <c r="I787" s="33">
        <v>0</v>
      </c>
      <c r="J787" s="33" t="s">
        <v>451</v>
      </c>
    </row>
    <row r="788" spans="2:10" x14ac:dyDescent="0.3">
      <c r="B788" s="26"/>
      <c r="C788" s="18"/>
      <c r="D788" s="18"/>
      <c r="E788" s="26" t="s">
        <v>479</v>
      </c>
      <c r="F788" s="31" t="s">
        <v>26</v>
      </c>
      <c r="G788" s="33">
        <v>0</v>
      </c>
      <c r="H788" s="33">
        <v>0</v>
      </c>
      <c r="I788" s="33">
        <v>0</v>
      </c>
      <c r="J788" s="33" t="s">
        <v>451</v>
      </c>
    </row>
    <row r="789" spans="2:10" x14ac:dyDescent="0.3">
      <c r="B789" s="26"/>
      <c r="C789" s="18"/>
      <c r="D789" s="18"/>
      <c r="E789" s="26" t="s">
        <v>479</v>
      </c>
      <c r="F789" s="31" t="s">
        <v>27</v>
      </c>
      <c r="G789" s="33">
        <v>0</v>
      </c>
      <c r="H789" s="33">
        <v>0</v>
      </c>
      <c r="I789" s="33">
        <v>0</v>
      </c>
      <c r="J789" s="33" t="s">
        <v>451</v>
      </c>
    </row>
    <row r="790" spans="2:10" x14ac:dyDescent="0.3">
      <c r="B790" s="26"/>
      <c r="C790" s="18"/>
      <c r="D790" s="18"/>
      <c r="E790" s="26" t="s">
        <v>479</v>
      </c>
      <c r="F790" s="31" t="s">
        <v>28</v>
      </c>
      <c r="G790" s="33">
        <v>0</v>
      </c>
      <c r="H790" s="33">
        <v>0</v>
      </c>
      <c r="I790" s="33">
        <v>0</v>
      </c>
      <c r="J790" s="33" t="s">
        <v>451</v>
      </c>
    </row>
    <row r="791" spans="2:10" x14ac:dyDescent="0.3">
      <c r="B791" s="26"/>
      <c r="C791" s="18"/>
      <c r="D791" s="18"/>
      <c r="E791" s="26" t="s">
        <v>479</v>
      </c>
      <c r="F791" s="31" t="s">
        <v>29</v>
      </c>
      <c r="G791" s="33">
        <v>0</v>
      </c>
      <c r="H791" s="33">
        <v>0</v>
      </c>
      <c r="I791" s="33">
        <v>0</v>
      </c>
      <c r="J791" s="33" t="s">
        <v>451</v>
      </c>
    </row>
    <row r="792" spans="2:10" x14ac:dyDescent="0.3">
      <c r="B792" s="26"/>
      <c r="C792" s="18"/>
      <c r="D792" s="18"/>
      <c r="E792" s="26" t="s">
        <v>479</v>
      </c>
      <c r="F792" s="31" t="s">
        <v>658</v>
      </c>
      <c r="G792" s="33">
        <v>1</v>
      </c>
      <c r="H792" s="33">
        <v>1</v>
      </c>
      <c r="I792" s="33">
        <v>1</v>
      </c>
      <c r="J792" s="33" t="s">
        <v>451</v>
      </c>
    </row>
    <row r="793" spans="2:10" x14ac:dyDescent="0.3">
      <c r="B793" s="26"/>
      <c r="C793" s="18"/>
      <c r="D793" s="18"/>
      <c r="E793" s="26" t="s">
        <v>479</v>
      </c>
      <c r="F793" s="31" t="s">
        <v>30</v>
      </c>
      <c r="G793" s="33">
        <v>0</v>
      </c>
      <c r="H793" s="33">
        <v>0</v>
      </c>
      <c r="I793" s="33">
        <v>0</v>
      </c>
      <c r="J793" s="33" t="s">
        <v>451</v>
      </c>
    </row>
    <row r="794" spans="2:10" x14ac:dyDescent="0.3">
      <c r="B794" s="26"/>
      <c r="C794" s="18"/>
      <c r="D794" s="18"/>
      <c r="E794" s="26" t="s">
        <v>479</v>
      </c>
      <c r="F794" s="31" t="s">
        <v>552</v>
      </c>
      <c r="G794" s="33">
        <v>0</v>
      </c>
      <c r="H794" s="33">
        <v>0</v>
      </c>
      <c r="I794" s="33">
        <v>0</v>
      </c>
      <c r="J794" s="33" t="s">
        <v>451</v>
      </c>
    </row>
    <row r="795" spans="2:10" x14ac:dyDescent="0.3">
      <c r="B795" s="26"/>
      <c r="C795" s="18"/>
      <c r="D795" s="18"/>
      <c r="E795" s="26" t="s">
        <v>479</v>
      </c>
      <c r="F795" s="31" t="s">
        <v>31</v>
      </c>
      <c r="G795" s="33">
        <v>0</v>
      </c>
      <c r="H795" s="33">
        <v>0</v>
      </c>
      <c r="I795" s="33">
        <v>0</v>
      </c>
      <c r="J795" s="33" t="s">
        <v>451</v>
      </c>
    </row>
    <row r="796" spans="2:10" x14ac:dyDescent="0.3">
      <c r="B796" s="26"/>
      <c r="C796" s="18"/>
      <c r="D796" s="18"/>
      <c r="E796" s="26" t="s">
        <v>479</v>
      </c>
      <c r="F796" s="31" t="s">
        <v>32</v>
      </c>
      <c r="G796" s="33">
        <v>0</v>
      </c>
      <c r="H796" s="33">
        <v>0</v>
      </c>
      <c r="I796" s="33">
        <v>0</v>
      </c>
      <c r="J796" s="33" t="s">
        <v>451</v>
      </c>
    </row>
    <row r="797" spans="2:10" x14ac:dyDescent="0.3">
      <c r="B797" s="26"/>
      <c r="C797" s="18"/>
      <c r="D797" s="18"/>
      <c r="E797" s="26" t="s">
        <v>479</v>
      </c>
      <c r="F797" s="31" t="s">
        <v>471</v>
      </c>
      <c r="G797" s="33" t="s">
        <v>451</v>
      </c>
      <c r="H797" s="33" t="s">
        <v>451</v>
      </c>
      <c r="I797" s="33" t="s">
        <v>451</v>
      </c>
      <c r="J797" s="33" t="s">
        <v>451</v>
      </c>
    </row>
    <row r="798" spans="2:10" x14ac:dyDescent="0.3">
      <c r="B798" s="26"/>
      <c r="C798" s="18"/>
      <c r="D798" s="18"/>
      <c r="E798" s="26" t="s">
        <v>479</v>
      </c>
      <c r="F798" s="31" t="s">
        <v>472</v>
      </c>
      <c r="G798" s="33" t="s">
        <v>451</v>
      </c>
      <c r="H798" s="33" t="s">
        <v>451</v>
      </c>
      <c r="I798" s="33" t="s">
        <v>451</v>
      </c>
      <c r="J798" s="33" t="s">
        <v>451</v>
      </c>
    </row>
    <row r="799" spans="2:10" x14ac:dyDescent="0.3">
      <c r="B799" s="26"/>
      <c r="C799" s="18"/>
      <c r="D799" s="18"/>
      <c r="E799" s="26" t="s">
        <v>479</v>
      </c>
      <c r="F799" s="31" t="s">
        <v>473</v>
      </c>
      <c r="G799" s="33">
        <v>4.6323759999999999E-2</v>
      </c>
      <c r="H799" s="33">
        <v>3.5909359999999999E-4</v>
      </c>
      <c r="I799" s="33">
        <v>9.2288430000000005E-2</v>
      </c>
      <c r="J799" s="33" t="s">
        <v>451</v>
      </c>
    </row>
    <row r="800" spans="2:10" x14ac:dyDescent="0.3">
      <c r="B800" s="25" t="s">
        <v>652</v>
      </c>
      <c r="C800" s="31" t="s">
        <v>30</v>
      </c>
      <c r="D800" s="29" t="s">
        <v>737</v>
      </c>
      <c r="E800" s="26" t="s">
        <v>479</v>
      </c>
      <c r="F800" s="31" t="s">
        <v>450</v>
      </c>
      <c r="G800" s="33">
        <v>0.10623290000000001</v>
      </c>
      <c r="H800" s="33">
        <v>9.8985329999999996E-2</v>
      </c>
      <c r="I800" s="33">
        <v>0.1134805</v>
      </c>
      <c r="J800" s="33" t="s">
        <v>451</v>
      </c>
    </row>
    <row r="801" spans="2:10" x14ac:dyDescent="0.3">
      <c r="B801" s="26"/>
      <c r="C801" s="18"/>
      <c r="D801" s="18"/>
      <c r="E801" s="26" t="s">
        <v>479</v>
      </c>
      <c r="F801" s="31" t="s">
        <v>452</v>
      </c>
      <c r="G801" s="33">
        <v>0.11960063999999999</v>
      </c>
      <c r="H801" s="33">
        <v>0.109141</v>
      </c>
      <c r="I801" s="33">
        <v>0.13006032000000001</v>
      </c>
      <c r="J801" s="33" t="s">
        <v>451</v>
      </c>
    </row>
    <row r="802" spans="2:10" x14ac:dyDescent="0.3">
      <c r="B802" s="26"/>
      <c r="C802" s="18"/>
      <c r="D802" s="18"/>
      <c r="E802" s="26" t="s">
        <v>479</v>
      </c>
      <c r="F802" s="31" t="s">
        <v>453</v>
      </c>
      <c r="G802" s="33">
        <v>8.4582779999999996E-2</v>
      </c>
      <c r="H802" s="33">
        <v>6.8823670000000003E-2</v>
      </c>
      <c r="I802" s="33">
        <v>0.1003419</v>
      </c>
      <c r="J802" s="33" t="s">
        <v>451</v>
      </c>
    </row>
    <row r="803" spans="2:10" x14ac:dyDescent="0.3">
      <c r="B803" s="26"/>
      <c r="C803" s="18"/>
      <c r="D803" s="18"/>
      <c r="E803" s="26" t="s">
        <v>479</v>
      </c>
      <c r="F803" s="31" t="s">
        <v>21</v>
      </c>
      <c r="G803" s="33">
        <v>0.1148338</v>
      </c>
      <c r="H803" s="33">
        <v>8.0144750000000001E-2</v>
      </c>
      <c r="I803" s="33">
        <v>0.14952289999999999</v>
      </c>
      <c r="J803" s="33" t="s">
        <v>451</v>
      </c>
    </row>
    <row r="804" spans="2:10" x14ac:dyDescent="0.3">
      <c r="B804" s="26"/>
      <c r="C804" s="18"/>
      <c r="D804" s="18"/>
      <c r="E804" s="26" t="s">
        <v>479</v>
      </c>
      <c r="F804" s="31" t="s">
        <v>454</v>
      </c>
      <c r="G804" s="33">
        <v>9.220689E-2</v>
      </c>
      <c r="H804" s="33">
        <v>7.8923999999999994E-2</v>
      </c>
      <c r="I804" s="33">
        <v>0.10548979999999999</v>
      </c>
      <c r="J804" s="33" t="s">
        <v>451</v>
      </c>
    </row>
    <row r="805" spans="2:10" x14ac:dyDescent="0.3">
      <c r="B805" s="26"/>
      <c r="C805" s="18"/>
      <c r="D805" s="18"/>
      <c r="E805" s="26" t="s">
        <v>479</v>
      </c>
      <c r="F805" s="31" t="s">
        <v>455</v>
      </c>
      <c r="G805" s="33">
        <v>0.136572</v>
      </c>
      <c r="H805" s="33">
        <v>5.929939E-2</v>
      </c>
      <c r="I805" s="33">
        <v>0.21384449999999999</v>
      </c>
      <c r="J805" s="33" t="s">
        <v>451</v>
      </c>
    </row>
    <row r="806" spans="2:10" x14ac:dyDescent="0.3">
      <c r="B806" s="26"/>
      <c r="C806" s="18"/>
      <c r="D806" s="18"/>
      <c r="E806" s="26" t="s">
        <v>479</v>
      </c>
      <c r="F806" s="31" t="s">
        <v>456</v>
      </c>
      <c r="G806" s="33">
        <v>9.6686980000000006E-2</v>
      </c>
      <c r="H806" s="33">
        <v>7.5651380000000004E-2</v>
      </c>
      <c r="I806" s="33">
        <v>0.1177226</v>
      </c>
      <c r="J806" s="33" t="s">
        <v>451</v>
      </c>
    </row>
    <row r="807" spans="2:10" x14ac:dyDescent="0.3">
      <c r="B807" s="26"/>
      <c r="C807" s="18"/>
      <c r="D807" s="18"/>
      <c r="E807" s="26" t="s">
        <v>479</v>
      </c>
      <c r="F807" s="31" t="s">
        <v>457</v>
      </c>
      <c r="G807" s="33">
        <v>0.11204301</v>
      </c>
      <c r="H807" s="33">
        <v>9.8677600000000004E-2</v>
      </c>
      <c r="I807" s="33">
        <v>0.1254084</v>
      </c>
      <c r="J807" s="33" t="s">
        <v>451</v>
      </c>
    </row>
    <row r="808" spans="2:10" x14ac:dyDescent="0.3">
      <c r="B808" s="26"/>
      <c r="C808" s="18"/>
      <c r="D808" s="18"/>
      <c r="E808" s="26" t="s">
        <v>479</v>
      </c>
      <c r="F808" s="31" t="s">
        <v>458</v>
      </c>
      <c r="G808" s="33">
        <v>9.4626760000000004E-2</v>
      </c>
      <c r="H808" s="33">
        <v>7.6277170000000005E-2</v>
      </c>
      <c r="I808" s="33">
        <v>0.1129763</v>
      </c>
      <c r="J808" s="33" t="s">
        <v>451</v>
      </c>
    </row>
    <row r="809" spans="2:10" x14ac:dyDescent="0.3">
      <c r="B809" s="26"/>
      <c r="C809" s="18"/>
      <c r="D809" s="18"/>
      <c r="E809" s="26" t="s">
        <v>479</v>
      </c>
      <c r="F809" s="31" t="s">
        <v>459</v>
      </c>
      <c r="G809" s="33">
        <v>0.1129916</v>
      </c>
      <c r="H809" s="33">
        <v>0.10151423</v>
      </c>
      <c r="I809" s="33">
        <v>0.124469</v>
      </c>
      <c r="J809" s="33" t="s">
        <v>451</v>
      </c>
    </row>
    <row r="810" spans="2:10" x14ac:dyDescent="0.3">
      <c r="B810" s="26"/>
      <c r="C810" s="18"/>
      <c r="D810" s="18"/>
      <c r="E810" s="26" t="s">
        <v>479</v>
      </c>
      <c r="F810" s="31" t="s">
        <v>660</v>
      </c>
      <c r="G810" s="33">
        <v>9.2626219999999995E-2</v>
      </c>
      <c r="H810" s="33">
        <v>7.3825890000000005E-2</v>
      </c>
      <c r="I810" s="33">
        <v>0.1114265</v>
      </c>
      <c r="J810" s="33" t="s">
        <v>451</v>
      </c>
    </row>
    <row r="811" spans="2:10" x14ac:dyDescent="0.3">
      <c r="B811" s="26"/>
      <c r="C811" s="18"/>
      <c r="D811" s="18"/>
      <c r="E811" s="26" t="s">
        <v>479</v>
      </c>
      <c r="F811" s="31" t="s">
        <v>661</v>
      </c>
      <c r="G811" s="33">
        <v>0.11185141999999999</v>
      </c>
      <c r="H811" s="33">
        <v>0.10329943</v>
      </c>
      <c r="I811" s="33">
        <v>0.12040339999999999</v>
      </c>
      <c r="J811" s="33" t="s">
        <v>451</v>
      </c>
    </row>
    <row r="812" spans="2:10" x14ac:dyDescent="0.3">
      <c r="B812" s="26"/>
      <c r="C812" s="18"/>
      <c r="D812" s="18"/>
      <c r="E812" s="26" t="s">
        <v>479</v>
      </c>
      <c r="F812" s="31" t="s">
        <v>662</v>
      </c>
      <c r="G812" s="33">
        <v>7.6681219999999994E-2</v>
      </c>
      <c r="H812" s="33">
        <v>5.0400340000000002E-2</v>
      </c>
      <c r="I812" s="33">
        <v>0.1029621</v>
      </c>
      <c r="J812" s="33" t="s">
        <v>451</v>
      </c>
    </row>
    <row r="813" spans="2:10" x14ac:dyDescent="0.3">
      <c r="B813" s="26"/>
      <c r="C813" s="18"/>
      <c r="D813" s="18"/>
      <c r="E813" s="26" t="s">
        <v>479</v>
      </c>
      <c r="F813" s="31" t="s">
        <v>663</v>
      </c>
      <c r="G813" s="33">
        <v>0.10782731</v>
      </c>
      <c r="H813" s="33">
        <v>0.10003738</v>
      </c>
      <c r="I813" s="33">
        <v>0.1156172</v>
      </c>
      <c r="J813" s="33" t="s">
        <v>451</v>
      </c>
    </row>
    <row r="814" spans="2:10" x14ac:dyDescent="0.3">
      <c r="B814" s="26"/>
      <c r="C814" s="18"/>
      <c r="D814" s="18"/>
      <c r="E814" s="26" t="s">
        <v>479</v>
      </c>
      <c r="F814" s="31" t="s">
        <v>460</v>
      </c>
      <c r="G814" s="33">
        <v>0.11800956999999999</v>
      </c>
      <c r="H814" s="33">
        <v>0.10167837</v>
      </c>
      <c r="I814" s="33">
        <v>0.13434080000000001</v>
      </c>
      <c r="J814" s="33" t="s">
        <v>451</v>
      </c>
    </row>
    <row r="815" spans="2:10" x14ac:dyDescent="0.3">
      <c r="B815" s="26"/>
      <c r="C815" s="18"/>
      <c r="D815" s="18"/>
      <c r="E815" s="26" t="s">
        <v>479</v>
      </c>
      <c r="F815" s="31" t="s">
        <v>461</v>
      </c>
      <c r="G815" s="33">
        <v>9.7522319999999996E-2</v>
      </c>
      <c r="H815" s="33">
        <v>7.8263849999999996E-2</v>
      </c>
      <c r="I815" s="33">
        <v>0.1167808</v>
      </c>
      <c r="J815" s="33" t="s">
        <v>451</v>
      </c>
    </row>
    <row r="816" spans="2:10" x14ac:dyDescent="0.3">
      <c r="B816" s="26"/>
      <c r="C816" s="18"/>
      <c r="D816" s="18"/>
      <c r="E816" s="26" t="s">
        <v>479</v>
      </c>
      <c r="F816" s="31" t="s">
        <v>462</v>
      </c>
      <c r="G816" s="33">
        <v>4.5579670000000003E-2</v>
      </c>
      <c r="H816" s="33">
        <v>2.247644E-2</v>
      </c>
      <c r="I816" s="33">
        <v>6.8682900000000005E-2</v>
      </c>
      <c r="J816" s="33" t="s">
        <v>451</v>
      </c>
    </row>
    <row r="817" spans="2:10" x14ac:dyDescent="0.3">
      <c r="B817" s="26"/>
      <c r="C817" s="18"/>
      <c r="D817" s="18"/>
      <c r="E817" s="26" t="s">
        <v>479</v>
      </c>
      <c r="F817" s="31" t="s">
        <v>589</v>
      </c>
      <c r="G817" s="33">
        <v>7.875501E-2</v>
      </c>
      <c r="H817" s="33">
        <v>4.6024889999999999E-2</v>
      </c>
      <c r="I817" s="33">
        <v>0.1114851</v>
      </c>
      <c r="J817" s="33" t="s">
        <v>451</v>
      </c>
    </row>
    <row r="818" spans="2:10" x14ac:dyDescent="0.3">
      <c r="B818" s="26"/>
      <c r="C818" s="18"/>
      <c r="D818" s="18"/>
      <c r="E818" s="26" t="s">
        <v>479</v>
      </c>
      <c r="F818" s="31" t="s">
        <v>463</v>
      </c>
      <c r="G818" s="33">
        <v>0.10451951</v>
      </c>
      <c r="H818" s="33">
        <v>7.1849999999999997E-2</v>
      </c>
      <c r="I818" s="33">
        <v>0.13718900000000001</v>
      </c>
      <c r="J818" s="33" t="s">
        <v>451</v>
      </c>
    </row>
    <row r="819" spans="2:10" x14ac:dyDescent="0.3">
      <c r="B819" s="26"/>
      <c r="C819" s="18"/>
      <c r="D819" s="18"/>
      <c r="E819" s="26" t="s">
        <v>479</v>
      </c>
      <c r="F819" s="31" t="s">
        <v>464</v>
      </c>
      <c r="G819" s="33">
        <v>9.5054050000000001E-2</v>
      </c>
      <c r="H819" s="33">
        <v>7.0094749999999997E-2</v>
      </c>
      <c r="I819" s="33">
        <v>0.12001340000000001</v>
      </c>
      <c r="J819" s="33" t="s">
        <v>451</v>
      </c>
    </row>
    <row r="820" spans="2:10" x14ac:dyDescent="0.3">
      <c r="B820" s="26"/>
      <c r="C820" s="18"/>
      <c r="D820" s="18"/>
      <c r="E820" s="26" t="s">
        <v>479</v>
      </c>
      <c r="F820" s="31" t="s">
        <v>465</v>
      </c>
      <c r="G820" s="33">
        <v>0.10890903</v>
      </c>
      <c r="H820" s="33">
        <v>8.6300249999999995E-2</v>
      </c>
      <c r="I820" s="33">
        <v>0.13151779999999999</v>
      </c>
      <c r="J820" s="33" t="s">
        <v>451</v>
      </c>
    </row>
    <row r="821" spans="2:10" x14ac:dyDescent="0.3">
      <c r="B821" s="26"/>
      <c r="C821" s="18"/>
      <c r="D821" s="18"/>
      <c r="E821" s="26" t="s">
        <v>479</v>
      </c>
      <c r="F821" s="31" t="s">
        <v>466</v>
      </c>
      <c r="G821" s="33">
        <v>0.11409734000000001</v>
      </c>
      <c r="H821" s="33">
        <v>8.9073050000000001E-2</v>
      </c>
      <c r="I821" s="33">
        <v>0.13912160000000001</v>
      </c>
      <c r="J821" s="33" t="s">
        <v>451</v>
      </c>
    </row>
    <row r="822" spans="2:10" x14ac:dyDescent="0.3">
      <c r="B822" s="26"/>
      <c r="C822" s="18"/>
      <c r="D822" s="18"/>
      <c r="E822" s="26" t="s">
        <v>479</v>
      </c>
      <c r="F822" s="31" t="s">
        <v>467</v>
      </c>
      <c r="G822" s="33">
        <v>0.11267903</v>
      </c>
      <c r="H822" s="33">
        <v>8.869225E-2</v>
      </c>
      <c r="I822" s="33">
        <v>0.1366658</v>
      </c>
      <c r="J822" s="33" t="s">
        <v>451</v>
      </c>
    </row>
    <row r="823" spans="2:10" x14ac:dyDescent="0.3">
      <c r="B823" s="26"/>
      <c r="C823" s="18"/>
      <c r="D823" s="18"/>
      <c r="E823" s="26" t="s">
        <v>479</v>
      </c>
      <c r="F823" s="31" t="s">
        <v>468</v>
      </c>
      <c r="G823" s="33">
        <v>0.10557900000000001</v>
      </c>
      <c r="H823" s="33">
        <v>9.5629930000000002E-2</v>
      </c>
      <c r="I823" s="33">
        <v>0.11552809999999999</v>
      </c>
      <c r="J823" s="33" t="s">
        <v>451</v>
      </c>
    </row>
    <row r="824" spans="2:10" x14ac:dyDescent="0.3">
      <c r="B824" s="26"/>
      <c r="C824" s="18"/>
      <c r="D824" s="18"/>
      <c r="E824" s="26" t="s">
        <v>479</v>
      </c>
      <c r="F824" s="31" t="s">
        <v>469</v>
      </c>
      <c r="G824" s="33">
        <v>0.1100617</v>
      </c>
      <c r="H824" s="33">
        <v>8.5769810000000002E-2</v>
      </c>
      <c r="I824" s="33">
        <v>0.13435349999999999</v>
      </c>
      <c r="J824" s="33" t="s">
        <v>451</v>
      </c>
    </row>
    <row r="825" spans="2:10" x14ac:dyDescent="0.3">
      <c r="B825" s="26"/>
      <c r="C825" s="18"/>
      <c r="D825" s="18"/>
      <c r="E825" s="26" t="s">
        <v>479</v>
      </c>
      <c r="F825" s="31" t="s">
        <v>470</v>
      </c>
      <c r="G825" s="33">
        <v>0</v>
      </c>
      <c r="H825" s="33">
        <v>0</v>
      </c>
      <c r="I825" s="33">
        <v>0</v>
      </c>
      <c r="J825" s="33" t="s">
        <v>451</v>
      </c>
    </row>
    <row r="826" spans="2:10" x14ac:dyDescent="0.3">
      <c r="B826" s="26"/>
      <c r="C826" s="18"/>
      <c r="D826" s="18"/>
      <c r="E826" s="26" t="s">
        <v>479</v>
      </c>
      <c r="F826" s="31" t="s">
        <v>26</v>
      </c>
      <c r="G826" s="33">
        <v>0</v>
      </c>
      <c r="H826" s="33">
        <v>0</v>
      </c>
      <c r="I826" s="33">
        <v>0</v>
      </c>
      <c r="J826" s="33" t="s">
        <v>451</v>
      </c>
    </row>
    <row r="827" spans="2:10" x14ac:dyDescent="0.3">
      <c r="B827" s="26"/>
      <c r="C827" s="18"/>
      <c r="D827" s="18"/>
      <c r="E827" s="26" t="s">
        <v>479</v>
      </c>
      <c r="F827" s="31" t="s">
        <v>27</v>
      </c>
      <c r="G827" s="33">
        <v>0</v>
      </c>
      <c r="H827" s="33">
        <v>0</v>
      </c>
      <c r="I827" s="33">
        <v>0</v>
      </c>
      <c r="J827" s="33" t="s">
        <v>451</v>
      </c>
    </row>
    <row r="828" spans="2:10" x14ac:dyDescent="0.3">
      <c r="B828" s="26"/>
      <c r="C828" s="18"/>
      <c r="D828" s="18"/>
      <c r="E828" s="26" t="s">
        <v>479</v>
      </c>
      <c r="F828" s="31" t="s">
        <v>28</v>
      </c>
      <c r="G828" s="33">
        <v>0</v>
      </c>
      <c r="H828" s="33">
        <v>0</v>
      </c>
      <c r="I828" s="33">
        <v>0</v>
      </c>
      <c r="J828" s="33" t="s">
        <v>451</v>
      </c>
    </row>
    <row r="829" spans="2:10" x14ac:dyDescent="0.3">
      <c r="B829" s="26"/>
      <c r="C829" s="18"/>
      <c r="D829" s="18"/>
      <c r="E829" s="26" t="s">
        <v>479</v>
      </c>
      <c r="F829" s="31" t="s">
        <v>29</v>
      </c>
      <c r="G829" s="33">
        <v>0</v>
      </c>
      <c r="H829" s="33">
        <v>0</v>
      </c>
      <c r="I829" s="33">
        <v>0</v>
      </c>
      <c r="J829" s="33" t="s">
        <v>451</v>
      </c>
    </row>
    <row r="830" spans="2:10" x14ac:dyDescent="0.3">
      <c r="B830" s="26"/>
      <c r="C830" s="18"/>
      <c r="D830" s="18"/>
      <c r="E830" s="26" t="s">
        <v>479</v>
      </c>
      <c r="F830" s="31" t="s">
        <v>658</v>
      </c>
      <c r="G830" s="33">
        <v>0</v>
      </c>
      <c r="H830" s="33">
        <v>0</v>
      </c>
      <c r="I830" s="33">
        <v>0</v>
      </c>
      <c r="J830" s="33" t="s">
        <v>451</v>
      </c>
    </row>
    <row r="831" spans="2:10" x14ac:dyDescent="0.3">
      <c r="B831" s="26"/>
      <c r="C831" s="18"/>
      <c r="D831" s="18"/>
      <c r="E831" s="26" t="s">
        <v>479</v>
      </c>
      <c r="F831" s="31" t="s">
        <v>30</v>
      </c>
      <c r="G831" s="33">
        <v>1</v>
      </c>
      <c r="H831" s="33">
        <v>1</v>
      </c>
      <c r="I831" s="33">
        <v>1</v>
      </c>
      <c r="J831" s="33" t="s">
        <v>451</v>
      </c>
    </row>
    <row r="832" spans="2:10" x14ac:dyDescent="0.3">
      <c r="B832" s="26"/>
      <c r="C832" s="18"/>
      <c r="D832" s="18"/>
      <c r="E832" s="26" t="s">
        <v>479</v>
      </c>
      <c r="F832" s="31" t="s">
        <v>552</v>
      </c>
      <c r="G832" s="33">
        <v>0</v>
      </c>
      <c r="H832" s="33">
        <v>0</v>
      </c>
      <c r="I832" s="33">
        <v>0</v>
      </c>
      <c r="J832" s="33" t="s">
        <v>451</v>
      </c>
    </row>
    <row r="833" spans="2:10" x14ac:dyDescent="0.3">
      <c r="B833" s="26"/>
      <c r="C833" s="18"/>
      <c r="D833" s="18"/>
      <c r="E833" s="26" t="s">
        <v>479</v>
      </c>
      <c r="F833" s="31" t="s">
        <v>31</v>
      </c>
      <c r="G833" s="33">
        <v>0</v>
      </c>
      <c r="H833" s="33">
        <v>0</v>
      </c>
      <c r="I833" s="33">
        <v>0</v>
      </c>
      <c r="J833" s="33" t="s">
        <v>451</v>
      </c>
    </row>
    <row r="834" spans="2:10" x14ac:dyDescent="0.3">
      <c r="B834" s="26"/>
      <c r="C834" s="18"/>
      <c r="D834" s="18"/>
      <c r="E834" s="26" t="s">
        <v>479</v>
      </c>
      <c r="F834" s="31" t="s">
        <v>32</v>
      </c>
      <c r="G834" s="33">
        <v>0</v>
      </c>
      <c r="H834" s="33">
        <v>0</v>
      </c>
      <c r="I834" s="33">
        <v>0</v>
      </c>
      <c r="J834" s="33" t="s">
        <v>451</v>
      </c>
    </row>
    <row r="835" spans="2:10" x14ac:dyDescent="0.3">
      <c r="B835" s="26"/>
      <c r="C835" s="18"/>
      <c r="D835" s="18"/>
      <c r="E835" s="26" t="s">
        <v>479</v>
      </c>
      <c r="F835" s="31" t="s">
        <v>471</v>
      </c>
      <c r="G835" s="33" t="s">
        <v>451</v>
      </c>
      <c r="H835" s="33" t="s">
        <v>451</v>
      </c>
      <c r="I835" s="33" t="s">
        <v>451</v>
      </c>
      <c r="J835" s="33" t="s">
        <v>451</v>
      </c>
    </row>
    <row r="836" spans="2:10" x14ac:dyDescent="0.3">
      <c r="B836" s="26"/>
      <c r="C836" s="18"/>
      <c r="D836" s="18"/>
      <c r="E836" s="26" t="s">
        <v>479</v>
      </c>
      <c r="F836" s="31" t="s">
        <v>472</v>
      </c>
      <c r="G836" s="33">
        <v>7.1828390000000006E-2</v>
      </c>
      <c r="H836" s="33">
        <v>3.0097289999999999E-2</v>
      </c>
      <c r="I836" s="33">
        <v>0.11355949999999999</v>
      </c>
      <c r="J836" s="33" t="s">
        <v>451</v>
      </c>
    </row>
    <row r="837" spans="2:10" x14ac:dyDescent="0.3">
      <c r="B837" s="26"/>
      <c r="C837" s="18"/>
      <c r="D837" s="18"/>
      <c r="E837" s="26" t="s">
        <v>479</v>
      </c>
      <c r="F837" s="31" t="s">
        <v>473</v>
      </c>
      <c r="G837" s="33">
        <v>0.18074266999999999</v>
      </c>
      <c r="H837" s="33">
        <v>8.5956710000000006E-2</v>
      </c>
      <c r="I837" s="33">
        <v>0.27552863999999999</v>
      </c>
      <c r="J837" s="33" t="s">
        <v>451</v>
      </c>
    </row>
    <row r="838" spans="2:10" x14ac:dyDescent="0.3">
      <c r="B838" s="25" t="s">
        <v>653</v>
      </c>
      <c r="C838" s="71" t="s">
        <v>552</v>
      </c>
      <c r="D838" s="29" t="s">
        <v>737</v>
      </c>
      <c r="E838" s="26" t="s">
        <v>479</v>
      </c>
      <c r="F838" s="31" t="s">
        <v>450</v>
      </c>
      <c r="G838" s="33">
        <v>3.4949880000000003E-2</v>
      </c>
      <c r="H838" s="33">
        <v>3.1804319999999997E-2</v>
      </c>
      <c r="I838" s="33">
        <v>3.8095440000000001E-2</v>
      </c>
      <c r="J838" s="33" t="s">
        <v>451</v>
      </c>
    </row>
    <row r="839" spans="2:10" x14ac:dyDescent="0.3">
      <c r="B839" s="26"/>
      <c r="C839" s="18"/>
      <c r="D839" s="18"/>
      <c r="E839" s="26" t="s">
        <v>479</v>
      </c>
      <c r="F839" s="31" t="s">
        <v>452</v>
      </c>
      <c r="G839" s="33">
        <v>4.5791510000000001E-2</v>
      </c>
      <c r="H839" s="33">
        <v>4.1949815000000001E-2</v>
      </c>
      <c r="I839" s="33">
        <v>4.9633209999999997E-2</v>
      </c>
      <c r="J839" s="33" t="s">
        <v>451</v>
      </c>
    </row>
    <row r="840" spans="2:10" x14ac:dyDescent="0.3">
      <c r="B840" s="26"/>
      <c r="C840" s="18"/>
      <c r="D840" s="18"/>
      <c r="E840" s="26" t="s">
        <v>479</v>
      </c>
      <c r="F840" s="31" t="s">
        <v>453</v>
      </c>
      <c r="G840" s="33">
        <v>2.5276759999999999E-2</v>
      </c>
      <c r="H840" s="33">
        <v>2.1451709999999999E-2</v>
      </c>
      <c r="I840" s="33">
        <v>2.9101809999999999E-2</v>
      </c>
      <c r="J840" s="33" t="s">
        <v>451</v>
      </c>
    </row>
    <row r="841" spans="2:10" x14ac:dyDescent="0.3">
      <c r="B841" s="26"/>
      <c r="C841" s="18"/>
      <c r="D841" s="18"/>
      <c r="E841" s="26" t="s">
        <v>479</v>
      </c>
      <c r="F841" s="31" t="s">
        <v>21</v>
      </c>
      <c r="G841" s="33">
        <v>1.0253699999999999E-2</v>
      </c>
      <c r="H841" s="33">
        <v>5.6608049999999997E-3</v>
      </c>
      <c r="I841" s="33">
        <v>1.48466E-2</v>
      </c>
      <c r="J841" s="33" t="s">
        <v>451</v>
      </c>
    </row>
    <row r="842" spans="2:10" x14ac:dyDescent="0.3">
      <c r="B842" s="26"/>
      <c r="C842" s="18"/>
      <c r="D842" s="18"/>
      <c r="E842" s="26" t="s">
        <v>479</v>
      </c>
      <c r="F842" s="31" t="s">
        <v>454</v>
      </c>
      <c r="G842" s="33">
        <v>1.296042E-2</v>
      </c>
      <c r="H842" s="33">
        <v>8.3183930000000003E-3</v>
      </c>
      <c r="I842" s="33">
        <v>1.7602449999999999E-2</v>
      </c>
      <c r="J842" s="33" t="s">
        <v>451</v>
      </c>
    </row>
    <row r="843" spans="2:10" x14ac:dyDescent="0.3">
      <c r="B843" s="26"/>
      <c r="C843" s="18"/>
      <c r="D843" s="18"/>
      <c r="E843" s="26" t="s">
        <v>479</v>
      </c>
      <c r="F843" s="31" t="s">
        <v>455</v>
      </c>
      <c r="G843" s="33">
        <v>3.4289630000000001E-2</v>
      </c>
      <c r="H843" s="33">
        <v>5.6176580000000002E-3</v>
      </c>
      <c r="I843" s="33">
        <v>6.2961589999999998E-2</v>
      </c>
      <c r="J843" s="33" t="s">
        <v>451</v>
      </c>
    </row>
    <row r="844" spans="2:10" x14ac:dyDescent="0.3">
      <c r="B844" s="26"/>
      <c r="C844" s="18"/>
      <c r="D844" s="18"/>
      <c r="E844" s="26" t="s">
        <v>479</v>
      </c>
      <c r="F844" s="31" t="s">
        <v>456</v>
      </c>
      <c r="G844" s="33">
        <v>3.0252283000000001E-2</v>
      </c>
      <c r="H844" s="33">
        <v>2.1326899999999999E-2</v>
      </c>
      <c r="I844" s="33">
        <v>3.9177669999999998E-2</v>
      </c>
      <c r="J844" s="33" t="s">
        <v>451</v>
      </c>
    </row>
    <row r="845" spans="2:10" x14ac:dyDescent="0.3">
      <c r="B845" s="26"/>
      <c r="C845" s="18"/>
      <c r="D845" s="18"/>
      <c r="E845" s="26" t="s">
        <v>479</v>
      </c>
      <c r="F845" s="31" t="s">
        <v>457</v>
      </c>
      <c r="G845" s="33">
        <v>3.8325288999999998E-2</v>
      </c>
      <c r="H845" s="33">
        <v>3.089687E-2</v>
      </c>
      <c r="I845" s="33">
        <v>4.5753700000000001E-2</v>
      </c>
      <c r="J845" s="33" t="s">
        <v>451</v>
      </c>
    </row>
    <row r="846" spans="2:10" x14ac:dyDescent="0.3">
      <c r="B846" s="26"/>
      <c r="C846" s="18"/>
      <c r="D846" s="18"/>
      <c r="E846" s="26" t="s">
        <v>479</v>
      </c>
      <c r="F846" s="31" t="s">
        <v>458</v>
      </c>
      <c r="G846" s="33">
        <v>3.1836759999999999E-2</v>
      </c>
      <c r="H846" s="33">
        <v>2.65583E-2</v>
      </c>
      <c r="I846" s="33">
        <v>3.7115229999999999E-2</v>
      </c>
      <c r="J846" s="33" t="s">
        <v>451</v>
      </c>
    </row>
    <row r="847" spans="2:10" x14ac:dyDescent="0.3">
      <c r="B847" s="26"/>
      <c r="C847" s="18"/>
      <c r="D847" s="18"/>
      <c r="E847" s="26" t="s">
        <v>479</v>
      </c>
      <c r="F847" s="31" t="s">
        <v>459</v>
      </c>
      <c r="G847" s="33">
        <v>3.8749449999999998E-2</v>
      </c>
      <c r="H847" s="33">
        <v>3.4164739999999999E-2</v>
      </c>
      <c r="I847" s="33">
        <v>4.3334159999999997E-2</v>
      </c>
      <c r="J847" s="33" t="s">
        <v>451</v>
      </c>
    </row>
    <row r="848" spans="2:10" x14ac:dyDescent="0.3">
      <c r="B848" s="26"/>
      <c r="C848" s="18"/>
      <c r="D848" s="18"/>
      <c r="E848" s="26" t="s">
        <v>479</v>
      </c>
      <c r="F848" s="31" t="s">
        <v>660</v>
      </c>
      <c r="G848" s="33">
        <v>3.5516499999999999E-2</v>
      </c>
      <c r="H848" s="33">
        <v>2.8928720000000002E-2</v>
      </c>
      <c r="I848" s="33">
        <v>4.2104280000000001E-2</v>
      </c>
      <c r="J848" s="33" t="s">
        <v>451</v>
      </c>
    </row>
    <row r="849" spans="2:10" x14ac:dyDescent="0.3">
      <c r="B849" s="26"/>
      <c r="C849" s="18"/>
      <c r="D849" s="18"/>
      <c r="E849" s="26" t="s">
        <v>479</v>
      </c>
      <c r="F849" s="31" t="s">
        <v>661</v>
      </c>
      <c r="G849" s="33">
        <v>3.5073319999999998E-2</v>
      </c>
      <c r="H849" s="33">
        <v>3.0979759999999999E-2</v>
      </c>
      <c r="I849" s="33">
        <v>3.9166880000000001E-2</v>
      </c>
      <c r="J849" s="33" t="s">
        <v>451</v>
      </c>
    </row>
    <row r="850" spans="2:10" x14ac:dyDescent="0.3">
      <c r="B850" s="26"/>
      <c r="C850" s="18"/>
      <c r="D850" s="18"/>
      <c r="E850" s="26" t="s">
        <v>479</v>
      </c>
      <c r="F850" s="31" t="s">
        <v>662</v>
      </c>
      <c r="G850" s="33">
        <v>3.2883580000000003E-2</v>
      </c>
      <c r="H850" s="33">
        <v>1.506352E-2</v>
      </c>
      <c r="I850" s="33">
        <v>5.0703650000000003E-2</v>
      </c>
      <c r="J850" s="33" t="s">
        <v>451</v>
      </c>
    </row>
    <row r="851" spans="2:10" x14ac:dyDescent="0.3">
      <c r="B851" s="26"/>
      <c r="C851" s="18"/>
      <c r="D851" s="18"/>
      <c r="E851" s="26" t="s">
        <v>479</v>
      </c>
      <c r="F851" s="31" t="s">
        <v>663</v>
      </c>
      <c r="G851" s="33">
        <v>3.5266569999999997E-2</v>
      </c>
      <c r="H851" s="33">
        <v>3.1937260000000002E-2</v>
      </c>
      <c r="I851" s="33">
        <v>3.8595879999999999E-2</v>
      </c>
      <c r="J851" s="33" t="s">
        <v>451</v>
      </c>
    </row>
    <row r="852" spans="2:10" x14ac:dyDescent="0.3">
      <c r="B852" s="26"/>
      <c r="C852" s="18"/>
      <c r="D852" s="18"/>
      <c r="E852" s="26" t="s">
        <v>479</v>
      </c>
      <c r="F852" s="31" t="s">
        <v>460</v>
      </c>
      <c r="G852" s="33">
        <v>3.4692760000000003E-2</v>
      </c>
      <c r="H852" s="33">
        <v>2.8887070000000001E-2</v>
      </c>
      <c r="I852" s="33">
        <v>4.049846E-2</v>
      </c>
      <c r="J852" s="33" t="s">
        <v>451</v>
      </c>
    </row>
    <row r="853" spans="2:10" x14ac:dyDescent="0.3">
      <c r="B853" s="26"/>
      <c r="C853" s="18"/>
      <c r="D853" s="18"/>
      <c r="E853" s="26" t="s">
        <v>479</v>
      </c>
      <c r="F853" s="31" t="s">
        <v>461</v>
      </c>
      <c r="G853" s="33">
        <v>3.4809899999999998E-2</v>
      </c>
      <c r="H853" s="33">
        <v>3.1694729999999997E-2</v>
      </c>
      <c r="I853" s="33">
        <v>3.7925069999999998E-2</v>
      </c>
      <c r="J853" s="33" t="s">
        <v>451</v>
      </c>
    </row>
    <row r="854" spans="2:10" x14ac:dyDescent="0.3">
      <c r="B854" s="26"/>
      <c r="C854" s="18"/>
      <c r="D854" s="18"/>
      <c r="E854" s="26" t="s">
        <v>479</v>
      </c>
      <c r="F854" s="31" t="s">
        <v>462</v>
      </c>
      <c r="G854" s="33">
        <v>3.453726E-2</v>
      </c>
      <c r="H854" s="33">
        <v>2.1825669999999998E-2</v>
      </c>
      <c r="I854" s="33">
        <v>4.724884E-2</v>
      </c>
      <c r="J854" s="33" t="s">
        <v>451</v>
      </c>
    </row>
    <row r="855" spans="2:10" x14ac:dyDescent="0.3">
      <c r="B855" s="26"/>
      <c r="C855" s="18"/>
      <c r="D855" s="18"/>
      <c r="E855" s="26" t="s">
        <v>479</v>
      </c>
      <c r="F855" s="31" t="s">
        <v>589</v>
      </c>
      <c r="G855" s="33">
        <v>6.7088999999999996E-2</v>
      </c>
      <c r="H855" s="33">
        <v>4.6028859999999998E-2</v>
      </c>
      <c r="I855" s="33">
        <v>8.8149149999999996E-2</v>
      </c>
      <c r="J855" s="33" t="s">
        <v>451</v>
      </c>
    </row>
    <row r="856" spans="2:10" x14ac:dyDescent="0.3">
      <c r="B856" s="26"/>
      <c r="C856" s="18"/>
      <c r="D856" s="18"/>
      <c r="E856" s="26" t="s">
        <v>479</v>
      </c>
      <c r="F856" s="31" t="s">
        <v>463</v>
      </c>
      <c r="G856" s="33">
        <v>3.3931759999999998E-2</v>
      </c>
      <c r="H856" s="33">
        <v>2.172002E-2</v>
      </c>
      <c r="I856" s="33">
        <v>4.6143499999999997E-2</v>
      </c>
      <c r="J856" s="33" t="s">
        <v>451</v>
      </c>
    </row>
    <row r="857" spans="2:10" x14ac:dyDescent="0.3">
      <c r="B857" s="26"/>
      <c r="C857" s="18"/>
      <c r="D857" s="18"/>
      <c r="E857" s="26" t="s">
        <v>479</v>
      </c>
      <c r="F857" s="31" t="s">
        <v>464</v>
      </c>
      <c r="G857" s="33">
        <v>3.5205840000000002E-2</v>
      </c>
      <c r="H857" s="33">
        <v>2.0919940000000001E-2</v>
      </c>
      <c r="I857" s="33">
        <v>4.9491739999999999E-2</v>
      </c>
      <c r="J857" s="33" t="s">
        <v>451</v>
      </c>
    </row>
    <row r="858" spans="2:10" x14ac:dyDescent="0.3">
      <c r="B858" s="26"/>
      <c r="C858" s="18"/>
      <c r="D858" s="18"/>
      <c r="E858" s="26" t="s">
        <v>479</v>
      </c>
      <c r="F858" s="31" t="s">
        <v>465</v>
      </c>
      <c r="G858" s="33">
        <v>3.672106E-2</v>
      </c>
      <c r="H858" s="33">
        <v>2.3869129999999999E-2</v>
      </c>
      <c r="I858" s="33">
        <v>4.9572980000000003E-2</v>
      </c>
      <c r="J858" s="33" t="s">
        <v>451</v>
      </c>
    </row>
    <row r="859" spans="2:10" x14ac:dyDescent="0.3">
      <c r="B859" s="26"/>
      <c r="C859" s="18"/>
      <c r="D859" s="18"/>
      <c r="E859" s="26" t="s">
        <v>479</v>
      </c>
      <c r="F859" s="31" t="s">
        <v>466</v>
      </c>
      <c r="G859" s="33">
        <v>3.4293339999999999E-2</v>
      </c>
      <c r="H859" s="33">
        <v>2.1926810000000001E-2</v>
      </c>
      <c r="I859" s="33">
        <v>4.6659869999999999E-2</v>
      </c>
      <c r="J859" s="33" t="s">
        <v>451</v>
      </c>
    </row>
    <row r="860" spans="2:10" x14ac:dyDescent="0.3">
      <c r="B860" s="26"/>
      <c r="C860" s="18"/>
      <c r="D860" s="18"/>
      <c r="E860" s="26" t="s">
        <v>479</v>
      </c>
      <c r="F860" s="31" t="s">
        <v>467</v>
      </c>
      <c r="G860" s="33">
        <v>3.4453379999999999E-2</v>
      </c>
      <c r="H860" s="33">
        <v>2.1180009999999999E-2</v>
      </c>
      <c r="I860" s="33">
        <v>4.772676E-2</v>
      </c>
      <c r="J860" s="33" t="s">
        <v>451</v>
      </c>
    </row>
    <row r="861" spans="2:10" x14ac:dyDescent="0.3">
      <c r="B861" s="26"/>
      <c r="C861" s="18"/>
      <c r="D861" s="18"/>
      <c r="E861" s="26" t="s">
        <v>479</v>
      </c>
      <c r="F861" s="31" t="s">
        <v>468</v>
      </c>
      <c r="G861" s="33">
        <v>3.7057180000000002E-2</v>
      </c>
      <c r="H861" s="33">
        <v>3.3280509999999999E-2</v>
      </c>
      <c r="I861" s="33">
        <v>4.0833840000000003E-2</v>
      </c>
      <c r="J861" s="33" t="s">
        <v>451</v>
      </c>
    </row>
    <row r="862" spans="2:10" x14ac:dyDescent="0.3">
      <c r="B862" s="26"/>
      <c r="C862" s="18"/>
      <c r="D862" s="18"/>
      <c r="E862" s="26" t="s">
        <v>479</v>
      </c>
      <c r="F862" s="31" t="s">
        <v>469</v>
      </c>
      <c r="G862" s="33">
        <v>2.603513E-2</v>
      </c>
      <c r="H862" s="33">
        <v>1.788818E-2</v>
      </c>
      <c r="I862" s="33">
        <v>3.4182089999999998E-2</v>
      </c>
      <c r="J862" s="33" t="s">
        <v>451</v>
      </c>
    </row>
    <row r="863" spans="2:10" x14ac:dyDescent="0.3">
      <c r="B863" s="26"/>
      <c r="C863" s="18"/>
      <c r="D863" s="18"/>
      <c r="E863" s="26" t="s">
        <v>479</v>
      </c>
      <c r="F863" s="31" t="s">
        <v>470</v>
      </c>
      <c r="G863" s="33">
        <v>0</v>
      </c>
      <c r="H863" s="33">
        <v>0</v>
      </c>
      <c r="I863" s="33">
        <v>0</v>
      </c>
      <c r="J863" s="33" t="s">
        <v>451</v>
      </c>
    </row>
    <row r="864" spans="2:10" x14ac:dyDescent="0.3">
      <c r="B864" s="26"/>
      <c r="C864" s="18"/>
      <c r="D864" s="18"/>
      <c r="E864" s="26" t="s">
        <v>479</v>
      </c>
      <c r="F864" s="31" t="s">
        <v>26</v>
      </c>
      <c r="G864" s="33">
        <v>0</v>
      </c>
      <c r="H864" s="33">
        <v>0</v>
      </c>
      <c r="I864" s="33">
        <v>0</v>
      </c>
      <c r="J864" s="33" t="s">
        <v>451</v>
      </c>
    </row>
    <row r="865" spans="2:10" x14ac:dyDescent="0.3">
      <c r="B865" s="26"/>
      <c r="C865" s="18"/>
      <c r="D865" s="18"/>
      <c r="E865" s="26" t="s">
        <v>479</v>
      </c>
      <c r="F865" s="31" t="s">
        <v>27</v>
      </c>
      <c r="G865" s="33">
        <v>0</v>
      </c>
      <c r="H865" s="33">
        <v>0</v>
      </c>
      <c r="I865" s="33">
        <v>0</v>
      </c>
      <c r="J865" s="33" t="s">
        <v>451</v>
      </c>
    </row>
    <row r="866" spans="2:10" x14ac:dyDescent="0.3">
      <c r="B866" s="26"/>
      <c r="C866" s="18"/>
      <c r="D866" s="18"/>
      <c r="E866" s="26" t="s">
        <v>479</v>
      </c>
      <c r="F866" s="31" t="s">
        <v>28</v>
      </c>
      <c r="G866" s="33">
        <v>0</v>
      </c>
      <c r="H866" s="33">
        <v>0</v>
      </c>
      <c r="I866" s="33">
        <v>0</v>
      </c>
      <c r="J866" s="33" t="s">
        <v>451</v>
      </c>
    </row>
    <row r="867" spans="2:10" x14ac:dyDescent="0.3">
      <c r="B867" s="26"/>
      <c r="C867" s="18"/>
      <c r="D867" s="18"/>
      <c r="E867" s="26" t="s">
        <v>479</v>
      </c>
      <c r="F867" s="31" t="s">
        <v>29</v>
      </c>
      <c r="G867" s="33">
        <v>0</v>
      </c>
      <c r="H867" s="33">
        <v>0</v>
      </c>
      <c r="I867" s="33">
        <v>0</v>
      </c>
      <c r="J867" s="33" t="s">
        <v>451</v>
      </c>
    </row>
    <row r="868" spans="2:10" x14ac:dyDescent="0.3">
      <c r="B868" s="26"/>
      <c r="C868" s="18"/>
      <c r="D868" s="18"/>
      <c r="E868" s="26" t="s">
        <v>479</v>
      </c>
      <c r="F868" s="31" t="s">
        <v>658</v>
      </c>
      <c r="G868" s="33">
        <v>0</v>
      </c>
      <c r="H868" s="33">
        <v>0</v>
      </c>
      <c r="I868" s="33">
        <v>0</v>
      </c>
      <c r="J868" s="33" t="s">
        <v>451</v>
      </c>
    </row>
    <row r="869" spans="2:10" x14ac:dyDescent="0.3">
      <c r="B869" s="26"/>
      <c r="C869" s="18"/>
      <c r="D869" s="18"/>
      <c r="E869" s="26" t="s">
        <v>479</v>
      </c>
      <c r="F869" s="31" t="s">
        <v>30</v>
      </c>
      <c r="G869" s="33">
        <v>0</v>
      </c>
      <c r="H869" s="33">
        <v>0</v>
      </c>
      <c r="I869" s="33">
        <v>0</v>
      </c>
      <c r="J869" s="33" t="s">
        <v>451</v>
      </c>
    </row>
    <row r="870" spans="2:10" x14ac:dyDescent="0.3">
      <c r="B870" s="26"/>
      <c r="C870" s="18"/>
      <c r="D870" s="18"/>
      <c r="E870" s="26" t="s">
        <v>479</v>
      </c>
      <c r="F870" s="31" t="s">
        <v>552</v>
      </c>
      <c r="G870" s="33">
        <v>1</v>
      </c>
      <c r="H870" s="33">
        <v>1</v>
      </c>
      <c r="I870" s="33">
        <v>1</v>
      </c>
      <c r="J870" s="33" t="s">
        <v>451</v>
      </c>
    </row>
    <row r="871" spans="2:10" x14ac:dyDescent="0.3">
      <c r="B871" s="26"/>
      <c r="C871" s="18"/>
      <c r="D871" s="18"/>
      <c r="E871" s="26" t="s">
        <v>479</v>
      </c>
      <c r="F871" s="31" t="s">
        <v>31</v>
      </c>
      <c r="G871" s="33">
        <v>0</v>
      </c>
      <c r="H871" s="33">
        <v>0</v>
      </c>
      <c r="I871" s="33">
        <v>0</v>
      </c>
      <c r="J871" s="33" t="s">
        <v>451</v>
      </c>
    </row>
    <row r="872" spans="2:10" x14ac:dyDescent="0.3">
      <c r="B872" s="26"/>
      <c r="C872" s="18"/>
      <c r="D872" s="18"/>
      <c r="E872" s="26" t="s">
        <v>479</v>
      </c>
      <c r="F872" s="31" t="s">
        <v>32</v>
      </c>
      <c r="G872" s="33">
        <v>0</v>
      </c>
      <c r="H872" s="33">
        <v>0</v>
      </c>
      <c r="I872" s="33">
        <v>0</v>
      </c>
      <c r="J872" s="33" t="s">
        <v>451</v>
      </c>
    </row>
    <row r="873" spans="2:10" x14ac:dyDescent="0.3">
      <c r="B873" s="26"/>
      <c r="C873" s="18"/>
      <c r="D873" s="18"/>
      <c r="E873" s="26" t="s">
        <v>479</v>
      </c>
      <c r="F873" s="31" t="s">
        <v>471</v>
      </c>
      <c r="G873" s="33">
        <v>0</v>
      </c>
      <c r="H873" s="33">
        <v>0</v>
      </c>
      <c r="I873" s="33">
        <v>0</v>
      </c>
      <c r="J873" s="33" t="s">
        <v>451</v>
      </c>
    </row>
    <row r="874" spans="2:10" x14ac:dyDescent="0.3">
      <c r="B874" s="26"/>
      <c r="C874" s="18"/>
      <c r="D874" s="18"/>
      <c r="E874" s="26" t="s">
        <v>479</v>
      </c>
      <c r="F874" s="31" t="s">
        <v>472</v>
      </c>
      <c r="G874" s="33">
        <v>6.6300949999999997E-2</v>
      </c>
      <c r="H874" s="33">
        <v>4.3078512999999999E-2</v>
      </c>
      <c r="I874" s="33">
        <v>8.9523389999999994E-2</v>
      </c>
      <c r="J874" s="33" t="s">
        <v>451</v>
      </c>
    </row>
    <row r="875" spans="2:10" x14ac:dyDescent="0.3">
      <c r="B875" s="26"/>
      <c r="C875" s="18"/>
      <c r="D875" s="18"/>
      <c r="E875" s="26" t="s">
        <v>479</v>
      </c>
      <c r="F875" s="31" t="s">
        <v>473</v>
      </c>
      <c r="G875" s="33" t="s">
        <v>451</v>
      </c>
      <c r="H875" s="33" t="s">
        <v>451</v>
      </c>
      <c r="I875" s="33" t="s">
        <v>451</v>
      </c>
      <c r="J875" s="33" t="s">
        <v>451</v>
      </c>
    </row>
    <row r="876" spans="2:10" x14ac:dyDescent="0.3">
      <c r="B876" s="25" t="s">
        <v>654</v>
      </c>
      <c r="C876" s="31" t="s">
        <v>31</v>
      </c>
      <c r="D876" s="29" t="s">
        <v>737</v>
      </c>
      <c r="E876" s="26" t="s">
        <v>479</v>
      </c>
      <c r="F876" s="31" t="s">
        <v>450</v>
      </c>
      <c r="G876" s="33">
        <v>0.1280799</v>
      </c>
      <c r="H876" s="33">
        <v>0.1235511</v>
      </c>
      <c r="I876" s="33">
        <v>0.1326087</v>
      </c>
      <c r="J876" s="33" t="s">
        <v>451</v>
      </c>
    </row>
    <row r="877" spans="2:10" x14ac:dyDescent="0.3">
      <c r="B877" s="26"/>
      <c r="C877" s="18"/>
      <c r="D877" s="18"/>
      <c r="E877" s="26" t="s">
        <v>479</v>
      </c>
      <c r="F877" s="31" t="s">
        <v>452</v>
      </c>
      <c r="G877" s="33">
        <v>0.15646777000000001</v>
      </c>
      <c r="H877" s="33">
        <v>0.14867684</v>
      </c>
      <c r="I877" s="33">
        <v>0.16425870000000001</v>
      </c>
      <c r="J877" s="33" t="s">
        <v>451</v>
      </c>
    </row>
    <row r="878" spans="2:10" x14ac:dyDescent="0.3">
      <c r="B878" s="26"/>
      <c r="C878" s="18"/>
      <c r="D878" s="18"/>
      <c r="E878" s="26" t="s">
        <v>479</v>
      </c>
      <c r="F878" s="31" t="s">
        <v>453</v>
      </c>
      <c r="G878" s="33">
        <v>7.5939160000000006E-2</v>
      </c>
      <c r="H878" s="33">
        <v>6.5298330000000002E-2</v>
      </c>
      <c r="I878" s="33">
        <v>8.6579989999999996E-2</v>
      </c>
      <c r="J878" s="33" t="s">
        <v>451</v>
      </c>
    </row>
    <row r="879" spans="2:10" x14ac:dyDescent="0.3">
      <c r="B879" s="26"/>
      <c r="C879" s="18"/>
      <c r="D879" s="18"/>
      <c r="E879" s="26" t="s">
        <v>479</v>
      </c>
      <c r="F879" s="31" t="s">
        <v>21</v>
      </c>
      <c r="G879" s="33">
        <v>4.7392879999999998E-2</v>
      </c>
      <c r="H879" s="33">
        <v>3.1113680000000001E-2</v>
      </c>
      <c r="I879" s="33">
        <v>6.3672069999999997E-2</v>
      </c>
      <c r="J879" s="33" t="s">
        <v>451</v>
      </c>
    </row>
    <row r="880" spans="2:10" x14ac:dyDescent="0.3">
      <c r="B880" s="26"/>
      <c r="C880" s="18"/>
      <c r="D880" s="18"/>
      <c r="E880" s="26" t="s">
        <v>479</v>
      </c>
      <c r="F880" s="31" t="s">
        <v>454</v>
      </c>
      <c r="G880" s="33">
        <v>9.7820199999999996E-2</v>
      </c>
      <c r="H880" s="33">
        <v>7.8837989999999997E-2</v>
      </c>
      <c r="I880" s="33">
        <v>0.1168024</v>
      </c>
      <c r="J880" s="33" t="s">
        <v>451</v>
      </c>
    </row>
    <row r="881" spans="2:10" x14ac:dyDescent="0.3">
      <c r="B881" s="26"/>
      <c r="C881" s="18"/>
      <c r="D881" s="18"/>
      <c r="E881" s="26" t="s">
        <v>479</v>
      </c>
      <c r="F881" s="31" t="s">
        <v>455</v>
      </c>
      <c r="G881" s="33">
        <v>6.5001699999999996E-2</v>
      </c>
      <c r="H881" s="33">
        <v>1.722315E-2</v>
      </c>
      <c r="I881" s="33">
        <v>0.1127802</v>
      </c>
      <c r="J881" s="33" t="s">
        <v>451</v>
      </c>
    </row>
    <row r="882" spans="2:10" x14ac:dyDescent="0.3">
      <c r="B882" s="26"/>
      <c r="C882" s="18"/>
      <c r="D882" s="18"/>
      <c r="E882" s="26" t="s">
        <v>479</v>
      </c>
      <c r="F882" s="31" t="s">
        <v>456</v>
      </c>
      <c r="G882" s="33">
        <v>0.12819259999999999</v>
      </c>
      <c r="H882" s="33">
        <v>0.10951080000000001</v>
      </c>
      <c r="I882" s="33">
        <v>0.14687439999999999</v>
      </c>
      <c r="J882" s="33" t="s">
        <v>451</v>
      </c>
    </row>
    <row r="883" spans="2:10" x14ac:dyDescent="0.3">
      <c r="B883" s="26"/>
      <c r="C883" s="18"/>
      <c r="D883" s="18"/>
      <c r="E883" s="26" t="s">
        <v>479</v>
      </c>
      <c r="F883" s="31" t="s">
        <v>457</v>
      </c>
      <c r="G883" s="33">
        <v>0.12766420000000001</v>
      </c>
      <c r="H883" s="33">
        <v>0.11458110000000001</v>
      </c>
      <c r="I883" s="33">
        <v>0.14074729999999999</v>
      </c>
      <c r="J883" s="33" t="s">
        <v>451</v>
      </c>
    </row>
    <row r="884" spans="2:10" x14ac:dyDescent="0.3">
      <c r="B884" s="26"/>
      <c r="C884" s="18"/>
      <c r="D884" s="18"/>
      <c r="E884" s="26" t="s">
        <v>479</v>
      </c>
      <c r="F884" s="31" t="s">
        <v>458</v>
      </c>
      <c r="G884" s="33">
        <v>0.13665720000000001</v>
      </c>
      <c r="H884" s="33">
        <v>0.10202899999999999</v>
      </c>
      <c r="I884" s="33">
        <v>0.1712854</v>
      </c>
      <c r="J884" s="33" t="s">
        <v>451</v>
      </c>
    </row>
    <row r="885" spans="2:10" x14ac:dyDescent="0.3">
      <c r="B885" s="26"/>
      <c r="C885" s="18"/>
      <c r="D885" s="18"/>
      <c r="E885" s="26" t="s">
        <v>479</v>
      </c>
      <c r="F885" s="31" t="s">
        <v>459</v>
      </c>
      <c r="G885" s="33">
        <v>0.1274555</v>
      </c>
      <c r="H885" s="33">
        <v>0.1138504</v>
      </c>
      <c r="I885" s="33">
        <v>0.14106050000000001</v>
      </c>
      <c r="J885" s="33" t="s">
        <v>451</v>
      </c>
    </row>
    <row r="886" spans="2:10" x14ac:dyDescent="0.3">
      <c r="B886" s="26"/>
      <c r="C886" s="18"/>
      <c r="D886" s="18"/>
      <c r="E886" s="26" t="s">
        <v>479</v>
      </c>
      <c r="F886" s="31" t="s">
        <v>660</v>
      </c>
      <c r="G886" s="33">
        <v>0.11819830000000001</v>
      </c>
      <c r="H886" s="33">
        <v>9.3211619999999995E-2</v>
      </c>
      <c r="I886" s="33">
        <v>0.14318500000000001</v>
      </c>
      <c r="J886" s="33" t="s">
        <v>451</v>
      </c>
    </row>
    <row r="887" spans="2:10" x14ac:dyDescent="0.3">
      <c r="B887" s="26"/>
      <c r="C887" s="18"/>
      <c r="D887" s="18"/>
      <c r="E887" s="26" t="s">
        <v>479</v>
      </c>
      <c r="F887" s="31" t="s">
        <v>661</v>
      </c>
      <c r="G887" s="33">
        <v>0.1290529</v>
      </c>
      <c r="H887" s="33">
        <v>0.12013272999999999</v>
      </c>
      <c r="I887" s="33">
        <v>0.13797309999999999</v>
      </c>
      <c r="J887" s="33" t="s">
        <v>451</v>
      </c>
    </row>
    <row r="888" spans="2:10" x14ac:dyDescent="0.3">
      <c r="B888" s="26"/>
      <c r="C888" s="18"/>
      <c r="D888" s="18"/>
      <c r="E888" s="26" t="s">
        <v>479</v>
      </c>
      <c r="F888" s="31" t="s">
        <v>662</v>
      </c>
      <c r="G888" s="33">
        <v>0.13199820000000001</v>
      </c>
      <c r="H888" s="33">
        <v>7.5404369999999998E-2</v>
      </c>
      <c r="I888" s="33">
        <v>0.18859200000000001</v>
      </c>
      <c r="J888" s="33" t="s">
        <v>451</v>
      </c>
    </row>
    <row r="889" spans="2:10" x14ac:dyDescent="0.3">
      <c r="B889" s="26"/>
      <c r="C889" s="18"/>
      <c r="D889" s="18"/>
      <c r="E889" s="26" t="s">
        <v>479</v>
      </c>
      <c r="F889" s="31" t="s">
        <v>663</v>
      </c>
      <c r="G889" s="33">
        <v>0.1260173</v>
      </c>
      <c r="H889" s="33">
        <v>0.12017635</v>
      </c>
      <c r="I889" s="33">
        <v>0.13185820000000001</v>
      </c>
      <c r="J889" s="33" t="s">
        <v>451</v>
      </c>
    </row>
    <row r="890" spans="2:10" x14ac:dyDescent="0.3">
      <c r="B890" s="26"/>
      <c r="C890" s="18"/>
      <c r="D890" s="18"/>
      <c r="E890" s="26" t="s">
        <v>479</v>
      </c>
      <c r="F890" s="31" t="s">
        <v>460</v>
      </c>
      <c r="G890" s="33">
        <v>0.13294230000000001</v>
      </c>
      <c r="H890" s="33">
        <v>0.11145357</v>
      </c>
      <c r="I890" s="33">
        <v>0.15443090000000001</v>
      </c>
      <c r="J890" s="33" t="s">
        <v>451</v>
      </c>
    </row>
    <row r="891" spans="2:10" x14ac:dyDescent="0.3">
      <c r="B891" s="26"/>
      <c r="C891" s="18"/>
      <c r="D891" s="18"/>
      <c r="E891" s="26" t="s">
        <v>479</v>
      </c>
      <c r="F891" s="31" t="s">
        <v>461</v>
      </c>
      <c r="G891" s="33">
        <v>0.12076679999999999</v>
      </c>
      <c r="H891" s="33">
        <v>9.7924830000000004E-2</v>
      </c>
      <c r="I891" s="33">
        <v>0.14360880000000001</v>
      </c>
      <c r="J891" s="33" t="s">
        <v>451</v>
      </c>
    </row>
    <row r="892" spans="2:10" x14ac:dyDescent="0.3">
      <c r="B892" s="26"/>
      <c r="C892" s="18"/>
      <c r="D892" s="18"/>
      <c r="E892" s="26" t="s">
        <v>479</v>
      </c>
      <c r="F892" s="31" t="s">
        <v>462</v>
      </c>
      <c r="G892" s="33">
        <v>0.1465755</v>
      </c>
      <c r="H892" s="33">
        <v>0.10819444</v>
      </c>
      <c r="I892" s="33">
        <v>0.1849565</v>
      </c>
      <c r="J892" s="33" t="s">
        <v>451</v>
      </c>
    </row>
    <row r="893" spans="2:10" x14ac:dyDescent="0.3">
      <c r="B893" s="26"/>
      <c r="C893" s="18"/>
      <c r="D893" s="18"/>
      <c r="E893" s="26" t="s">
        <v>479</v>
      </c>
      <c r="F893" s="31" t="s">
        <v>589</v>
      </c>
      <c r="G893" s="33">
        <v>0.24448139999999999</v>
      </c>
      <c r="H893" s="33">
        <v>0.123696</v>
      </c>
      <c r="I893" s="33">
        <v>0.3652668</v>
      </c>
      <c r="J893" s="33" t="s">
        <v>451</v>
      </c>
    </row>
    <row r="894" spans="2:10" x14ac:dyDescent="0.3">
      <c r="B894" s="26"/>
      <c r="C894" s="18"/>
      <c r="D894" s="18"/>
      <c r="E894" s="26" t="s">
        <v>479</v>
      </c>
      <c r="F894" s="31" t="s">
        <v>463</v>
      </c>
      <c r="G894" s="33">
        <v>0.12601390000000001</v>
      </c>
      <c r="H894" s="33">
        <v>9.9171889999999999E-2</v>
      </c>
      <c r="I894" s="33">
        <v>0.15285589999999999</v>
      </c>
      <c r="J894" s="33" t="s">
        <v>451</v>
      </c>
    </row>
    <row r="895" spans="2:10" x14ac:dyDescent="0.3">
      <c r="B895" s="26"/>
      <c r="C895" s="18"/>
      <c r="D895" s="18"/>
      <c r="E895" s="26" t="s">
        <v>479</v>
      </c>
      <c r="F895" s="31" t="s">
        <v>464</v>
      </c>
      <c r="G895" s="33">
        <v>0.1435931</v>
      </c>
      <c r="H895" s="33">
        <v>0.11862921999999999</v>
      </c>
      <c r="I895" s="33">
        <v>0.16855690000000001</v>
      </c>
      <c r="J895" s="33" t="s">
        <v>451</v>
      </c>
    </row>
    <row r="896" spans="2:10" x14ac:dyDescent="0.3">
      <c r="B896" s="26"/>
      <c r="C896" s="18"/>
      <c r="D896" s="18"/>
      <c r="E896" s="26" t="s">
        <v>479</v>
      </c>
      <c r="F896" s="31" t="s">
        <v>465</v>
      </c>
      <c r="G896" s="33">
        <v>0.1149707</v>
      </c>
      <c r="H896" s="33">
        <v>9.2076169999999999E-2</v>
      </c>
      <c r="I896" s="33">
        <v>0.13786519999999999</v>
      </c>
      <c r="J896" s="33" t="s">
        <v>451</v>
      </c>
    </row>
    <row r="897" spans="2:10" x14ac:dyDescent="0.3">
      <c r="B897" s="26"/>
      <c r="C897" s="18"/>
      <c r="D897" s="18"/>
      <c r="E897" s="26" t="s">
        <v>479</v>
      </c>
      <c r="F897" s="31" t="s">
        <v>466</v>
      </c>
      <c r="G897" s="33">
        <v>0.1224721</v>
      </c>
      <c r="H897" s="33">
        <v>0.10032736</v>
      </c>
      <c r="I897" s="33">
        <v>0.14461689999999999</v>
      </c>
      <c r="J897" s="33" t="s">
        <v>451</v>
      </c>
    </row>
    <row r="898" spans="2:10" x14ac:dyDescent="0.3">
      <c r="B898" s="26"/>
      <c r="C898" s="18"/>
      <c r="D898" s="18"/>
      <c r="E898" s="26" t="s">
        <v>479</v>
      </c>
      <c r="F898" s="31" t="s">
        <v>467</v>
      </c>
      <c r="G898" s="33">
        <v>0.13286229999999999</v>
      </c>
      <c r="H898" s="33">
        <v>0.10335459</v>
      </c>
      <c r="I898" s="33">
        <v>0.16236990000000001</v>
      </c>
      <c r="J898" s="33" t="s">
        <v>451</v>
      </c>
    </row>
    <row r="899" spans="2:10" x14ac:dyDescent="0.3">
      <c r="B899" s="26"/>
      <c r="C899" s="18"/>
      <c r="D899" s="18"/>
      <c r="E899" s="26" t="s">
        <v>479</v>
      </c>
      <c r="F899" s="31" t="s">
        <v>468</v>
      </c>
      <c r="G899" s="33">
        <v>0.12765589999999999</v>
      </c>
      <c r="H899" s="33">
        <v>0.12093279999999999</v>
      </c>
      <c r="I899" s="33">
        <v>0.1343791</v>
      </c>
      <c r="J899" s="33" t="s">
        <v>451</v>
      </c>
    </row>
    <row r="900" spans="2:10" x14ac:dyDescent="0.3">
      <c r="B900" s="26"/>
      <c r="C900" s="18"/>
      <c r="D900" s="18"/>
      <c r="E900" s="26" t="s">
        <v>479</v>
      </c>
      <c r="F900" s="31" t="s">
        <v>469</v>
      </c>
      <c r="G900" s="33">
        <v>0.12671450000000001</v>
      </c>
      <c r="H900" s="33">
        <v>0.10513309999999999</v>
      </c>
      <c r="I900" s="33">
        <v>0.14829590000000001</v>
      </c>
      <c r="J900" s="33" t="s">
        <v>451</v>
      </c>
    </row>
    <row r="901" spans="2:10" x14ac:dyDescent="0.3">
      <c r="B901" s="26"/>
      <c r="C901" s="18"/>
      <c r="D901" s="18"/>
      <c r="E901" s="26" t="s">
        <v>479</v>
      </c>
      <c r="F901" s="31" t="s">
        <v>470</v>
      </c>
      <c r="G901" s="33">
        <v>0</v>
      </c>
      <c r="H901" s="33">
        <v>0</v>
      </c>
      <c r="I901" s="33">
        <v>0</v>
      </c>
      <c r="J901" s="33" t="s">
        <v>451</v>
      </c>
    </row>
    <row r="902" spans="2:10" x14ac:dyDescent="0.3">
      <c r="B902" s="26"/>
      <c r="C902" s="18"/>
      <c r="D902" s="18"/>
      <c r="E902" s="26" t="s">
        <v>479</v>
      </c>
      <c r="F902" s="31" t="s">
        <v>26</v>
      </c>
      <c r="G902" s="33">
        <v>0</v>
      </c>
      <c r="H902" s="33">
        <v>0</v>
      </c>
      <c r="I902" s="33">
        <v>0</v>
      </c>
      <c r="J902" s="33" t="s">
        <v>451</v>
      </c>
    </row>
    <row r="903" spans="2:10" x14ac:dyDescent="0.3">
      <c r="B903" s="26"/>
      <c r="C903" s="18"/>
      <c r="D903" s="18"/>
      <c r="E903" s="26" t="s">
        <v>479</v>
      </c>
      <c r="F903" s="31" t="s">
        <v>27</v>
      </c>
      <c r="G903" s="33">
        <v>0</v>
      </c>
      <c r="H903" s="33">
        <v>0</v>
      </c>
      <c r="I903" s="33">
        <v>0</v>
      </c>
      <c r="J903" s="33" t="s">
        <v>451</v>
      </c>
    </row>
    <row r="904" spans="2:10" x14ac:dyDescent="0.3">
      <c r="B904" s="26"/>
      <c r="C904" s="18"/>
      <c r="D904" s="18"/>
      <c r="E904" s="26" t="s">
        <v>479</v>
      </c>
      <c r="F904" s="31" t="s">
        <v>28</v>
      </c>
      <c r="G904" s="33">
        <v>0</v>
      </c>
      <c r="H904" s="33">
        <v>0</v>
      </c>
      <c r="I904" s="33">
        <v>0</v>
      </c>
      <c r="J904" s="33" t="s">
        <v>451</v>
      </c>
    </row>
    <row r="905" spans="2:10" x14ac:dyDescent="0.3">
      <c r="B905" s="26"/>
      <c r="C905" s="18"/>
      <c r="D905" s="18"/>
      <c r="E905" s="26" t="s">
        <v>479</v>
      </c>
      <c r="F905" s="31" t="s">
        <v>29</v>
      </c>
      <c r="G905" s="33">
        <v>0</v>
      </c>
      <c r="H905" s="33">
        <v>0</v>
      </c>
      <c r="I905" s="33">
        <v>0</v>
      </c>
      <c r="J905" s="33" t="s">
        <v>451</v>
      </c>
    </row>
    <row r="906" spans="2:10" x14ac:dyDescent="0.3">
      <c r="B906" s="26"/>
      <c r="C906" s="18"/>
      <c r="D906" s="18"/>
      <c r="E906" s="26" t="s">
        <v>479</v>
      </c>
      <c r="F906" s="31" t="s">
        <v>658</v>
      </c>
      <c r="G906" s="33">
        <v>0</v>
      </c>
      <c r="H906" s="33">
        <v>0</v>
      </c>
      <c r="I906" s="33">
        <v>0</v>
      </c>
      <c r="J906" s="33" t="s">
        <v>451</v>
      </c>
    </row>
    <row r="907" spans="2:10" x14ac:dyDescent="0.3">
      <c r="B907" s="26"/>
      <c r="C907" s="18"/>
      <c r="D907" s="18"/>
      <c r="E907" s="26" t="s">
        <v>479</v>
      </c>
      <c r="F907" s="31" t="s">
        <v>30</v>
      </c>
      <c r="G907" s="33">
        <v>0</v>
      </c>
      <c r="H907" s="33">
        <v>0</v>
      </c>
      <c r="I907" s="33">
        <v>0</v>
      </c>
      <c r="J907" s="33" t="s">
        <v>451</v>
      </c>
    </row>
    <row r="908" spans="2:10" x14ac:dyDescent="0.3">
      <c r="B908" s="26"/>
      <c r="C908" s="18"/>
      <c r="D908" s="18"/>
      <c r="E908" s="26" t="s">
        <v>479</v>
      </c>
      <c r="F908" s="31" t="s">
        <v>552</v>
      </c>
      <c r="G908" s="33">
        <v>0</v>
      </c>
      <c r="H908" s="33">
        <v>0</v>
      </c>
      <c r="I908" s="33">
        <v>0</v>
      </c>
      <c r="J908" s="33" t="s">
        <v>451</v>
      </c>
    </row>
    <row r="909" spans="2:10" x14ac:dyDescent="0.3">
      <c r="B909" s="26"/>
      <c r="C909" s="18"/>
      <c r="D909" s="18"/>
      <c r="E909" s="26" t="s">
        <v>479</v>
      </c>
      <c r="F909" s="31" t="s">
        <v>31</v>
      </c>
      <c r="G909" s="33">
        <v>1</v>
      </c>
      <c r="H909" s="33">
        <v>1</v>
      </c>
      <c r="I909" s="33">
        <v>1</v>
      </c>
      <c r="J909" s="33" t="s">
        <v>451</v>
      </c>
    </row>
    <row r="910" spans="2:10" x14ac:dyDescent="0.3">
      <c r="B910" s="26"/>
      <c r="C910" s="18"/>
      <c r="D910" s="18"/>
      <c r="E910" s="26" t="s">
        <v>479</v>
      </c>
      <c r="F910" s="31" t="s">
        <v>32</v>
      </c>
      <c r="G910" s="33">
        <v>0</v>
      </c>
      <c r="H910" s="33">
        <v>0</v>
      </c>
      <c r="I910" s="33">
        <v>0</v>
      </c>
      <c r="J910" s="33" t="s">
        <v>451</v>
      </c>
    </row>
    <row r="911" spans="2:10" x14ac:dyDescent="0.3">
      <c r="B911" s="26"/>
      <c r="C911" s="18"/>
      <c r="D911" s="18"/>
      <c r="E911" s="26" t="s">
        <v>479</v>
      </c>
      <c r="F911" s="31" t="s">
        <v>471</v>
      </c>
      <c r="G911" s="33">
        <v>0</v>
      </c>
      <c r="H911" s="33">
        <v>0</v>
      </c>
      <c r="I911" s="33">
        <v>0</v>
      </c>
      <c r="J911" s="33" t="s">
        <v>451</v>
      </c>
    </row>
    <row r="912" spans="2:10" x14ac:dyDescent="0.3">
      <c r="B912" s="26"/>
      <c r="C912" s="18"/>
      <c r="D912" s="18"/>
      <c r="E912" s="26" t="s">
        <v>479</v>
      </c>
      <c r="F912" s="31" t="s">
        <v>472</v>
      </c>
      <c r="G912" s="33">
        <v>0.12570249999999999</v>
      </c>
      <c r="H912" s="33">
        <v>6.8882310000000002E-2</v>
      </c>
      <c r="I912" s="33">
        <v>0.18252260000000001</v>
      </c>
      <c r="J912" s="33" t="s">
        <v>451</v>
      </c>
    </row>
    <row r="913" spans="2:10" x14ac:dyDescent="0.3">
      <c r="B913" s="26"/>
      <c r="C913" s="18"/>
      <c r="D913" s="18"/>
      <c r="E913" s="26" t="s">
        <v>479</v>
      </c>
      <c r="F913" s="31" t="s">
        <v>473</v>
      </c>
      <c r="G913" s="33">
        <v>0.18395230000000001</v>
      </c>
      <c r="H913" s="33">
        <v>8.6354710000000001E-2</v>
      </c>
      <c r="I913" s="33">
        <v>0.28154990000000002</v>
      </c>
      <c r="J913" s="33" t="s">
        <v>451</v>
      </c>
    </row>
    <row r="914" spans="2:10" x14ac:dyDescent="0.3">
      <c r="B914" s="25" t="s">
        <v>655</v>
      </c>
      <c r="C914" s="31" t="s">
        <v>32</v>
      </c>
      <c r="D914" s="29" t="s">
        <v>737</v>
      </c>
      <c r="E914" s="26" t="s">
        <v>479</v>
      </c>
      <c r="F914" s="31" t="s">
        <v>450</v>
      </c>
      <c r="G914" s="33">
        <v>6.2129610000000002E-2</v>
      </c>
      <c r="H914" s="33">
        <v>5.3121410000000001E-2</v>
      </c>
      <c r="I914" s="33">
        <v>7.1137820000000004E-2</v>
      </c>
      <c r="J914" s="33" t="s">
        <v>451</v>
      </c>
    </row>
    <row r="915" spans="2:10" x14ac:dyDescent="0.3">
      <c r="B915" s="26"/>
      <c r="C915" s="18"/>
      <c r="D915" s="18"/>
      <c r="E915" s="26" t="s">
        <v>479</v>
      </c>
      <c r="F915" s="31" t="s">
        <v>452</v>
      </c>
      <c r="G915" s="33">
        <v>7.8814889999999999E-2</v>
      </c>
      <c r="H915" s="33">
        <v>6.7905119999999999E-2</v>
      </c>
      <c r="I915" s="33">
        <v>8.9724670000000006E-2</v>
      </c>
      <c r="J915" s="33" t="s">
        <v>451</v>
      </c>
    </row>
    <row r="916" spans="2:10" x14ac:dyDescent="0.3">
      <c r="B916" s="26"/>
      <c r="C916" s="18"/>
      <c r="D916" s="18"/>
      <c r="E916" s="26" t="s">
        <v>479</v>
      </c>
      <c r="F916" s="31" t="s">
        <v>453</v>
      </c>
      <c r="G916" s="33">
        <v>4.7284310000000003E-2</v>
      </c>
      <c r="H916" s="33">
        <v>4.0160149999999999E-2</v>
      </c>
      <c r="I916" s="33">
        <v>5.4408459999999999E-2</v>
      </c>
      <c r="J916" s="33" t="s">
        <v>451</v>
      </c>
    </row>
    <row r="917" spans="2:10" x14ac:dyDescent="0.3">
      <c r="B917" s="26"/>
      <c r="C917" s="18"/>
      <c r="D917" s="18"/>
      <c r="E917" s="26" t="s">
        <v>479</v>
      </c>
      <c r="F917" s="31" t="s">
        <v>21</v>
      </c>
      <c r="G917" s="33">
        <v>2.1569609999999999E-2</v>
      </c>
      <c r="H917" s="33">
        <v>1.3564639999999999E-2</v>
      </c>
      <c r="I917" s="33">
        <v>2.957458E-2</v>
      </c>
      <c r="J917" s="33" t="s">
        <v>451</v>
      </c>
    </row>
    <row r="918" spans="2:10" x14ac:dyDescent="0.3">
      <c r="B918" s="26"/>
      <c r="C918" s="18"/>
      <c r="D918" s="18"/>
      <c r="E918" s="26" t="s">
        <v>479</v>
      </c>
      <c r="F918" s="31" t="s">
        <v>454</v>
      </c>
      <c r="G918" s="33">
        <v>2.3514009999999998E-2</v>
      </c>
      <c r="H918" s="33">
        <v>1.487724E-2</v>
      </c>
      <c r="I918" s="33">
        <v>3.2150770000000002E-2</v>
      </c>
      <c r="J918" s="33" t="s">
        <v>451</v>
      </c>
    </row>
    <row r="919" spans="2:10" x14ac:dyDescent="0.3">
      <c r="B919" s="26"/>
      <c r="C919" s="18"/>
      <c r="D919" s="18"/>
      <c r="E919" s="26" t="s">
        <v>479</v>
      </c>
      <c r="F919" s="31" t="s">
        <v>455</v>
      </c>
      <c r="G919" s="33">
        <v>4.2022869999999997E-2</v>
      </c>
      <c r="H919" s="33">
        <v>8.9418039999999994E-3</v>
      </c>
      <c r="I919" s="33">
        <v>7.5103929999999999E-2</v>
      </c>
      <c r="J919" s="33" t="s">
        <v>451</v>
      </c>
    </row>
    <row r="920" spans="2:10" x14ac:dyDescent="0.3">
      <c r="B920" s="26"/>
      <c r="C920" s="18"/>
      <c r="D920" s="18"/>
      <c r="E920" s="26" t="s">
        <v>479</v>
      </c>
      <c r="F920" s="31" t="s">
        <v>456</v>
      </c>
      <c r="G920" s="33">
        <v>6.2140130000000002E-2</v>
      </c>
      <c r="H920" s="33">
        <v>5.286453E-2</v>
      </c>
      <c r="I920" s="33">
        <v>7.1415729999999997E-2</v>
      </c>
      <c r="J920" s="33" t="s">
        <v>451</v>
      </c>
    </row>
    <row r="921" spans="2:10" x14ac:dyDescent="0.3">
      <c r="B921" s="26"/>
      <c r="C921" s="18"/>
      <c r="D921" s="18"/>
      <c r="E921" s="26" t="s">
        <v>479</v>
      </c>
      <c r="F921" s="31" t="s">
        <v>457</v>
      </c>
      <c r="G921" s="33">
        <v>6.1718170000000003E-2</v>
      </c>
      <c r="H921" s="33">
        <v>4.9347589999999997E-2</v>
      </c>
      <c r="I921" s="33">
        <v>7.4088749999999995E-2</v>
      </c>
      <c r="J921" s="33" t="s">
        <v>451</v>
      </c>
    </row>
    <row r="922" spans="2:10" x14ac:dyDescent="0.3">
      <c r="B922" s="26"/>
      <c r="C922" s="18"/>
      <c r="D922" s="18"/>
      <c r="E922" s="26" t="s">
        <v>479</v>
      </c>
      <c r="F922" s="31" t="s">
        <v>458</v>
      </c>
      <c r="G922" s="33">
        <v>4.3502840000000001E-2</v>
      </c>
      <c r="H922" s="33">
        <v>2.6832129999999999E-2</v>
      </c>
      <c r="I922" s="33">
        <v>6.0173539999999998E-2</v>
      </c>
      <c r="J922" s="33" t="s">
        <v>451</v>
      </c>
    </row>
    <row r="923" spans="2:10" x14ac:dyDescent="0.3">
      <c r="B923" s="26"/>
      <c r="C923" s="18"/>
      <c r="D923" s="18"/>
      <c r="E923" s="26" t="s">
        <v>479</v>
      </c>
      <c r="F923" s="31" t="s">
        <v>459</v>
      </c>
      <c r="G923" s="33">
        <v>7.3128090000000007E-2</v>
      </c>
      <c r="H923" s="33">
        <v>6.0953279999999999E-2</v>
      </c>
      <c r="I923" s="33">
        <v>8.5302890000000006E-2</v>
      </c>
      <c r="J923" s="33" t="s">
        <v>451</v>
      </c>
    </row>
    <row r="924" spans="2:10" x14ac:dyDescent="0.3">
      <c r="B924" s="26"/>
      <c r="C924" s="18"/>
      <c r="D924" s="18"/>
      <c r="E924" s="26" t="s">
        <v>479</v>
      </c>
      <c r="F924" s="31" t="s">
        <v>660</v>
      </c>
      <c r="G924" s="33">
        <v>6.1825539999999998E-2</v>
      </c>
      <c r="H924" s="33">
        <v>4.9522879999999998E-2</v>
      </c>
      <c r="I924" s="33">
        <v>7.4128200000000005E-2</v>
      </c>
      <c r="J924" s="33" t="s">
        <v>451</v>
      </c>
    </row>
    <row r="925" spans="2:10" x14ac:dyDescent="0.3">
      <c r="B925" s="26"/>
      <c r="C925" s="18"/>
      <c r="D925" s="18"/>
      <c r="E925" s="26" t="s">
        <v>479</v>
      </c>
      <c r="F925" s="31" t="s">
        <v>661</v>
      </c>
      <c r="G925" s="33">
        <v>6.2914129999999999E-2</v>
      </c>
      <c r="H925" s="33">
        <v>5.2682180000000002E-2</v>
      </c>
      <c r="I925" s="33">
        <v>7.3146089999999997E-2</v>
      </c>
      <c r="J925" s="33" t="s">
        <v>451</v>
      </c>
    </row>
    <row r="926" spans="2:10" x14ac:dyDescent="0.3">
      <c r="B926" s="26"/>
      <c r="C926" s="18"/>
      <c r="D926" s="18"/>
      <c r="E926" s="26" t="s">
        <v>479</v>
      </c>
      <c r="F926" s="31" t="s">
        <v>662</v>
      </c>
      <c r="G926" s="33">
        <v>4.0113320000000001E-2</v>
      </c>
      <c r="H926" s="33">
        <v>1.461412E-2</v>
      </c>
      <c r="I926" s="33">
        <v>6.5612519999999994E-2</v>
      </c>
      <c r="J926" s="33" t="s">
        <v>451</v>
      </c>
    </row>
    <row r="927" spans="2:10" x14ac:dyDescent="0.3">
      <c r="B927" s="26"/>
      <c r="C927" s="18"/>
      <c r="D927" s="18"/>
      <c r="E927" s="26" t="s">
        <v>479</v>
      </c>
      <c r="F927" s="31" t="s">
        <v>663</v>
      </c>
      <c r="G927" s="33">
        <v>6.3383170000000003E-2</v>
      </c>
      <c r="H927" s="33">
        <v>5.3841409999999999E-2</v>
      </c>
      <c r="I927" s="33">
        <v>7.2924929999999999E-2</v>
      </c>
      <c r="J927" s="33" t="s">
        <v>451</v>
      </c>
    </row>
    <row r="928" spans="2:10" x14ac:dyDescent="0.3">
      <c r="B928" s="26"/>
      <c r="C928" s="18"/>
      <c r="D928" s="18"/>
      <c r="E928" s="26" t="s">
        <v>479</v>
      </c>
      <c r="F928" s="31" t="s">
        <v>460</v>
      </c>
      <c r="G928" s="33">
        <v>6.4809679999999995E-2</v>
      </c>
      <c r="H928" s="33">
        <v>5.2958970000000001E-2</v>
      </c>
      <c r="I928" s="33">
        <v>7.666038E-2</v>
      </c>
      <c r="J928" s="33" t="s">
        <v>451</v>
      </c>
    </row>
    <row r="929" spans="2:10" x14ac:dyDescent="0.3">
      <c r="B929" s="26"/>
      <c r="C929" s="18"/>
      <c r="D929" s="18"/>
      <c r="E929" s="26" t="s">
        <v>479</v>
      </c>
      <c r="F929" s="31" t="s">
        <v>461</v>
      </c>
      <c r="G929" s="33">
        <v>5.981475E-2</v>
      </c>
      <c r="H929" s="33">
        <v>4.8247100000000001E-2</v>
      </c>
      <c r="I929" s="33">
        <v>7.1382409999999993E-2</v>
      </c>
      <c r="J929" s="33" t="s">
        <v>451</v>
      </c>
    </row>
    <row r="930" spans="2:10" x14ac:dyDescent="0.3">
      <c r="B930" s="26"/>
      <c r="C930" s="18"/>
      <c r="D930" s="18"/>
      <c r="E930" s="26" t="s">
        <v>479</v>
      </c>
      <c r="F930" s="31" t="s">
        <v>462</v>
      </c>
      <c r="G930" s="33">
        <v>4.4481039999999999E-2</v>
      </c>
      <c r="H930" s="33">
        <v>2.5555350000000001E-2</v>
      </c>
      <c r="I930" s="33">
        <v>6.3406729999999994E-2</v>
      </c>
      <c r="J930" s="33" t="s">
        <v>451</v>
      </c>
    </row>
    <row r="931" spans="2:10" x14ac:dyDescent="0.3">
      <c r="B931" s="26"/>
      <c r="C931" s="18"/>
      <c r="D931" s="18"/>
      <c r="E931" s="26" t="s">
        <v>479</v>
      </c>
      <c r="F931" s="31" t="s">
        <v>589</v>
      </c>
      <c r="G931" s="33">
        <v>9.5197660000000003E-2</v>
      </c>
      <c r="H931" s="33">
        <v>4.4289050000000003E-2</v>
      </c>
      <c r="I931" s="33">
        <v>0.14610627000000001</v>
      </c>
      <c r="J931" s="33" t="s">
        <v>451</v>
      </c>
    </row>
    <row r="932" spans="2:10" x14ac:dyDescent="0.3">
      <c r="B932" s="26"/>
      <c r="C932" s="18"/>
      <c r="D932" s="18"/>
      <c r="E932" s="26" t="s">
        <v>479</v>
      </c>
      <c r="F932" s="31" t="s">
        <v>463</v>
      </c>
      <c r="G932" s="33">
        <v>6.3702090000000003E-2</v>
      </c>
      <c r="H932" s="33">
        <v>5.6486250000000002E-2</v>
      </c>
      <c r="I932" s="33">
        <v>7.0917919999999995E-2</v>
      </c>
      <c r="J932" s="33" t="s">
        <v>451</v>
      </c>
    </row>
    <row r="933" spans="2:10" x14ac:dyDescent="0.3">
      <c r="B933" s="26"/>
      <c r="C933" s="18"/>
      <c r="D933" s="18"/>
      <c r="E933" s="26" t="s">
        <v>479</v>
      </c>
      <c r="F933" s="31" t="s">
        <v>464</v>
      </c>
      <c r="G933" s="33">
        <v>5.8990359999999999E-2</v>
      </c>
      <c r="H933" s="33">
        <v>4.8748529999999998E-2</v>
      </c>
      <c r="I933" s="33">
        <v>6.9232189999999999E-2</v>
      </c>
      <c r="J933" s="33" t="s">
        <v>451</v>
      </c>
    </row>
    <row r="934" spans="2:10" x14ac:dyDescent="0.3">
      <c r="B934" s="26"/>
      <c r="C934" s="18"/>
      <c r="D934" s="18"/>
      <c r="E934" s="26" t="s">
        <v>479</v>
      </c>
      <c r="F934" s="31" t="s">
        <v>465</v>
      </c>
      <c r="G934" s="33">
        <v>6.4019069999999997E-2</v>
      </c>
      <c r="H934" s="33">
        <v>5.2033889999999999E-2</v>
      </c>
      <c r="I934" s="33">
        <v>7.6004249999999995E-2</v>
      </c>
      <c r="J934" s="33" t="s">
        <v>451</v>
      </c>
    </row>
    <row r="935" spans="2:10" x14ac:dyDescent="0.3">
      <c r="B935" s="26"/>
      <c r="C935" s="18"/>
      <c r="D935" s="18"/>
      <c r="E935" s="26" t="s">
        <v>479</v>
      </c>
      <c r="F935" s="31" t="s">
        <v>466</v>
      </c>
      <c r="G935" s="33">
        <v>6.3179490000000005E-2</v>
      </c>
      <c r="H935" s="33">
        <v>4.8746520000000002E-2</v>
      </c>
      <c r="I935" s="33">
        <v>7.7612459999999994E-2</v>
      </c>
      <c r="J935" s="33" t="s">
        <v>451</v>
      </c>
    </row>
    <row r="936" spans="2:10" x14ac:dyDescent="0.3">
      <c r="B936" s="26"/>
      <c r="C936" s="18"/>
      <c r="D936" s="18"/>
      <c r="E936" s="26" t="s">
        <v>479</v>
      </c>
      <c r="F936" s="31" t="s">
        <v>467</v>
      </c>
      <c r="G936" s="33">
        <v>6.0534440000000002E-2</v>
      </c>
      <c r="H936" s="33">
        <v>4.5359009999999998E-2</v>
      </c>
      <c r="I936" s="33">
        <v>7.5709860000000004E-2</v>
      </c>
      <c r="J936" s="33" t="s">
        <v>451</v>
      </c>
    </row>
    <row r="937" spans="2:10" x14ac:dyDescent="0.3">
      <c r="B937" s="26"/>
      <c r="C937" s="18"/>
      <c r="D937" s="18"/>
      <c r="E937" s="26" t="s">
        <v>479</v>
      </c>
      <c r="F937" s="31" t="s">
        <v>468</v>
      </c>
      <c r="G937" s="33">
        <v>6.6928070000000006E-2</v>
      </c>
      <c r="H937" s="33">
        <v>5.7791120000000001E-2</v>
      </c>
      <c r="I937" s="33">
        <v>7.6065030000000006E-2</v>
      </c>
      <c r="J937" s="33" t="s">
        <v>451</v>
      </c>
    </row>
    <row r="938" spans="2:10" x14ac:dyDescent="0.3">
      <c r="B938" s="26"/>
      <c r="C938" s="18"/>
      <c r="D938" s="18"/>
      <c r="E938" s="26" t="s">
        <v>479</v>
      </c>
      <c r="F938" s="31" t="s">
        <v>469</v>
      </c>
      <c r="G938" s="33">
        <v>4.1868330000000002E-2</v>
      </c>
      <c r="H938" s="33">
        <v>2.9630299999999998E-2</v>
      </c>
      <c r="I938" s="33">
        <v>5.4106359999999999E-2</v>
      </c>
      <c r="J938" s="33" t="s">
        <v>451</v>
      </c>
    </row>
    <row r="939" spans="2:10" x14ac:dyDescent="0.3">
      <c r="B939" s="26"/>
      <c r="C939" s="18"/>
      <c r="D939" s="18"/>
      <c r="E939" s="26" t="s">
        <v>479</v>
      </c>
      <c r="F939" s="31" t="s">
        <v>470</v>
      </c>
      <c r="G939" s="33">
        <v>0</v>
      </c>
      <c r="H939" s="33">
        <v>0</v>
      </c>
      <c r="I939" s="33">
        <v>0</v>
      </c>
      <c r="J939" s="33" t="s">
        <v>451</v>
      </c>
    </row>
    <row r="940" spans="2:10" x14ac:dyDescent="0.3">
      <c r="B940" s="26"/>
      <c r="C940" s="18"/>
      <c r="D940" s="18"/>
      <c r="E940" s="26" t="s">
        <v>479</v>
      </c>
      <c r="F940" s="31" t="s">
        <v>26</v>
      </c>
      <c r="G940" s="33">
        <v>0</v>
      </c>
      <c r="H940" s="33">
        <v>0</v>
      </c>
      <c r="I940" s="33">
        <v>0</v>
      </c>
      <c r="J940" s="33" t="s">
        <v>451</v>
      </c>
    </row>
    <row r="941" spans="2:10" x14ac:dyDescent="0.3">
      <c r="B941" s="26"/>
      <c r="C941" s="18"/>
      <c r="D941" s="18"/>
      <c r="E941" s="26" t="s">
        <v>479</v>
      </c>
      <c r="F941" s="31" t="s">
        <v>27</v>
      </c>
      <c r="G941" s="33">
        <v>0</v>
      </c>
      <c r="H941" s="33">
        <v>0</v>
      </c>
      <c r="I941" s="33">
        <v>0</v>
      </c>
      <c r="J941" s="33" t="s">
        <v>451</v>
      </c>
    </row>
    <row r="942" spans="2:10" x14ac:dyDescent="0.3">
      <c r="B942" s="26"/>
      <c r="C942" s="18"/>
      <c r="D942" s="18"/>
      <c r="E942" s="26" t="s">
        <v>479</v>
      </c>
      <c r="F942" s="31" t="s">
        <v>28</v>
      </c>
      <c r="G942" s="33">
        <v>0</v>
      </c>
      <c r="H942" s="33">
        <v>0</v>
      </c>
      <c r="I942" s="33">
        <v>0</v>
      </c>
      <c r="J942" s="33" t="s">
        <v>451</v>
      </c>
    </row>
    <row r="943" spans="2:10" x14ac:dyDescent="0.3">
      <c r="B943" s="26"/>
      <c r="C943" s="18"/>
      <c r="D943" s="18"/>
      <c r="E943" s="26" t="s">
        <v>479</v>
      </c>
      <c r="F943" s="31" t="s">
        <v>29</v>
      </c>
      <c r="G943" s="33">
        <v>0</v>
      </c>
      <c r="H943" s="33">
        <v>0</v>
      </c>
      <c r="I943" s="33">
        <v>0</v>
      </c>
      <c r="J943" s="33" t="s">
        <v>451</v>
      </c>
    </row>
    <row r="944" spans="2:10" x14ac:dyDescent="0.3">
      <c r="B944" s="26"/>
      <c r="C944" s="18"/>
      <c r="D944" s="18"/>
      <c r="E944" s="26" t="s">
        <v>479</v>
      </c>
      <c r="F944" s="31" t="s">
        <v>658</v>
      </c>
      <c r="G944" s="33">
        <v>0</v>
      </c>
      <c r="H944" s="33">
        <v>0</v>
      </c>
      <c r="I944" s="33">
        <v>0</v>
      </c>
      <c r="J944" s="33" t="s">
        <v>451</v>
      </c>
    </row>
    <row r="945" spans="2:10" x14ac:dyDescent="0.3">
      <c r="B945" s="26"/>
      <c r="C945" s="18"/>
      <c r="D945" s="18"/>
      <c r="E945" s="26" t="s">
        <v>479</v>
      </c>
      <c r="F945" s="31" t="s">
        <v>30</v>
      </c>
      <c r="G945" s="33">
        <v>0</v>
      </c>
      <c r="H945" s="33">
        <v>0</v>
      </c>
      <c r="I945" s="33">
        <v>0</v>
      </c>
      <c r="J945" s="33" t="s">
        <v>451</v>
      </c>
    </row>
    <row r="946" spans="2:10" x14ac:dyDescent="0.3">
      <c r="B946" s="26"/>
      <c r="C946" s="18"/>
      <c r="D946" s="18"/>
      <c r="E946" s="26" t="s">
        <v>479</v>
      </c>
      <c r="F946" s="31" t="s">
        <v>552</v>
      </c>
      <c r="G946" s="33">
        <v>0</v>
      </c>
      <c r="H946" s="33">
        <v>0</v>
      </c>
      <c r="I946" s="33">
        <v>0</v>
      </c>
      <c r="J946" s="33" t="s">
        <v>451</v>
      </c>
    </row>
    <row r="947" spans="2:10" x14ac:dyDescent="0.3">
      <c r="B947" s="26"/>
      <c r="C947" s="18"/>
      <c r="D947" s="18"/>
      <c r="E947" s="26" t="s">
        <v>479</v>
      </c>
      <c r="F947" s="31" t="s">
        <v>31</v>
      </c>
      <c r="G947" s="33">
        <v>0</v>
      </c>
      <c r="H947" s="33">
        <v>0</v>
      </c>
      <c r="I947" s="33">
        <v>0</v>
      </c>
      <c r="J947" s="33" t="s">
        <v>451</v>
      </c>
    </row>
    <row r="948" spans="2:10" x14ac:dyDescent="0.3">
      <c r="B948" s="26"/>
      <c r="C948" s="18"/>
      <c r="D948" s="18"/>
      <c r="E948" s="26" t="s">
        <v>479</v>
      </c>
      <c r="F948" s="31" t="s">
        <v>32</v>
      </c>
      <c r="G948" s="33">
        <v>1</v>
      </c>
      <c r="H948" s="33">
        <v>1</v>
      </c>
      <c r="I948" s="33">
        <v>1</v>
      </c>
      <c r="J948" s="33" t="s">
        <v>451</v>
      </c>
    </row>
    <row r="949" spans="2:10" x14ac:dyDescent="0.3">
      <c r="B949" s="26"/>
      <c r="C949" s="18"/>
      <c r="D949" s="18"/>
      <c r="E949" s="26" t="s">
        <v>479</v>
      </c>
      <c r="F949" s="31" t="s">
        <v>471</v>
      </c>
      <c r="G949" s="33">
        <v>0</v>
      </c>
      <c r="H949" s="33">
        <v>0</v>
      </c>
      <c r="I949" s="33">
        <v>0</v>
      </c>
      <c r="J949" s="33" t="s">
        <v>451</v>
      </c>
    </row>
    <row r="950" spans="2:10" x14ac:dyDescent="0.3">
      <c r="B950" s="26"/>
      <c r="C950" s="18"/>
      <c r="D950" s="18"/>
      <c r="E950" s="26" t="s">
        <v>479</v>
      </c>
      <c r="F950" s="31" t="s">
        <v>472</v>
      </c>
      <c r="G950" s="33">
        <v>7.8254180000000007E-2</v>
      </c>
      <c r="H950" s="33">
        <v>4.2254319999999998E-2</v>
      </c>
      <c r="I950" s="33">
        <v>0.11425399999999999</v>
      </c>
      <c r="J950" s="33" t="s">
        <v>451</v>
      </c>
    </row>
    <row r="951" spans="2:10" x14ac:dyDescent="0.3">
      <c r="B951" s="26"/>
      <c r="C951" s="18"/>
      <c r="D951" s="18"/>
      <c r="E951" s="26" t="s">
        <v>479</v>
      </c>
      <c r="F951" s="31" t="s">
        <v>473</v>
      </c>
      <c r="G951" s="33">
        <v>6.9988640000000005E-2</v>
      </c>
      <c r="H951" s="33">
        <v>2.5080580000000002E-2</v>
      </c>
      <c r="I951" s="33">
        <v>0.1148967</v>
      </c>
      <c r="J951" s="33" t="s">
        <v>451</v>
      </c>
    </row>
    <row r="952" spans="2:10" x14ac:dyDescent="0.3">
      <c r="B952" s="25" t="s">
        <v>33</v>
      </c>
      <c r="C952" s="67" t="s">
        <v>555</v>
      </c>
      <c r="D952" s="29" t="s">
        <v>610</v>
      </c>
      <c r="E952" s="29" t="s">
        <v>477</v>
      </c>
      <c r="F952" s="30" t="s">
        <v>450</v>
      </c>
      <c r="G952" s="33">
        <v>0.16905729999999999</v>
      </c>
      <c r="H952" s="33">
        <v>0.15622559999999999</v>
      </c>
      <c r="I952" s="33">
        <v>0.18188889999999999</v>
      </c>
      <c r="J952" s="33">
        <v>0.10133700685463709</v>
      </c>
    </row>
    <row r="953" spans="2:10" x14ac:dyDescent="0.3">
      <c r="B953" s="25"/>
      <c r="C953" s="29"/>
      <c r="D953" s="29"/>
      <c r="E953" s="29" t="s">
        <v>477</v>
      </c>
      <c r="F953" s="30" t="s">
        <v>452</v>
      </c>
      <c r="G953" s="33">
        <v>0.16028139999999999</v>
      </c>
      <c r="H953" s="33">
        <v>0.1449819</v>
      </c>
      <c r="I953" s="33">
        <v>0.17558090000000001</v>
      </c>
      <c r="J953" s="33">
        <v>9.4974953899083531E-2</v>
      </c>
    </row>
    <row r="954" spans="2:10" x14ac:dyDescent="0.3">
      <c r="B954" s="25"/>
      <c r="C954" s="29"/>
      <c r="D954" s="29"/>
      <c r="E954" s="29" t="s">
        <v>477</v>
      </c>
      <c r="F954" s="30" t="s">
        <v>453</v>
      </c>
      <c r="G954" s="33">
        <v>0.32458189999999998</v>
      </c>
      <c r="H954" s="33">
        <v>0.28929179999999999</v>
      </c>
      <c r="I954" s="33">
        <v>0.35987190000000002</v>
      </c>
      <c r="J954" s="33">
        <v>0.11740508150510888</v>
      </c>
    </row>
    <row r="955" spans="2:10" x14ac:dyDescent="0.3">
      <c r="B955" s="25"/>
      <c r="C955" s="29"/>
      <c r="D955" s="29"/>
      <c r="E955" s="29" t="s">
        <v>477</v>
      </c>
      <c r="F955" s="30" t="s">
        <v>21</v>
      </c>
      <c r="G955" s="33">
        <v>0.21844720000000001</v>
      </c>
      <c r="H955" s="33">
        <v>0.17588400000000001</v>
      </c>
      <c r="I955" s="33">
        <v>0.26101049999999998</v>
      </c>
      <c r="J955" s="33">
        <v>0.10515591866621579</v>
      </c>
    </row>
    <row r="956" spans="2:10" x14ac:dyDescent="0.3">
      <c r="B956" s="25"/>
      <c r="C956" s="29"/>
      <c r="D956" s="29"/>
      <c r="E956" s="29" t="s">
        <v>477</v>
      </c>
      <c r="F956" s="30" t="s">
        <v>454</v>
      </c>
      <c r="G956" s="33">
        <v>0.107849</v>
      </c>
      <c r="H956" s="33">
        <v>9.0149129999999994E-2</v>
      </c>
      <c r="I956" s="33">
        <v>0.12554879999999999</v>
      </c>
      <c r="J956" s="33">
        <v>0.10305205483148588</v>
      </c>
    </row>
    <row r="957" spans="2:10" x14ac:dyDescent="0.3">
      <c r="B957" s="25"/>
      <c r="C957" s="29"/>
      <c r="D957" s="29"/>
      <c r="E957" s="29" t="s">
        <v>477</v>
      </c>
      <c r="F957" s="30" t="s">
        <v>455</v>
      </c>
      <c r="G957" s="33">
        <v>9.7805210000000004E-2</v>
      </c>
      <c r="H957" s="33">
        <v>3.3401960000000001E-2</v>
      </c>
      <c r="I957" s="33">
        <v>0.16220850000000001</v>
      </c>
      <c r="J957" s="33">
        <v>9.4392907437160306E-2</v>
      </c>
    </row>
    <row r="958" spans="2:10" x14ac:dyDescent="0.3">
      <c r="B958" s="25"/>
      <c r="C958" s="29"/>
      <c r="D958" s="29"/>
      <c r="E958" s="29" t="s">
        <v>477</v>
      </c>
      <c r="F958" s="30" t="s">
        <v>456</v>
      </c>
      <c r="G958" s="33">
        <v>0.16073614</v>
      </c>
      <c r="H958" s="33">
        <v>0.13705548000000001</v>
      </c>
      <c r="I958" s="33">
        <v>0.18441679999999999</v>
      </c>
      <c r="J958" s="33">
        <v>0.13703052043130068</v>
      </c>
    </row>
    <row r="959" spans="2:10" x14ac:dyDescent="0.3">
      <c r="B959" s="25"/>
      <c r="C959" s="29"/>
      <c r="D959" s="29"/>
      <c r="E959" s="29" t="s">
        <v>477</v>
      </c>
      <c r="F959" s="30" t="s">
        <v>457</v>
      </c>
      <c r="G959" s="33">
        <v>0.17422658999999999</v>
      </c>
      <c r="H959" s="33">
        <v>0.15687324999999999</v>
      </c>
      <c r="I959" s="33">
        <v>0.1915799</v>
      </c>
      <c r="J959" s="33">
        <v>7.3934560094911839E-2</v>
      </c>
    </row>
    <row r="960" spans="2:10" x14ac:dyDescent="0.3">
      <c r="B960" s="25"/>
      <c r="C960" s="29"/>
      <c r="D960" s="29"/>
      <c r="E960" s="29" t="s">
        <v>477</v>
      </c>
      <c r="F960" s="30" t="s">
        <v>458</v>
      </c>
      <c r="G960" s="33">
        <v>0.2368963</v>
      </c>
      <c r="H960" s="33">
        <v>0.2187297</v>
      </c>
      <c r="I960" s="33">
        <v>0.25506299999999998</v>
      </c>
      <c r="J960" s="33">
        <v>0.10674726359449982</v>
      </c>
    </row>
    <row r="961" spans="2:10" x14ac:dyDescent="0.3">
      <c r="B961" s="25"/>
      <c r="C961" s="29"/>
      <c r="D961" s="29"/>
      <c r="E961" s="29" t="s">
        <v>477</v>
      </c>
      <c r="F961" s="30" t="s">
        <v>459</v>
      </c>
      <c r="G961" s="33">
        <v>0.14687410000000001</v>
      </c>
      <c r="H961" s="33">
        <v>0.1333202</v>
      </c>
      <c r="I961" s="33">
        <v>0.16042809999999999</v>
      </c>
      <c r="J961" s="33">
        <v>8.2186206699072437E-2</v>
      </c>
    </row>
    <row r="962" spans="2:10" x14ac:dyDescent="0.3">
      <c r="B962" s="25"/>
      <c r="C962" s="29"/>
      <c r="D962" s="29"/>
      <c r="E962" s="29" t="s">
        <v>477</v>
      </c>
      <c r="F962" s="30" t="s">
        <v>660</v>
      </c>
      <c r="G962" s="33">
        <v>0.25039289999999997</v>
      </c>
      <c r="H962" s="33">
        <v>0.23030500000000001</v>
      </c>
      <c r="I962" s="33">
        <v>0.27048080000000002</v>
      </c>
      <c r="J962" s="33">
        <v>0.12194642172566274</v>
      </c>
    </row>
    <row r="963" spans="2:10" x14ac:dyDescent="0.3">
      <c r="B963" s="25"/>
      <c r="C963" s="29"/>
      <c r="D963" s="29"/>
      <c r="E963" s="29" t="s">
        <v>477</v>
      </c>
      <c r="F963" s="30" t="s">
        <v>661</v>
      </c>
      <c r="G963" s="33">
        <v>0.13586709999999999</v>
      </c>
      <c r="H963" s="33">
        <v>0.12272859999999999</v>
      </c>
      <c r="I963" s="33">
        <v>0.14900550000000001</v>
      </c>
      <c r="J963" s="33">
        <v>9.290040999310388E-2</v>
      </c>
    </row>
    <row r="964" spans="2:10" x14ac:dyDescent="0.3">
      <c r="B964" s="25"/>
      <c r="C964" s="29"/>
      <c r="D964" s="29"/>
      <c r="E964" s="29" t="s">
        <v>477</v>
      </c>
      <c r="F964" s="30" t="s">
        <v>662</v>
      </c>
      <c r="G964" s="33">
        <v>0.29013899999999998</v>
      </c>
      <c r="H964" s="33">
        <v>0.19784099999999999</v>
      </c>
      <c r="I964" s="33">
        <v>0.38243700000000003</v>
      </c>
      <c r="J964" s="33">
        <v>0.10317002208472256</v>
      </c>
    </row>
    <row r="965" spans="2:10" x14ac:dyDescent="0.3">
      <c r="B965" s="25"/>
      <c r="C965" s="29"/>
      <c r="D965" s="29"/>
      <c r="E965" s="29" t="s">
        <v>477</v>
      </c>
      <c r="F965" s="30" t="s">
        <v>663</v>
      </c>
      <c r="G965" s="33">
        <v>0.1609631</v>
      </c>
      <c r="H965" s="33">
        <v>0.14864479999999999</v>
      </c>
      <c r="I965" s="33">
        <v>0.1732815</v>
      </c>
      <c r="J965" s="33">
        <v>3.4552078365378434E-3</v>
      </c>
    </row>
    <row r="966" spans="2:10" x14ac:dyDescent="0.3">
      <c r="B966" s="25"/>
      <c r="C966" s="29"/>
      <c r="D966" s="29"/>
      <c r="E966" s="29" t="s">
        <v>477</v>
      </c>
      <c r="F966" s="30" t="s">
        <v>460</v>
      </c>
      <c r="G966" s="33">
        <v>0.1430449</v>
      </c>
      <c r="H966" s="33">
        <v>0.1185678</v>
      </c>
      <c r="I966" s="33">
        <v>0.167522</v>
      </c>
      <c r="J966" s="33">
        <v>0.11620542584190881</v>
      </c>
    </row>
    <row r="967" spans="2:10" x14ac:dyDescent="0.3">
      <c r="B967" s="25"/>
      <c r="C967" s="29"/>
      <c r="D967" s="29"/>
      <c r="E967" s="29" t="s">
        <v>477</v>
      </c>
      <c r="F967" s="30" t="s">
        <v>461</v>
      </c>
      <c r="G967" s="33">
        <v>0.19200249999999999</v>
      </c>
      <c r="H967" s="33">
        <v>0.17122946999999999</v>
      </c>
      <c r="I967" s="33">
        <v>0.21277560000000001</v>
      </c>
      <c r="J967" s="33">
        <v>8.5064759538798995E-2</v>
      </c>
    </row>
    <row r="968" spans="2:10" x14ac:dyDescent="0.3">
      <c r="B968" s="25"/>
      <c r="C968" s="29"/>
      <c r="D968" s="29"/>
      <c r="E968" s="29" t="s">
        <v>477</v>
      </c>
      <c r="F968" s="30" t="s">
        <v>462</v>
      </c>
      <c r="G968" s="33">
        <v>0.22617039999999999</v>
      </c>
      <c r="H968" s="33">
        <v>0.15649094999999999</v>
      </c>
      <c r="I968" s="33">
        <v>0.2958498</v>
      </c>
      <c r="J968" s="33">
        <v>0.1256973257050803</v>
      </c>
    </row>
    <row r="969" spans="2:10" x14ac:dyDescent="0.3">
      <c r="B969" s="25"/>
      <c r="C969" s="29"/>
      <c r="D969" s="29"/>
      <c r="E969" s="29" t="s">
        <v>477</v>
      </c>
      <c r="F969" s="30" t="s">
        <v>589</v>
      </c>
      <c r="G969" s="33">
        <v>0.16328190000000001</v>
      </c>
      <c r="H969" s="33">
        <v>5.8366359999999999E-2</v>
      </c>
      <c r="I969" s="33">
        <v>0.26819739999999997</v>
      </c>
      <c r="J969" s="33">
        <v>0.10684970255271581</v>
      </c>
    </row>
    <row r="970" spans="2:10" x14ac:dyDescent="0.3">
      <c r="B970" s="25"/>
      <c r="C970" s="29"/>
      <c r="D970" s="29"/>
      <c r="E970" s="29" t="s">
        <v>477</v>
      </c>
      <c r="F970" s="30" t="s">
        <v>463</v>
      </c>
      <c r="G970" s="33">
        <v>0.1570211</v>
      </c>
      <c r="H970" s="33">
        <v>0.12514690000000001</v>
      </c>
      <c r="I970" s="33">
        <v>0.18889539999999999</v>
      </c>
      <c r="J970" s="33">
        <v>0.14800558199694161</v>
      </c>
    </row>
    <row r="971" spans="2:10" x14ac:dyDescent="0.3">
      <c r="B971" s="25"/>
      <c r="C971" s="29"/>
      <c r="D971" s="29"/>
      <c r="E971" s="29" t="s">
        <v>477</v>
      </c>
      <c r="F971" s="30" t="s">
        <v>464</v>
      </c>
      <c r="G971" s="33">
        <v>0.15893460000000001</v>
      </c>
      <c r="H971" s="33">
        <v>0.1337845</v>
      </c>
      <c r="I971" s="33">
        <v>0.18408469999999999</v>
      </c>
      <c r="J971" s="33">
        <v>0.11740637325765811</v>
      </c>
    </row>
    <row r="972" spans="2:10" x14ac:dyDescent="0.3">
      <c r="B972" s="25"/>
      <c r="C972" s="29"/>
      <c r="D972" s="29"/>
      <c r="E972" s="29" t="s">
        <v>477</v>
      </c>
      <c r="F972" s="30" t="s">
        <v>465</v>
      </c>
      <c r="G972" s="33">
        <v>0.19683030000000001</v>
      </c>
      <c r="H972" s="33">
        <v>0.16590269999999999</v>
      </c>
      <c r="I972" s="33">
        <v>0.22775799999999999</v>
      </c>
      <c r="J972" s="33">
        <v>9.6125987277968311E-2</v>
      </c>
    </row>
    <row r="973" spans="2:10" x14ac:dyDescent="0.3">
      <c r="B973" s="25"/>
      <c r="C973" s="29"/>
      <c r="D973" s="29"/>
      <c r="E973" s="29" t="s">
        <v>477</v>
      </c>
      <c r="F973" s="30" t="s">
        <v>466</v>
      </c>
      <c r="G973" s="33">
        <v>0.17243749999999999</v>
      </c>
      <c r="H973" s="33">
        <v>0.14318710000000001</v>
      </c>
      <c r="I973" s="33">
        <v>0.2016879</v>
      </c>
      <c r="J973" s="33">
        <v>7.9723636277164389E-2</v>
      </c>
    </row>
    <row r="974" spans="2:10" x14ac:dyDescent="0.3">
      <c r="B974" s="25"/>
      <c r="C974" s="29"/>
      <c r="D974" s="29"/>
      <c r="E974" s="29" t="s">
        <v>477</v>
      </c>
      <c r="F974" s="30" t="s">
        <v>467</v>
      </c>
      <c r="G974" s="33">
        <v>0.1593204</v>
      </c>
      <c r="H974" s="33">
        <v>0.1263542</v>
      </c>
      <c r="I974" s="33">
        <v>0.1922866</v>
      </c>
      <c r="J974" s="33">
        <v>3.7460910529099327E-2</v>
      </c>
    </row>
    <row r="975" spans="2:10" x14ac:dyDescent="0.3">
      <c r="B975" s="25"/>
      <c r="C975" s="29"/>
      <c r="D975" s="29"/>
      <c r="E975" s="29" t="s">
        <v>477</v>
      </c>
      <c r="F975" s="30" t="s">
        <v>468</v>
      </c>
      <c r="G975" s="33">
        <v>0.18691605</v>
      </c>
      <c r="H975" s="33">
        <v>0.17232117</v>
      </c>
      <c r="I975" s="33">
        <v>0.20151089999999999</v>
      </c>
      <c r="J975" s="33">
        <v>0.10311707669505607</v>
      </c>
    </row>
    <row r="976" spans="2:10" x14ac:dyDescent="0.3">
      <c r="B976" s="25"/>
      <c r="C976" s="29"/>
      <c r="D976" s="29"/>
      <c r="E976" s="29" t="s">
        <v>477</v>
      </c>
      <c r="F976" s="30" t="s">
        <v>469</v>
      </c>
      <c r="G976" s="33">
        <v>9.4136250000000005E-2</v>
      </c>
      <c r="H976" s="33">
        <v>7.0964260000000001E-2</v>
      </c>
      <c r="I976" s="33">
        <v>0.1173082</v>
      </c>
      <c r="J976" s="33">
        <v>9.3318585471333204E-2</v>
      </c>
    </row>
    <row r="977" spans="1:10" x14ac:dyDescent="0.3">
      <c r="B977" s="25"/>
      <c r="C977" s="29"/>
      <c r="D977" s="29"/>
      <c r="E977" s="29" t="s">
        <v>477</v>
      </c>
      <c r="F977" s="30" t="s">
        <v>470</v>
      </c>
      <c r="G977" s="33">
        <v>0.2086326</v>
      </c>
      <c r="H977" s="33">
        <v>0.12062671</v>
      </c>
      <c r="I977" s="33">
        <v>0.29663859999999997</v>
      </c>
      <c r="J977" s="33">
        <v>9.300714004147792E-2</v>
      </c>
    </row>
    <row r="978" spans="1:10" x14ac:dyDescent="0.3">
      <c r="B978" s="25"/>
      <c r="C978" s="29"/>
      <c r="D978" s="29"/>
      <c r="E978" s="29" t="s">
        <v>477</v>
      </c>
      <c r="F978" s="30" t="s">
        <v>26</v>
      </c>
      <c r="G978" s="33">
        <v>0.16338800000000001</v>
      </c>
      <c r="H978" s="33">
        <v>0.14101684</v>
      </c>
      <c r="I978" s="33">
        <v>0.18575920000000001</v>
      </c>
      <c r="J978" s="33">
        <v>0.10339297337103819</v>
      </c>
    </row>
    <row r="979" spans="1:10" x14ac:dyDescent="0.3">
      <c r="B979" s="25"/>
      <c r="C979" s="29"/>
      <c r="D979" s="29"/>
      <c r="E979" s="29" t="s">
        <v>477</v>
      </c>
      <c r="F979" s="30" t="s">
        <v>27</v>
      </c>
      <c r="G979" s="33">
        <v>0.20747660000000001</v>
      </c>
      <c r="H979" s="33">
        <v>0.16161730999999999</v>
      </c>
      <c r="I979" s="33">
        <v>0.2533359</v>
      </c>
      <c r="J979" s="33">
        <v>8.521864369613158E-2</v>
      </c>
    </row>
    <row r="980" spans="1:10" x14ac:dyDescent="0.3">
      <c r="B980" s="25"/>
      <c r="C980" s="29"/>
      <c r="D980" s="29"/>
      <c r="E980" s="29" t="s">
        <v>477</v>
      </c>
      <c r="F980" s="30" t="s">
        <v>28</v>
      </c>
      <c r="G980" s="33">
        <v>0.2252065</v>
      </c>
      <c r="H980" s="33">
        <v>0.12790953999999999</v>
      </c>
      <c r="I980" s="33">
        <v>0.3225035</v>
      </c>
      <c r="J980" s="33">
        <v>8.9474223575010045E-2</v>
      </c>
    </row>
    <row r="981" spans="1:10" x14ac:dyDescent="0.3">
      <c r="B981" s="25"/>
      <c r="C981" s="29"/>
      <c r="D981" s="29"/>
      <c r="E981" s="29" t="s">
        <v>477</v>
      </c>
      <c r="F981" s="30" t="s">
        <v>29</v>
      </c>
      <c r="G981" s="33">
        <v>0.18631929999999999</v>
      </c>
      <c r="H981" s="33">
        <v>9.4964759999999995E-2</v>
      </c>
      <c r="I981" s="33">
        <v>0.27767380000000003</v>
      </c>
      <c r="J981" s="33">
        <v>0.15401187554159101</v>
      </c>
    </row>
    <row r="982" spans="1:10" x14ac:dyDescent="0.3">
      <c r="B982" s="25"/>
      <c r="C982" s="29"/>
      <c r="D982" s="29"/>
      <c r="E982" s="29" t="s">
        <v>477</v>
      </c>
      <c r="F982" s="30" t="s">
        <v>658</v>
      </c>
      <c r="G982" s="33">
        <v>0.1498815</v>
      </c>
      <c r="H982" s="33">
        <v>0.10788643000000001</v>
      </c>
      <c r="I982" s="33">
        <v>0.19187660000000001</v>
      </c>
      <c r="J982" s="33">
        <v>0.13261387598689425</v>
      </c>
    </row>
    <row r="983" spans="1:10" x14ac:dyDescent="0.3">
      <c r="B983" s="25"/>
      <c r="C983" s="29"/>
      <c r="D983" s="29"/>
      <c r="E983" s="29" t="s">
        <v>477</v>
      </c>
      <c r="F983" s="30" t="s">
        <v>30</v>
      </c>
      <c r="G983" s="33">
        <v>0.13003619999999999</v>
      </c>
      <c r="H983" s="33">
        <v>7.9861799999999997E-2</v>
      </c>
      <c r="I983" s="33">
        <v>0.1802106</v>
      </c>
      <c r="J983" s="33">
        <v>9.1846643977277029E-2</v>
      </c>
    </row>
    <row r="984" spans="1:10" x14ac:dyDescent="0.3">
      <c r="B984" s="25"/>
      <c r="C984" s="29"/>
      <c r="D984" s="29"/>
      <c r="E984" s="29" t="s">
        <v>477</v>
      </c>
      <c r="F984" s="30" t="s">
        <v>552</v>
      </c>
      <c r="G984" s="33">
        <v>0.1713982</v>
      </c>
      <c r="H984" s="33">
        <v>0.1200669</v>
      </c>
      <c r="I984" s="33">
        <v>0.2227295</v>
      </c>
      <c r="J984" s="33">
        <v>9.6506872376411715E-2</v>
      </c>
    </row>
    <row r="985" spans="1:10" x14ac:dyDescent="0.3">
      <c r="B985" s="25"/>
      <c r="C985" s="29"/>
      <c r="D985" s="29"/>
      <c r="E985" s="29" t="s">
        <v>477</v>
      </c>
      <c r="F985" s="30" t="s">
        <v>31</v>
      </c>
      <c r="G985" s="33">
        <v>0.17090929999999999</v>
      </c>
      <c r="H985" s="33">
        <v>0.13635533999999999</v>
      </c>
      <c r="I985" s="33">
        <v>0.20546329999999999</v>
      </c>
      <c r="J985" s="33">
        <v>9.7823652406577075E-2</v>
      </c>
    </row>
    <row r="986" spans="1:10" x14ac:dyDescent="0.3">
      <c r="B986" s="25"/>
      <c r="C986" s="29"/>
      <c r="D986" s="29"/>
      <c r="E986" s="29" t="s">
        <v>477</v>
      </c>
      <c r="F986" s="30" t="s">
        <v>32</v>
      </c>
      <c r="G986" s="33">
        <v>0.13858799999999999</v>
      </c>
      <c r="H986" s="33">
        <v>0.11365896</v>
      </c>
      <c r="I986" s="33">
        <v>0.163517</v>
      </c>
      <c r="J986" s="33">
        <v>7.7322913736359994E-2</v>
      </c>
    </row>
    <row r="987" spans="1:10" x14ac:dyDescent="0.3">
      <c r="B987" s="25"/>
      <c r="C987" s="29"/>
      <c r="D987" s="29"/>
      <c r="E987" s="29" t="s">
        <v>477</v>
      </c>
      <c r="F987" s="30" t="s">
        <v>471</v>
      </c>
      <c r="G987" s="33">
        <v>0.2385195</v>
      </c>
      <c r="H987" s="33">
        <v>0.18422160000000001</v>
      </c>
      <c r="I987" s="33">
        <v>0.29281740000000001</v>
      </c>
      <c r="J987" s="33">
        <v>9.5005277056760484E-2</v>
      </c>
    </row>
    <row r="988" spans="1:10" x14ac:dyDescent="0.3">
      <c r="B988" s="25"/>
      <c r="C988" s="29"/>
      <c r="D988" s="29"/>
      <c r="E988" s="29" t="s">
        <v>477</v>
      </c>
      <c r="F988" s="30" t="s">
        <v>472</v>
      </c>
      <c r="G988" s="33">
        <v>0.177148</v>
      </c>
      <c r="H988" s="33">
        <v>0.15941559999999999</v>
      </c>
      <c r="I988" s="33">
        <v>0.19488040000000001</v>
      </c>
      <c r="J988" s="33">
        <v>0.13023160986157226</v>
      </c>
    </row>
    <row r="989" spans="1:10" x14ac:dyDescent="0.3">
      <c r="B989" s="25"/>
      <c r="C989" s="29"/>
      <c r="D989" s="29"/>
      <c r="E989" s="29" t="s">
        <v>477</v>
      </c>
      <c r="F989" s="30" t="s">
        <v>473</v>
      </c>
      <c r="G989" s="33">
        <v>0.1324699</v>
      </c>
      <c r="H989" s="33">
        <v>0.1077666</v>
      </c>
      <c r="I989" s="33">
        <v>0.15717320000000001</v>
      </c>
      <c r="J989" s="33">
        <v>7.1785710188249724E-2</v>
      </c>
    </row>
    <row r="990" spans="1:10" x14ac:dyDescent="0.3">
      <c r="A990" s="28" t="s">
        <v>33</v>
      </c>
      <c r="B990" s="25" t="s">
        <v>34</v>
      </c>
      <c r="C990" s="29" t="s">
        <v>35</v>
      </c>
      <c r="D990" s="112" t="str" cm="1">
        <f t="array" aca="1" ref="D990" ca="1">HYPERLINK("#"&amp;CELL("address",INDEX('Data dictionary'!B:B,MATCH('Who had their say'!$A990,'Data dictionary'!A:A,0))),"Show if Q38 is Yes")</f>
        <v>Show if Q38 is Yes</v>
      </c>
      <c r="E990" s="29" t="s">
        <v>477</v>
      </c>
      <c r="F990" s="30" t="s">
        <v>450</v>
      </c>
      <c r="G990" s="33">
        <v>0.52834800000000004</v>
      </c>
      <c r="H990" s="33">
        <v>0.4787768</v>
      </c>
      <c r="I990" s="33">
        <v>0.57791919999999997</v>
      </c>
      <c r="J990" s="33">
        <v>0.42084960041617869</v>
      </c>
    </row>
    <row r="991" spans="1:10" x14ac:dyDescent="0.3">
      <c r="B991" s="25"/>
      <c r="C991" s="29"/>
      <c r="D991" s="29"/>
      <c r="E991" s="29" t="s">
        <v>477</v>
      </c>
      <c r="F991" s="30" t="s">
        <v>452</v>
      </c>
      <c r="G991" s="33">
        <v>0.51187930000000004</v>
      </c>
      <c r="H991" s="33">
        <v>0.45844170000000001</v>
      </c>
      <c r="I991" s="33">
        <v>0.56531679999999995</v>
      </c>
      <c r="J991" s="33">
        <v>0.41690794307678247</v>
      </c>
    </row>
    <row r="992" spans="1:10" x14ac:dyDescent="0.3">
      <c r="B992" s="25"/>
      <c r="C992" s="29"/>
      <c r="D992" s="29"/>
      <c r="E992" s="29" t="s">
        <v>477</v>
      </c>
      <c r="F992" s="30" t="s">
        <v>453</v>
      </c>
      <c r="G992" s="33">
        <v>0.53256320000000001</v>
      </c>
      <c r="H992" s="33">
        <v>0.46332519999999999</v>
      </c>
      <c r="I992" s="33">
        <v>0.60180120000000004</v>
      </c>
      <c r="J992" s="33">
        <v>0.31709860650420219</v>
      </c>
    </row>
    <row r="993" spans="2:10" x14ac:dyDescent="0.3">
      <c r="B993" s="25"/>
      <c r="C993" s="29"/>
      <c r="D993" s="29"/>
      <c r="E993" s="29" t="s">
        <v>477</v>
      </c>
      <c r="F993" s="30" t="s">
        <v>21</v>
      </c>
      <c r="G993" s="33">
        <v>0.55019569999999995</v>
      </c>
      <c r="H993" s="33">
        <v>0.44637169999999998</v>
      </c>
      <c r="I993" s="33">
        <v>0.65401969999999998</v>
      </c>
      <c r="J993" s="33">
        <v>0.36515989741694316</v>
      </c>
    </row>
    <row r="994" spans="2:10" x14ac:dyDescent="0.3">
      <c r="B994" s="25"/>
      <c r="C994" s="29"/>
      <c r="D994" s="29"/>
      <c r="E994" s="29" t="s">
        <v>477</v>
      </c>
      <c r="F994" s="30" t="s">
        <v>454</v>
      </c>
      <c r="G994" s="33">
        <v>0.61244940000000003</v>
      </c>
      <c r="H994" s="33">
        <v>0.46439380000000002</v>
      </c>
      <c r="I994" s="33">
        <v>0.76050490000000004</v>
      </c>
      <c r="J994" s="33">
        <v>0.54263095699293873</v>
      </c>
    </row>
    <row r="995" spans="2:10" x14ac:dyDescent="0.3">
      <c r="B995" s="25"/>
      <c r="C995" s="29"/>
      <c r="D995" s="29"/>
      <c r="E995" s="29" t="s">
        <v>477</v>
      </c>
      <c r="F995" s="30" t="s">
        <v>455</v>
      </c>
      <c r="G995" s="33">
        <v>0.7702618</v>
      </c>
      <c r="H995" s="33">
        <v>0.45878970000000002</v>
      </c>
      <c r="I995" s="33">
        <v>1.081734</v>
      </c>
      <c r="J995" s="33">
        <v>0.51529744757045493</v>
      </c>
    </row>
    <row r="996" spans="2:10" x14ac:dyDescent="0.3">
      <c r="B996" s="25"/>
      <c r="C996" s="29"/>
      <c r="D996" s="29"/>
      <c r="E996" s="29" t="s">
        <v>477</v>
      </c>
      <c r="F996" s="30" t="s">
        <v>456</v>
      </c>
      <c r="G996" s="33">
        <v>0.54482719999999996</v>
      </c>
      <c r="H996" s="33">
        <v>0.47246919999999998</v>
      </c>
      <c r="I996" s="33">
        <v>0.61718530000000005</v>
      </c>
      <c r="J996" s="33">
        <v>0.51858829439839238</v>
      </c>
    </row>
    <row r="997" spans="2:10" x14ac:dyDescent="0.3">
      <c r="B997" s="25"/>
      <c r="C997" s="29"/>
      <c r="D997" s="29"/>
      <c r="E997" s="29" t="s">
        <v>477</v>
      </c>
      <c r="F997" s="30" t="s">
        <v>457</v>
      </c>
      <c r="G997" s="33">
        <v>0.51919570000000004</v>
      </c>
      <c r="H997" s="33">
        <v>0.4555554</v>
      </c>
      <c r="I997" s="33">
        <v>0.58283600000000002</v>
      </c>
      <c r="J997" s="33">
        <v>0.33490194083382085</v>
      </c>
    </row>
    <row r="998" spans="2:10" x14ac:dyDescent="0.3">
      <c r="B998" s="25"/>
      <c r="C998" s="29"/>
      <c r="D998" s="29"/>
      <c r="E998" s="29" t="s">
        <v>477</v>
      </c>
      <c r="F998" s="30" t="s">
        <v>458</v>
      </c>
      <c r="G998" s="33">
        <v>0.54328330000000002</v>
      </c>
      <c r="H998" s="33">
        <v>0.44462439999999998</v>
      </c>
      <c r="I998" s="33">
        <v>0.64194220000000002</v>
      </c>
      <c r="J998" s="33">
        <v>0.3618287740628166</v>
      </c>
    </row>
    <row r="999" spans="2:10" x14ac:dyDescent="0.3">
      <c r="B999" s="25"/>
      <c r="C999" s="29"/>
      <c r="D999" s="29"/>
      <c r="E999" s="29" t="s">
        <v>477</v>
      </c>
      <c r="F999" s="30" t="s">
        <v>459</v>
      </c>
      <c r="G999" s="33">
        <v>0.53754449999999998</v>
      </c>
      <c r="H999" s="33">
        <v>0.4866625</v>
      </c>
      <c r="I999" s="33">
        <v>0.58842649999999996</v>
      </c>
      <c r="J999" s="33">
        <v>0.39732256792185794</v>
      </c>
    </row>
    <row r="1000" spans="2:10" x14ac:dyDescent="0.3">
      <c r="B1000" s="25"/>
      <c r="C1000" s="29"/>
      <c r="D1000" s="29"/>
      <c r="E1000" s="29" t="s">
        <v>477</v>
      </c>
      <c r="F1000" s="30" t="s">
        <v>660</v>
      </c>
      <c r="G1000" s="33">
        <v>0.54693309999999995</v>
      </c>
      <c r="H1000" s="33">
        <v>0.49377179999999998</v>
      </c>
      <c r="I1000" s="33">
        <v>0.60009440000000003</v>
      </c>
      <c r="J1000" s="33">
        <v>0.36868966608640608</v>
      </c>
    </row>
    <row r="1001" spans="2:10" x14ac:dyDescent="0.3">
      <c r="B1001" s="25"/>
      <c r="C1001" s="29"/>
      <c r="D1001" s="29"/>
      <c r="E1001" s="29" t="s">
        <v>477</v>
      </c>
      <c r="F1001" s="30" t="s">
        <v>661</v>
      </c>
      <c r="G1001" s="33">
        <v>0.52148669999999997</v>
      </c>
      <c r="H1001" s="33">
        <v>0.45557809999999999</v>
      </c>
      <c r="I1001" s="33">
        <v>0.58739520000000001</v>
      </c>
      <c r="J1001" s="33">
        <v>0.45642140765066125</v>
      </c>
    </row>
    <row r="1002" spans="2:10" x14ac:dyDescent="0.3">
      <c r="B1002" s="25"/>
      <c r="C1002" s="29"/>
      <c r="D1002" s="29"/>
      <c r="E1002" s="29" t="s">
        <v>477</v>
      </c>
      <c r="F1002" s="30" t="s">
        <v>662</v>
      </c>
      <c r="G1002" s="33">
        <v>0.67688110000000001</v>
      </c>
      <c r="H1002" s="33">
        <v>0.44044240000000001</v>
      </c>
      <c r="I1002" s="33">
        <v>0.91331980000000001</v>
      </c>
      <c r="J1002" s="33">
        <v>0.29464822609741431</v>
      </c>
    </row>
    <row r="1003" spans="2:10" x14ac:dyDescent="0.3">
      <c r="B1003" s="25"/>
      <c r="C1003" s="29"/>
      <c r="D1003" s="29"/>
      <c r="E1003" s="29" t="s">
        <v>477</v>
      </c>
      <c r="F1003" s="30" t="s">
        <v>663</v>
      </c>
      <c r="G1003" s="33">
        <v>0.52257600000000004</v>
      </c>
      <c r="H1003" s="33">
        <v>0.47999180000000002</v>
      </c>
      <c r="I1003" s="33">
        <v>0.5651602</v>
      </c>
      <c r="J1003" s="33">
        <v>0.43136172371601661</v>
      </c>
    </row>
    <row r="1004" spans="2:10" x14ac:dyDescent="0.3">
      <c r="B1004" s="25"/>
      <c r="C1004" s="29"/>
      <c r="D1004" s="29"/>
      <c r="E1004" s="29" t="s">
        <v>477</v>
      </c>
      <c r="F1004" s="30" t="s">
        <v>460</v>
      </c>
      <c r="G1004" s="33">
        <v>0.46696320000000002</v>
      </c>
      <c r="H1004" s="33">
        <v>0.40108700000000003</v>
      </c>
      <c r="I1004" s="33">
        <v>0.53283950000000002</v>
      </c>
      <c r="J1004" s="33">
        <v>0.49786066275192542</v>
      </c>
    </row>
    <row r="1005" spans="2:10" x14ac:dyDescent="0.3">
      <c r="B1005" s="25"/>
      <c r="C1005" s="29"/>
      <c r="D1005" s="29"/>
      <c r="E1005" s="29" t="s">
        <v>477</v>
      </c>
      <c r="F1005" s="30" t="s">
        <v>461</v>
      </c>
      <c r="G1005" s="33">
        <v>0.5684205</v>
      </c>
      <c r="H1005" s="33">
        <v>0.51854960000000005</v>
      </c>
      <c r="I1005" s="33">
        <v>0.61829140000000005</v>
      </c>
      <c r="J1005" s="33">
        <v>0.34823463997775922</v>
      </c>
    </row>
    <row r="1006" spans="2:10" x14ac:dyDescent="0.3">
      <c r="B1006" s="25"/>
      <c r="C1006" s="29"/>
      <c r="D1006" s="29"/>
      <c r="E1006" s="29" t="s">
        <v>477</v>
      </c>
      <c r="F1006" s="30" t="s">
        <v>462</v>
      </c>
      <c r="G1006" s="33">
        <v>0.62411890000000003</v>
      </c>
      <c r="H1006" s="33">
        <v>0.44159409999999999</v>
      </c>
      <c r="I1006" s="33">
        <v>0.80664369999999996</v>
      </c>
      <c r="J1006" s="33">
        <v>0.42190476190476189</v>
      </c>
    </row>
    <row r="1007" spans="2:10" x14ac:dyDescent="0.3">
      <c r="B1007" s="25"/>
      <c r="C1007" s="29"/>
      <c r="D1007" s="29"/>
      <c r="E1007" s="29" t="s">
        <v>477</v>
      </c>
      <c r="F1007" s="30" t="s">
        <v>589</v>
      </c>
      <c r="G1007" s="33">
        <v>0.4858053</v>
      </c>
      <c r="H1007" s="33">
        <v>0.19771359999999999</v>
      </c>
      <c r="I1007" s="33">
        <v>0.7738969</v>
      </c>
      <c r="J1007" s="33">
        <v>0.4232456140350877</v>
      </c>
    </row>
    <row r="1008" spans="2:10" x14ac:dyDescent="0.3">
      <c r="B1008" s="25"/>
      <c r="C1008" s="29"/>
      <c r="D1008" s="29"/>
      <c r="E1008" s="29" t="s">
        <v>477</v>
      </c>
      <c r="F1008" s="30" t="s">
        <v>463</v>
      </c>
      <c r="G1008" s="33">
        <v>0.56462159999999995</v>
      </c>
      <c r="H1008" s="33">
        <v>0.45762079999999999</v>
      </c>
      <c r="I1008" s="33">
        <v>0.67162250000000001</v>
      </c>
      <c r="J1008" s="33">
        <v>0.54471026049973414</v>
      </c>
    </row>
    <row r="1009" spans="2:10" x14ac:dyDescent="0.3">
      <c r="B1009" s="25"/>
      <c r="C1009" s="29"/>
      <c r="D1009" s="29"/>
      <c r="E1009" s="29" t="s">
        <v>477</v>
      </c>
      <c r="F1009" s="30" t="s">
        <v>464</v>
      </c>
      <c r="G1009" s="33">
        <v>0.52116929999999995</v>
      </c>
      <c r="H1009" s="33">
        <v>0.44494800000000001</v>
      </c>
      <c r="I1009" s="33">
        <v>0.59739059999999999</v>
      </c>
      <c r="J1009" s="33">
        <v>0.47810502419499373</v>
      </c>
    </row>
    <row r="1010" spans="2:10" x14ac:dyDescent="0.3">
      <c r="B1010" s="25"/>
      <c r="C1010" s="29"/>
      <c r="D1010" s="29"/>
      <c r="E1010" s="29" t="s">
        <v>477</v>
      </c>
      <c r="F1010" s="30" t="s">
        <v>465</v>
      </c>
      <c r="G1010" s="33">
        <v>0.55623670000000003</v>
      </c>
      <c r="H1010" s="33">
        <v>0.45162010000000002</v>
      </c>
      <c r="I1010" s="33">
        <v>0.66085329999999998</v>
      </c>
      <c r="J1010" s="33">
        <v>0.37819928263116298</v>
      </c>
    </row>
    <row r="1011" spans="2:10" x14ac:dyDescent="0.3">
      <c r="B1011" s="25"/>
      <c r="C1011" s="29"/>
      <c r="D1011" s="29"/>
      <c r="E1011" s="29" t="s">
        <v>477</v>
      </c>
      <c r="F1011" s="30" t="s">
        <v>466</v>
      </c>
      <c r="G1011" s="33">
        <v>0.51530399999999998</v>
      </c>
      <c r="H1011" s="33">
        <v>0.44131039999999999</v>
      </c>
      <c r="I1011" s="33">
        <v>0.58929759999999998</v>
      </c>
      <c r="J1011" s="33">
        <v>0.34591503267973855</v>
      </c>
    </row>
    <row r="1012" spans="2:10" x14ac:dyDescent="0.3">
      <c r="B1012" s="25"/>
      <c r="C1012" s="29"/>
      <c r="D1012" s="29"/>
      <c r="E1012" s="29" t="s">
        <v>477</v>
      </c>
      <c r="F1012" s="30" t="s">
        <v>467</v>
      </c>
      <c r="G1012" s="33">
        <v>0.46139730000000001</v>
      </c>
      <c r="H1012" s="33">
        <v>0.35846860000000003</v>
      </c>
      <c r="I1012" s="33">
        <v>0.56432610000000005</v>
      </c>
      <c r="J1012" s="33">
        <v>0.21673189823874756</v>
      </c>
    </row>
    <row r="1013" spans="2:10" x14ac:dyDescent="0.3">
      <c r="B1013" s="25"/>
      <c r="C1013" s="29"/>
      <c r="D1013" s="29"/>
      <c r="E1013" s="29" t="s">
        <v>477</v>
      </c>
      <c r="F1013" s="30" t="s">
        <v>468</v>
      </c>
      <c r="G1013" s="33">
        <v>0.5360627</v>
      </c>
      <c r="H1013" s="33">
        <v>0.49077460000000001</v>
      </c>
      <c r="I1013" s="33">
        <v>0.5813509</v>
      </c>
      <c r="J1013" s="33">
        <v>0.4036054161078112</v>
      </c>
    </row>
    <row r="1014" spans="2:10" x14ac:dyDescent="0.3">
      <c r="B1014" s="25"/>
      <c r="C1014" s="29"/>
      <c r="D1014" s="29"/>
      <c r="E1014" s="29" t="s">
        <v>477</v>
      </c>
      <c r="F1014" s="30" t="s">
        <v>469</v>
      </c>
      <c r="G1014" s="33">
        <v>0.4701977</v>
      </c>
      <c r="H1014" s="33">
        <v>0.28139760000000003</v>
      </c>
      <c r="I1014" s="33">
        <v>0.65899779999999997</v>
      </c>
      <c r="J1014" s="33">
        <v>0.5300082781456954</v>
      </c>
    </row>
    <row r="1015" spans="2:10" x14ac:dyDescent="0.3">
      <c r="B1015" s="25"/>
      <c r="C1015" s="29"/>
      <c r="D1015" s="29"/>
      <c r="E1015" s="29" t="s">
        <v>477</v>
      </c>
      <c r="F1015" s="30" t="s">
        <v>470</v>
      </c>
      <c r="G1015" s="33">
        <v>0.55657690000000004</v>
      </c>
      <c r="H1015" s="33">
        <v>0.47105619999999998</v>
      </c>
      <c r="I1015" s="33">
        <v>0.64209769999999999</v>
      </c>
      <c r="J1015" s="33">
        <v>0.35818546078992558</v>
      </c>
    </row>
    <row r="1016" spans="2:10" x14ac:dyDescent="0.3">
      <c r="B1016" s="25"/>
      <c r="C1016" s="29"/>
      <c r="D1016" s="29"/>
      <c r="E1016" s="29" t="s">
        <v>477</v>
      </c>
      <c r="F1016" s="30" t="s">
        <v>26</v>
      </c>
      <c r="G1016" s="33">
        <v>0.59147459999999996</v>
      </c>
      <c r="H1016" s="33">
        <v>0.45132349999999999</v>
      </c>
      <c r="I1016" s="33">
        <v>0.73162579999999999</v>
      </c>
      <c r="J1016" s="33">
        <v>0.43515392254220459</v>
      </c>
    </row>
    <row r="1017" spans="2:10" x14ac:dyDescent="0.3">
      <c r="B1017" s="25"/>
      <c r="C1017" s="29"/>
      <c r="D1017" s="29"/>
      <c r="E1017" s="29" t="s">
        <v>477</v>
      </c>
      <c r="F1017" s="30" t="s">
        <v>27</v>
      </c>
      <c r="G1017" s="33">
        <v>0.4473953</v>
      </c>
      <c r="H1017" s="33">
        <v>0.38468530000000001</v>
      </c>
      <c r="I1017" s="33">
        <v>0.51010540000000004</v>
      </c>
      <c r="J1017" s="33">
        <v>0.33428678025121256</v>
      </c>
    </row>
    <row r="1018" spans="2:10" x14ac:dyDescent="0.3">
      <c r="B1018" s="25"/>
      <c r="C1018" s="29"/>
      <c r="D1018" s="29"/>
      <c r="E1018" s="29" t="s">
        <v>477</v>
      </c>
      <c r="F1018" s="30" t="s">
        <v>28</v>
      </c>
      <c r="G1018" s="33">
        <v>0.60385670000000002</v>
      </c>
      <c r="H1018" s="33">
        <v>0.43508760000000002</v>
      </c>
      <c r="I1018" s="33">
        <v>0.77262580000000003</v>
      </c>
      <c r="J1018" s="33">
        <v>0.33613445378151263</v>
      </c>
    </row>
    <row r="1019" spans="2:10" x14ac:dyDescent="0.3">
      <c r="B1019" s="25"/>
      <c r="C1019" s="29"/>
      <c r="D1019" s="29"/>
      <c r="E1019" s="29" t="s">
        <v>477</v>
      </c>
      <c r="F1019" s="30" t="s">
        <v>29</v>
      </c>
      <c r="G1019" s="33">
        <v>0.52748620000000002</v>
      </c>
      <c r="H1019" s="33">
        <v>0.34917599999999999</v>
      </c>
      <c r="I1019" s="33">
        <v>0.70579650000000005</v>
      </c>
      <c r="J1019" s="33">
        <v>0.49681528662420382</v>
      </c>
    </row>
    <row r="1020" spans="2:10" x14ac:dyDescent="0.3">
      <c r="B1020" s="25"/>
      <c r="C1020" s="29"/>
      <c r="D1020" s="29"/>
      <c r="E1020" s="29" t="s">
        <v>477</v>
      </c>
      <c r="F1020" s="30" t="s">
        <v>658</v>
      </c>
      <c r="G1020" s="33">
        <v>0.55177799999999999</v>
      </c>
      <c r="H1020" s="33">
        <v>0.44966040000000002</v>
      </c>
      <c r="I1020" s="33">
        <v>0.65389549999999996</v>
      </c>
      <c r="J1020" s="33">
        <v>0.53311546840958601</v>
      </c>
    </row>
    <row r="1021" spans="2:10" x14ac:dyDescent="0.3">
      <c r="B1021" s="25"/>
      <c r="C1021" s="29"/>
      <c r="D1021" s="29"/>
      <c r="E1021" s="29" t="s">
        <v>477</v>
      </c>
      <c r="F1021" s="30" t="s">
        <v>30</v>
      </c>
      <c r="G1021" s="33">
        <v>0.42061910000000002</v>
      </c>
      <c r="H1021" s="33">
        <v>0.32953929999999998</v>
      </c>
      <c r="I1021" s="33">
        <v>0.51169880000000001</v>
      </c>
      <c r="J1021" s="33">
        <v>0.44447929736511921</v>
      </c>
    </row>
    <row r="1022" spans="2:10" x14ac:dyDescent="0.3">
      <c r="B1022" s="25"/>
      <c r="C1022" s="29"/>
      <c r="D1022" s="29"/>
      <c r="E1022" s="29" t="s">
        <v>477</v>
      </c>
      <c r="F1022" s="30" t="s">
        <v>552</v>
      </c>
      <c r="G1022" s="33">
        <v>0.43700689999999998</v>
      </c>
      <c r="H1022" s="33">
        <v>0.3044984</v>
      </c>
      <c r="I1022" s="33">
        <v>0.56951549999999995</v>
      </c>
      <c r="J1022" s="33">
        <v>0.40724522292993631</v>
      </c>
    </row>
    <row r="1023" spans="2:10" x14ac:dyDescent="0.3">
      <c r="B1023" s="25"/>
      <c r="C1023" s="29"/>
      <c r="D1023" s="29"/>
      <c r="E1023" s="29" t="s">
        <v>477</v>
      </c>
      <c r="F1023" s="30" t="s">
        <v>31</v>
      </c>
      <c r="G1023" s="33">
        <v>0.51290119999999995</v>
      </c>
      <c r="H1023" s="33">
        <v>0.4157207</v>
      </c>
      <c r="I1023" s="33">
        <v>0.61008169999999995</v>
      </c>
      <c r="J1023" s="33">
        <v>0.4037273810813739</v>
      </c>
    </row>
    <row r="1024" spans="2:10" x14ac:dyDescent="0.3">
      <c r="B1024" s="25"/>
      <c r="C1024" s="29"/>
      <c r="D1024" s="29"/>
      <c r="E1024" s="29" t="s">
        <v>477</v>
      </c>
      <c r="F1024" s="30" t="s">
        <v>32</v>
      </c>
      <c r="G1024" s="33">
        <v>0.49148609999999998</v>
      </c>
      <c r="H1024" s="33">
        <v>0.43219239999999998</v>
      </c>
      <c r="I1024" s="33">
        <v>0.55077980000000004</v>
      </c>
      <c r="J1024" s="33">
        <v>0.41838134430727025</v>
      </c>
    </row>
    <row r="1025" spans="1:10" x14ac:dyDescent="0.3">
      <c r="B1025" s="25"/>
      <c r="C1025" s="29"/>
      <c r="D1025" s="29"/>
      <c r="E1025" s="29" t="s">
        <v>477</v>
      </c>
      <c r="F1025" s="30" t="s">
        <v>471</v>
      </c>
      <c r="G1025" s="33">
        <v>0.60243049999999998</v>
      </c>
      <c r="H1025" s="33">
        <v>0.550396</v>
      </c>
      <c r="I1025" s="33">
        <v>0.65446499999999996</v>
      </c>
      <c r="J1025" s="33">
        <v>0.31657878518112714</v>
      </c>
    </row>
    <row r="1026" spans="1:10" x14ac:dyDescent="0.3">
      <c r="B1026" s="25"/>
      <c r="C1026" s="29"/>
      <c r="D1026" s="29"/>
      <c r="E1026" s="29" t="s">
        <v>477</v>
      </c>
      <c r="F1026" s="30" t="s">
        <v>472</v>
      </c>
      <c r="G1026" s="33">
        <v>0.51290290000000005</v>
      </c>
      <c r="H1026" s="33">
        <v>0.44301049999999997</v>
      </c>
      <c r="I1026" s="33">
        <v>0.58279519999999996</v>
      </c>
      <c r="J1026" s="33">
        <v>0.47857302491898535</v>
      </c>
    </row>
    <row r="1027" spans="1:10" x14ac:dyDescent="0.3">
      <c r="B1027" s="25"/>
      <c r="C1027" s="29"/>
      <c r="D1027" s="29"/>
      <c r="E1027" s="29" t="s">
        <v>477</v>
      </c>
      <c r="F1027" s="30" t="s">
        <v>473</v>
      </c>
      <c r="G1027" s="33">
        <v>0.49441400000000002</v>
      </c>
      <c r="H1027" s="33">
        <v>0.3718226</v>
      </c>
      <c r="I1027" s="33">
        <v>0.61700540000000004</v>
      </c>
      <c r="J1027" s="33">
        <v>0.39615699100572366</v>
      </c>
    </row>
    <row r="1028" spans="1:10" x14ac:dyDescent="0.3">
      <c r="A1028" s="28" t="s">
        <v>33</v>
      </c>
      <c r="B1028" s="25" t="s">
        <v>36</v>
      </c>
      <c r="C1028" s="29" t="s">
        <v>37</v>
      </c>
      <c r="D1028" s="112" t="str" cm="1">
        <f t="array" aca="1" ref="D1028" ca="1">HYPERLINK("#"&amp;CELL("address",INDEX('Data dictionary'!B:B,MATCH('Who had their say'!$A1028,'Data dictionary'!A:A,0))),"Show if Q38 is Yes")</f>
        <v>Show if Q38 is Yes</v>
      </c>
      <c r="E1028" s="29" t="s">
        <v>477</v>
      </c>
      <c r="F1028" s="30" t="s">
        <v>450</v>
      </c>
      <c r="G1028" s="33">
        <v>0.45739960000000002</v>
      </c>
      <c r="H1028" s="33">
        <v>0.4084718</v>
      </c>
      <c r="I1028" s="33">
        <v>0.50632730000000004</v>
      </c>
      <c r="J1028" s="33">
        <v>0.42717442788100596</v>
      </c>
    </row>
    <row r="1029" spans="1:10" x14ac:dyDescent="0.3">
      <c r="B1029" s="25"/>
      <c r="C1029" s="29"/>
      <c r="D1029" s="29"/>
      <c r="E1029" s="29" t="s">
        <v>477</v>
      </c>
      <c r="F1029" s="30" t="s">
        <v>452</v>
      </c>
      <c r="G1029" s="33">
        <v>0.45370250000000001</v>
      </c>
      <c r="H1029" s="33">
        <v>0.38984089999999999</v>
      </c>
      <c r="I1029" s="33">
        <v>0.51756409999999997</v>
      </c>
      <c r="J1029" s="33">
        <v>0.42615475856056523</v>
      </c>
    </row>
    <row r="1030" spans="1:10" x14ac:dyDescent="0.3">
      <c r="B1030" s="25"/>
      <c r="C1030" s="29"/>
      <c r="D1030" s="29"/>
      <c r="E1030" s="29" t="s">
        <v>477</v>
      </c>
      <c r="F1030" s="30" t="s">
        <v>453</v>
      </c>
      <c r="G1030" s="33">
        <v>0.46448070000000002</v>
      </c>
      <c r="H1030" s="33">
        <v>0.38769239999999999</v>
      </c>
      <c r="I1030" s="33">
        <v>0.54126909999999995</v>
      </c>
      <c r="J1030" s="33">
        <v>0.32047159723642987</v>
      </c>
    </row>
    <row r="1031" spans="1:10" x14ac:dyDescent="0.3">
      <c r="B1031" s="25"/>
      <c r="C1031" s="29"/>
      <c r="D1031" s="29"/>
      <c r="E1031" s="29" t="s">
        <v>477</v>
      </c>
      <c r="F1031" s="30" t="s">
        <v>21</v>
      </c>
      <c r="G1031" s="33">
        <v>0.43020520000000001</v>
      </c>
      <c r="H1031" s="33">
        <v>0.32238309999999998</v>
      </c>
      <c r="I1031" s="33">
        <v>0.53802729999999999</v>
      </c>
      <c r="J1031" s="33">
        <v>0.37931765779010762</v>
      </c>
    </row>
    <row r="1032" spans="1:10" x14ac:dyDescent="0.3">
      <c r="B1032" s="25"/>
      <c r="C1032" s="29"/>
      <c r="D1032" s="29"/>
      <c r="E1032" s="29" t="s">
        <v>477</v>
      </c>
      <c r="F1032" s="30" t="s">
        <v>454</v>
      </c>
      <c r="G1032" s="33">
        <v>0.45689839999999998</v>
      </c>
      <c r="H1032" s="33">
        <v>0.34401910000000002</v>
      </c>
      <c r="I1032" s="33">
        <v>0.56977770000000005</v>
      </c>
      <c r="J1032" s="33">
        <v>0.54553881160869777</v>
      </c>
    </row>
    <row r="1033" spans="1:10" x14ac:dyDescent="0.3">
      <c r="B1033" s="25"/>
      <c r="C1033" s="29"/>
      <c r="D1033" s="29"/>
      <c r="E1033" s="29" t="s">
        <v>477</v>
      </c>
      <c r="F1033" s="30" t="s">
        <v>455</v>
      </c>
      <c r="G1033" s="33">
        <v>0.5485913</v>
      </c>
      <c r="H1033" s="33">
        <v>0.27680280000000002</v>
      </c>
      <c r="I1033" s="33">
        <v>0.82037970000000005</v>
      </c>
      <c r="J1033" s="33">
        <v>0.51529744757045493</v>
      </c>
    </row>
    <row r="1034" spans="1:10" x14ac:dyDescent="0.3">
      <c r="B1034" s="25"/>
      <c r="C1034" s="29"/>
      <c r="D1034" s="29"/>
      <c r="E1034" s="29" t="s">
        <v>477</v>
      </c>
      <c r="F1034" s="30" t="s">
        <v>456</v>
      </c>
      <c r="G1034" s="33">
        <v>0.4396564</v>
      </c>
      <c r="H1034" s="33">
        <v>0.37937159999999998</v>
      </c>
      <c r="I1034" s="33">
        <v>0.49994110000000003</v>
      </c>
      <c r="J1034" s="33">
        <v>0.52574729967344891</v>
      </c>
    </row>
    <row r="1035" spans="1:10" x14ac:dyDescent="0.3">
      <c r="B1035" s="25"/>
      <c r="C1035" s="29"/>
      <c r="D1035" s="29"/>
      <c r="E1035" s="29" t="s">
        <v>477</v>
      </c>
      <c r="F1035" s="30" t="s">
        <v>457</v>
      </c>
      <c r="G1035" s="33">
        <v>0.46670450000000002</v>
      </c>
      <c r="H1035" s="33">
        <v>0.38762809999999998</v>
      </c>
      <c r="I1035" s="33">
        <v>0.54578099999999996</v>
      </c>
      <c r="J1035" s="33">
        <v>0.33747106555083561</v>
      </c>
    </row>
    <row r="1036" spans="1:10" x14ac:dyDescent="0.3">
      <c r="B1036" s="25"/>
      <c r="C1036" s="29"/>
      <c r="D1036" s="29"/>
      <c r="E1036" s="29" t="s">
        <v>477</v>
      </c>
      <c r="F1036" s="30" t="s">
        <v>458</v>
      </c>
      <c r="G1036" s="33">
        <v>0.4933169</v>
      </c>
      <c r="H1036" s="33">
        <v>0.40973159999999997</v>
      </c>
      <c r="I1036" s="33">
        <v>0.57690220000000003</v>
      </c>
      <c r="J1036" s="33">
        <v>0.36714792299898685</v>
      </c>
    </row>
    <row r="1037" spans="1:10" x14ac:dyDescent="0.3">
      <c r="B1037" s="25"/>
      <c r="C1037" s="29"/>
      <c r="D1037" s="29"/>
      <c r="E1037" s="29" t="s">
        <v>477</v>
      </c>
      <c r="F1037" s="30" t="s">
        <v>459</v>
      </c>
      <c r="G1037" s="33">
        <v>0.4644778</v>
      </c>
      <c r="H1037" s="33">
        <v>0.39705800000000002</v>
      </c>
      <c r="I1037" s="33">
        <v>0.53189759999999997</v>
      </c>
      <c r="J1037" s="33">
        <v>0.40254286443469989</v>
      </c>
    </row>
    <row r="1038" spans="1:10" x14ac:dyDescent="0.3">
      <c r="B1038" s="25"/>
      <c r="C1038" s="29"/>
      <c r="D1038" s="29"/>
      <c r="E1038" s="29" t="s">
        <v>477</v>
      </c>
      <c r="F1038" s="30" t="s">
        <v>660</v>
      </c>
      <c r="G1038" s="33">
        <v>0.49509530000000002</v>
      </c>
      <c r="H1038" s="33">
        <v>0.41422209999999998</v>
      </c>
      <c r="I1038" s="33">
        <v>0.57596860000000005</v>
      </c>
      <c r="J1038" s="33">
        <v>0.38704700110777024</v>
      </c>
    </row>
    <row r="1039" spans="1:10" x14ac:dyDescent="0.3">
      <c r="B1039" s="25"/>
      <c r="C1039" s="29"/>
      <c r="D1039" s="29"/>
      <c r="E1039" s="29" t="s">
        <v>477</v>
      </c>
      <c r="F1039" s="30" t="s">
        <v>661</v>
      </c>
      <c r="G1039" s="33">
        <v>0.4361215</v>
      </c>
      <c r="H1039" s="33">
        <v>0.38763500000000001</v>
      </c>
      <c r="I1039" s="33">
        <v>0.48460789999999998</v>
      </c>
      <c r="J1039" s="33">
        <v>0.45322623591018019</v>
      </c>
    </row>
    <row r="1040" spans="1:10" x14ac:dyDescent="0.3">
      <c r="B1040" s="25"/>
      <c r="C1040" s="29"/>
      <c r="D1040" s="29"/>
      <c r="E1040" s="29" t="s">
        <v>477</v>
      </c>
      <c r="F1040" s="30" t="s">
        <v>662</v>
      </c>
      <c r="G1040" s="33">
        <v>0.70050880000000004</v>
      </c>
      <c r="H1040" s="33">
        <v>0.50416360000000005</v>
      </c>
      <c r="I1040" s="33">
        <v>0.89685409999999999</v>
      </c>
      <c r="J1040" s="33">
        <v>0.30727600721587495</v>
      </c>
    </row>
    <row r="1041" spans="2:10" x14ac:dyDescent="0.3">
      <c r="B1041" s="25"/>
      <c r="C1041" s="29"/>
      <c r="D1041" s="29"/>
      <c r="E1041" s="29" t="s">
        <v>477</v>
      </c>
      <c r="F1041" s="30" t="s">
        <v>663</v>
      </c>
      <c r="G1041" s="33">
        <v>0.44417210000000001</v>
      </c>
      <c r="H1041" s="33">
        <v>0.40146759999999998</v>
      </c>
      <c r="I1041" s="33">
        <v>0.48687649999999999</v>
      </c>
      <c r="J1041" s="33">
        <v>0.43552478438628428</v>
      </c>
    </row>
    <row r="1042" spans="2:10" x14ac:dyDescent="0.3">
      <c r="B1042" s="25"/>
      <c r="C1042" s="29"/>
      <c r="D1042" s="29"/>
      <c r="E1042" s="29" t="s">
        <v>477</v>
      </c>
      <c r="F1042" s="30" t="s">
        <v>460</v>
      </c>
      <c r="G1042" s="33">
        <v>0.40605790000000003</v>
      </c>
      <c r="H1042" s="33">
        <v>0.31517699999999998</v>
      </c>
      <c r="I1042" s="33">
        <v>0.49693870000000001</v>
      </c>
      <c r="J1042" s="33">
        <v>0.50075245654932277</v>
      </c>
    </row>
    <row r="1043" spans="2:10" x14ac:dyDescent="0.3">
      <c r="B1043" s="25"/>
      <c r="C1043" s="29"/>
      <c r="D1043" s="29"/>
      <c r="E1043" s="29" t="s">
        <v>477</v>
      </c>
      <c r="F1043" s="30" t="s">
        <v>461</v>
      </c>
      <c r="G1043" s="33">
        <v>0.48891479999999998</v>
      </c>
      <c r="H1043" s="33">
        <v>0.44056519999999999</v>
      </c>
      <c r="I1043" s="33">
        <v>0.53726430000000003</v>
      </c>
      <c r="J1043" s="33">
        <v>0.35738115095913259</v>
      </c>
    </row>
    <row r="1044" spans="2:10" x14ac:dyDescent="0.3">
      <c r="B1044" s="25"/>
      <c r="C1044" s="29"/>
      <c r="D1044" s="29"/>
      <c r="E1044" s="29" t="s">
        <v>477</v>
      </c>
      <c r="F1044" s="30" t="s">
        <v>462</v>
      </c>
      <c r="G1044" s="33">
        <v>0.59739640000000005</v>
      </c>
      <c r="H1044" s="33">
        <v>0.42047620000000002</v>
      </c>
      <c r="I1044" s="33">
        <v>0.77431660000000002</v>
      </c>
      <c r="J1044" s="33">
        <v>0.43666666666666665</v>
      </c>
    </row>
    <row r="1045" spans="2:10" x14ac:dyDescent="0.3">
      <c r="B1045" s="25"/>
      <c r="C1045" s="29"/>
      <c r="D1045" s="29"/>
      <c r="E1045" s="29" t="s">
        <v>477</v>
      </c>
      <c r="F1045" s="30" t="s">
        <v>589</v>
      </c>
      <c r="G1045" s="33">
        <v>0.36046319999999998</v>
      </c>
      <c r="H1045" s="33">
        <v>0.10343289999999999</v>
      </c>
      <c r="I1045" s="33">
        <v>0.61749350000000003</v>
      </c>
      <c r="J1045" s="33">
        <v>0.4232456140350877</v>
      </c>
    </row>
    <row r="1046" spans="2:10" x14ac:dyDescent="0.3">
      <c r="B1046" s="25"/>
      <c r="C1046" s="29"/>
      <c r="D1046" s="29"/>
      <c r="E1046" s="29" t="s">
        <v>477</v>
      </c>
      <c r="F1046" s="30" t="s">
        <v>463</v>
      </c>
      <c r="G1046" s="33">
        <v>0.45115349999999999</v>
      </c>
      <c r="H1046" s="33">
        <v>0.3413447</v>
      </c>
      <c r="I1046" s="33">
        <v>0.56096239999999997</v>
      </c>
      <c r="J1046" s="33">
        <v>0.56023391812865497</v>
      </c>
    </row>
    <row r="1047" spans="2:10" x14ac:dyDescent="0.3">
      <c r="B1047" s="25"/>
      <c r="C1047" s="29"/>
      <c r="D1047" s="29"/>
      <c r="E1047" s="29" t="s">
        <v>477</v>
      </c>
      <c r="F1047" s="30" t="s">
        <v>464</v>
      </c>
      <c r="G1047" s="33">
        <v>0.43458989999999997</v>
      </c>
      <c r="H1047" s="33">
        <v>0.34887489999999999</v>
      </c>
      <c r="I1047" s="33">
        <v>0.52030489999999996</v>
      </c>
      <c r="J1047" s="33">
        <v>0.47320628472429654</v>
      </c>
    </row>
    <row r="1048" spans="2:10" x14ac:dyDescent="0.3">
      <c r="B1048" s="25"/>
      <c r="C1048" s="29"/>
      <c r="D1048" s="29"/>
      <c r="E1048" s="29" t="s">
        <v>477</v>
      </c>
      <c r="F1048" s="30" t="s">
        <v>465</v>
      </c>
      <c r="G1048" s="33">
        <v>0.47109770000000001</v>
      </c>
      <c r="H1048" s="33">
        <v>0.34794629999999999</v>
      </c>
      <c r="I1048" s="33">
        <v>0.59424909999999997</v>
      </c>
      <c r="J1048" s="33">
        <v>0.37552434798467993</v>
      </c>
    </row>
    <row r="1049" spans="2:10" x14ac:dyDescent="0.3">
      <c r="B1049" s="25"/>
      <c r="C1049" s="29"/>
      <c r="D1049" s="29"/>
      <c r="E1049" s="29" t="s">
        <v>477</v>
      </c>
      <c r="F1049" s="30" t="s">
        <v>466</v>
      </c>
      <c r="G1049" s="33">
        <v>0.47641299999999998</v>
      </c>
      <c r="H1049" s="33">
        <v>0.39076909999999998</v>
      </c>
      <c r="I1049" s="33">
        <v>0.56205689999999997</v>
      </c>
      <c r="J1049" s="33">
        <v>0.34542483660130718</v>
      </c>
    </row>
    <row r="1050" spans="2:10" x14ac:dyDescent="0.3">
      <c r="B1050" s="25"/>
      <c r="C1050" s="29"/>
      <c r="D1050" s="29"/>
      <c r="E1050" s="29" t="s">
        <v>477</v>
      </c>
      <c r="F1050" s="30" t="s">
        <v>467</v>
      </c>
      <c r="G1050" s="33">
        <v>0.45080910000000002</v>
      </c>
      <c r="H1050" s="33">
        <v>0.32926850000000002</v>
      </c>
      <c r="I1050" s="33">
        <v>0.57234969999999996</v>
      </c>
      <c r="J1050" s="33">
        <v>0.25305772994129161</v>
      </c>
    </row>
    <row r="1051" spans="2:10" x14ac:dyDescent="0.3">
      <c r="B1051" s="25"/>
      <c r="C1051" s="29"/>
      <c r="D1051" s="29"/>
      <c r="E1051" s="29" t="s">
        <v>477</v>
      </c>
      <c r="F1051" s="30" t="s">
        <v>468</v>
      </c>
      <c r="G1051" s="33">
        <v>0.45207419999999998</v>
      </c>
      <c r="H1051" s="33">
        <v>0.39780850000000001</v>
      </c>
      <c r="I1051" s="33">
        <v>0.50634000000000001</v>
      </c>
      <c r="J1051" s="33">
        <v>0.40777288113942645</v>
      </c>
    </row>
    <row r="1052" spans="2:10" x14ac:dyDescent="0.3">
      <c r="B1052" s="25"/>
      <c r="C1052" s="29"/>
      <c r="D1052" s="29"/>
      <c r="E1052" s="29" t="s">
        <v>477</v>
      </c>
      <c r="F1052" s="30" t="s">
        <v>469</v>
      </c>
      <c r="G1052" s="33">
        <v>0.50463899999999995</v>
      </c>
      <c r="H1052" s="33">
        <v>0.32749640000000002</v>
      </c>
      <c r="I1052" s="33">
        <v>0.68178159999999999</v>
      </c>
      <c r="J1052" s="33">
        <v>0.55049668874172186</v>
      </c>
    </row>
    <row r="1053" spans="2:10" x14ac:dyDescent="0.3">
      <c r="B1053" s="25"/>
      <c r="C1053" s="29"/>
      <c r="D1053" s="29"/>
      <c r="E1053" s="29" t="s">
        <v>477</v>
      </c>
      <c r="F1053" s="30" t="s">
        <v>470</v>
      </c>
      <c r="G1053" s="33">
        <v>0.52337359999999999</v>
      </c>
      <c r="H1053" s="33">
        <v>0.4374769</v>
      </c>
      <c r="I1053" s="33">
        <v>0.60927019999999998</v>
      </c>
      <c r="J1053" s="33">
        <v>0.36949055523755009</v>
      </c>
    </row>
    <row r="1054" spans="2:10" x14ac:dyDescent="0.3">
      <c r="B1054" s="25"/>
      <c r="C1054" s="29"/>
      <c r="D1054" s="29"/>
      <c r="E1054" s="29" t="s">
        <v>477</v>
      </c>
      <c r="F1054" s="30" t="s">
        <v>26</v>
      </c>
      <c r="G1054" s="33">
        <v>0.46304800000000002</v>
      </c>
      <c r="H1054" s="33">
        <v>0.33706649999999999</v>
      </c>
      <c r="I1054" s="33">
        <v>0.58902949999999998</v>
      </c>
      <c r="J1054" s="33">
        <v>0.426772591857001</v>
      </c>
    </row>
    <row r="1055" spans="2:10" x14ac:dyDescent="0.3">
      <c r="B1055" s="25"/>
      <c r="C1055" s="29"/>
      <c r="D1055" s="29"/>
      <c r="E1055" s="29" t="s">
        <v>477</v>
      </c>
      <c r="F1055" s="30" t="s">
        <v>27</v>
      </c>
      <c r="G1055" s="33">
        <v>0.42556300000000002</v>
      </c>
      <c r="H1055" s="33">
        <v>0.37760349999999998</v>
      </c>
      <c r="I1055" s="33">
        <v>0.47352260000000002</v>
      </c>
      <c r="J1055" s="33">
        <v>0.35493097873398832</v>
      </c>
    </row>
    <row r="1056" spans="2:10" x14ac:dyDescent="0.3">
      <c r="B1056" s="25"/>
      <c r="C1056" s="29"/>
      <c r="D1056" s="29"/>
      <c r="E1056" s="29" t="s">
        <v>477</v>
      </c>
      <c r="F1056" s="30" t="s">
        <v>28</v>
      </c>
      <c r="G1056" s="33">
        <v>0.43593090000000001</v>
      </c>
      <c r="H1056" s="33">
        <v>0.28531980000000001</v>
      </c>
      <c r="I1056" s="33">
        <v>0.58654200000000001</v>
      </c>
      <c r="J1056" s="33">
        <v>0.31692677070828329</v>
      </c>
    </row>
    <row r="1057" spans="1:10" x14ac:dyDescent="0.3">
      <c r="B1057" s="25"/>
      <c r="C1057" s="29"/>
      <c r="D1057" s="29"/>
      <c r="E1057" s="29" t="s">
        <v>477</v>
      </c>
      <c r="F1057" s="30" t="s">
        <v>29</v>
      </c>
      <c r="G1057" s="33">
        <v>0.4732403</v>
      </c>
      <c r="H1057" s="33">
        <v>0.2700996</v>
      </c>
      <c r="I1057" s="33">
        <v>0.67638100000000001</v>
      </c>
      <c r="J1057" s="33">
        <v>0.50218949044585992</v>
      </c>
    </row>
    <row r="1058" spans="1:10" x14ac:dyDescent="0.3">
      <c r="B1058" s="25"/>
      <c r="C1058" s="29"/>
      <c r="D1058" s="29"/>
      <c r="E1058" s="29" t="s">
        <v>477</v>
      </c>
      <c r="F1058" s="30" t="s">
        <v>658</v>
      </c>
      <c r="G1058" s="33">
        <v>0.41942800000000002</v>
      </c>
      <c r="H1058" s="33">
        <v>0.30076560000000002</v>
      </c>
      <c r="I1058" s="33">
        <v>0.53809050000000003</v>
      </c>
      <c r="J1058" s="33">
        <v>0.55010893246187365</v>
      </c>
    </row>
    <row r="1059" spans="1:10" x14ac:dyDescent="0.3">
      <c r="B1059" s="25"/>
      <c r="C1059" s="29"/>
      <c r="D1059" s="29"/>
      <c r="E1059" s="29" t="s">
        <v>477</v>
      </c>
      <c r="F1059" s="30" t="s">
        <v>30</v>
      </c>
      <c r="G1059" s="33">
        <v>0.41112120000000002</v>
      </c>
      <c r="H1059" s="33">
        <v>0.25646530000000001</v>
      </c>
      <c r="I1059" s="33">
        <v>0.56577699999999997</v>
      </c>
      <c r="J1059" s="33">
        <v>0.4540464240903388</v>
      </c>
    </row>
    <row r="1060" spans="1:10" x14ac:dyDescent="0.3">
      <c r="B1060" s="25"/>
      <c r="C1060" s="29"/>
      <c r="D1060" s="29"/>
      <c r="E1060" s="29" t="s">
        <v>477</v>
      </c>
      <c r="F1060" s="30" t="s">
        <v>552</v>
      </c>
      <c r="G1060" s="33">
        <v>0.44968330000000001</v>
      </c>
      <c r="H1060" s="33">
        <v>0.38552629999999999</v>
      </c>
      <c r="I1060" s="33">
        <v>0.51384030000000003</v>
      </c>
      <c r="J1060" s="33">
        <v>0.42356687898089174</v>
      </c>
    </row>
    <row r="1061" spans="1:10" x14ac:dyDescent="0.3">
      <c r="B1061" s="25"/>
      <c r="C1061" s="29"/>
      <c r="D1061" s="29"/>
      <c r="E1061" s="29" t="s">
        <v>477</v>
      </c>
      <c r="F1061" s="30" t="s">
        <v>31</v>
      </c>
      <c r="G1061" s="33">
        <v>0.46571970000000001</v>
      </c>
      <c r="H1061" s="33">
        <v>0.32480900000000001</v>
      </c>
      <c r="I1061" s="33">
        <v>0.60663040000000001</v>
      </c>
      <c r="J1061" s="33">
        <v>0.41803012244013438</v>
      </c>
    </row>
    <row r="1062" spans="1:10" x14ac:dyDescent="0.3">
      <c r="B1062" s="25"/>
      <c r="C1062" s="29"/>
      <c r="D1062" s="29"/>
      <c r="E1062" s="29" t="s">
        <v>477</v>
      </c>
      <c r="F1062" s="30" t="s">
        <v>32</v>
      </c>
      <c r="G1062" s="33">
        <v>0.4433512</v>
      </c>
      <c r="H1062" s="33">
        <v>0.36129729999999999</v>
      </c>
      <c r="I1062" s="33">
        <v>0.52540500000000001</v>
      </c>
      <c r="J1062" s="33">
        <v>0.44554183813443071</v>
      </c>
    </row>
    <row r="1063" spans="1:10" x14ac:dyDescent="0.3">
      <c r="B1063" s="25"/>
      <c r="C1063" s="29"/>
      <c r="D1063" s="29"/>
      <c r="E1063" s="29" t="s">
        <v>477</v>
      </c>
      <c r="F1063" s="30" t="s">
        <v>471</v>
      </c>
      <c r="G1063" s="33">
        <v>0.43432199999999999</v>
      </c>
      <c r="H1063" s="33">
        <v>0.37196560000000001</v>
      </c>
      <c r="I1063" s="33">
        <v>0.49667850000000002</v>
      </c>
      <c r="J1063" s="33">
        <v>0.32274190234883243</v>
      </c>
    </row>
    <row r="1064" spans="1:10" x14ac:dyDescent="0.3">
      <c r="B1064" s="25"/>
      <c r="C1064" s="29"/>
      <c r="D1064" s="29"/>
      <c r="E1064" s="29" t="s">
        <v>477</v>
      </c>
      <c r="F1064" s="30" t="s">
        <v>472</v>
      </c>
      <c r="G1064" s="33">
        <v>0.46729929999999997</v>
      </c>
      <c r="H1064" s="33">
        <v>0.38908520000000002</v>
      </c>
      <c r="I1064" s="33">
        <v>0.54551329999999998</v>
      </c>
      <c r="J1064" s="33">
        <v>0.48938428874734607</v>
      </c>
    </row>
    <row r="1065" spans="1:10" x14ac:dyDescent="0.3">
      <c r="B1065" s="25"/>
      <c r="C1065" s="29"/>
      <c r="D1065" s="29"/>
      <c r="E1065" s="29" t="s">
        <v>477</v>
      </c>
      <c r="F1065" s="30" t="s">
        <v>473</v>
      </c>
      <c r="G1065" s="33">
        <v>0.46095259999999999</v>
      </c>
      <c r="H1065" s="33">
        <v>0.37374740000000001</v>
      </c>
      <c r="I1065" s="33">
        <v>0.54815789999999998</v>
      </c>
      <c r="J1065" s="33">
        <v>0.39529390387934948</v>
      </c>
    </row>
    <row r="1066" spans="1:10" x14ac:dyDescent="0.3">
      <c r="A1066" s="28" t="s">
        <v>33</v>
      </c>
      <c r="B1066" s="25" t="s">
        <v>38</v>
      </c>
      <c r="C1066" s="29" t="s">
        <v>593</v>
      </c>
      <c r="D1066" s="112" t="str" cm="1">
        <f t="array" aca="1" ref="D1066" ca="1">HYPERLINK("#"&amp;CELL("address",INDEX('Data dictionary'!B:B,MATCH('Who had their say'!$A1066,'Data dictionary'!A:A,0))),"Show if Q38 is Yes")</f>
        <v>Show if Q38 is Yes</v>
      </c>
      <c r="E1066" s="29" t="s">
        <v>477</v>
      </c>
      <c r="F1066" s="30" t="s">
        <v>450</v>
      </c>
      <c r="G1066" s="33">
        <v>3.081907E-2</v>
      </c>
      <c r="H1066" s="33">
        <v>2.357215E-2</v>
      </c>
      <c r="I1066" s="33">
        <v>3.8065990000000001E-2</v>
      </c>
      <c r="J1066" s="33">
        <v>0.10581555635138795</v>
      </c>
    </row>
    <row r="1067" spans="1:10" x14ac:dyDescent="0.3">
      <c r="B1067" s="25"/>
      <c r="C1067" s="29"/>
      <c r="D1067" s="29"/>
      <c r="E1067" s="29" t="s">
        <v>477</v>
      </c>
      <c r="F1067" s="30" t="s">
        <v>452</v>
      </c>
      <c r="G1067" s="33">
        <v>2.195385E-2</v>
      </c>
      <c r="H1067" s="33">
        <v>1.422148E-2</v>
      </c>
      <c r="I1067" s="33">
        <v>2.9686210000000001E-2</v>
      </c>
      <c r="J1067" s="33">
        <v>9.4972473016713868E-2</v>
      </c>
    </row>
    <row r="1068" spans="1:10" x14ac:dyDescent="0.3">
      <c r="B1068" s="25"/>
      <c r="C1068" s="29"/>
      <c r="D1068" s="29"/>
      <c r="E1068" s="29" t="s">
        <v>477</v>
      </c>
      <c r="F1068" s="30" t="s">
        <v>453</v>
      </c>
      <c r="G1068" s="33">
        <v>8.3337579999999994E-2</v>
      </c>
      <c r="H1068" s="33">
        <v>5.8955680000000003E-2</v>
      </c>
      <c r="I1068" s="33">
        <v>0.10771947</v>
      </c>
      <c r="J1068" s="33">
        <v>0.11739855017283564</v>
      </c>
    </row>
    <row r="1069" spans="1:10" x14ac:dyDescent="0.3">
      <c r="B1069" s="25"/>
      <c r="C1069" s="29"/>
      <c r="D1069" s="29"/>
      <c r="E1069" s="29" t="s">
        <v>477</v>
      </c>
      <c r="F1069" s="30" t="s">
        <v>21</v>
      </c>
      <c r="G1069" s="33">
        <v>3.3815669999999999E-2</v>
      </c>
      <c r="H1069" s="33">
        <v>2.351611E-2</v>
      </c>
      <c r="I1069" s="33">
        <v>4.4115229999999998E-2</v>
      </c>
      <c r="J1069" s="33">
        <v>0.10516736125626103</v>
      </c>
    </row>
    <row r="1070" spans="1:10" x14ac:dyDescent="0.3">
      <c r="B1070" s="25"/>
      <c r="C1070" s="29"/>
      <c r="D1070" s="29"/>
      <c r="E1070" s="29" t="s">
        <v>477</v>
      </c>
      <c r="F1070" s="30" t="s">
        <v>454</v>
      </c>
      <c r="G1070" s="33">
        <v>2.29532E-2</v>
      </c>
      <c r="H1070" s="33">
        <v>1.1264100000000001E-2</v>
      </c>
      <c r="I1070" s="33">
        <v>3.4642300000000001E-2</v>
      </c>
      <c r="J1070" s="33">
        <v>0.10305473586725979</v>
      </c>
    </row>
    <row r="1071" spans="1:10" x14ac:dyDescent="0.3">
      <c r="B1071" s="25"/>
      <c r="C1071" s="29"/>
      <c r="D1071" s="29"/>
      <c r="E1071" s="29" t="s">
        <v>477</v>
      </c>
      <c r="F1071" s="30" t="s">
        <v>455</v>
      </c>
      <c r="G1071" s="33">
        <v>0</v>
      </c>
      <c r="H1071" s="33">
        <v>0</v>
      </c>
      <c r="I1071" s="33">
        <v>0</v>
      </c>
      <c r="J1071" s="33">
        <v>9.4356472894432358E-2</v>
      </c>
    </row>
    <row r="1072" spans="1:10" x14ac:dyDescent="0.3">
      <c r="B1072" s="25"/>
      <c r="C1072" s="29"/>
      <c r="D1072" s="29"/>
      <c r="E1072" s="29" t="s">
        <v>477</v>
      </c>
      <c r="F1072" s="30" t="s">
        <v>456</v>
      </c>
      <c r="G1072" s="33">
        <v>3.3010579999999998E-2</v>
      </c>
      <c r="H1072" s="33">
        <v>2.1592759999999999E-2</v>
      </c>
      <c r="I1072" s="33">
        <v>4.4428389999999998E-2</v>
      </c>
      <c r="J1072" s="33">
        <v>0.13703386235140308</v>
      </c>
    </row>
    <row r="1073" spans="2:10" x14ac:dyDescent="0.3">
      <c r="B1073" s="25"/>
      <c r="C1073" s="29"/>
      <c r="D1073" s="29"/>
      <c r="E1073" s="29" t="s">
        <v>477</v>
      </c>
      <c r="F1073" s="30" t="s">
        <v>457</v>
      </c>
      <c r="G1073" s="33">
        <v>2.9582210000000001E-2</v>
      </c>
      <c r="H1073" s="33">
        <v>2.155145E-2</v>
      </c>
      <c r="I1073" s="33">
        <v>3.7612960000000001E-2</v>
      </c>
      <c r="J1073" s="33">
        <v>7.3936202046801125E-2</v>
      </c>
    </row>
    <row r="1074" spans="2:10" x14ac:dyDescent="0.3">
      <c r="B1074" s="25"/>
      <c r="C1074" s="29"/>
      <c r="D1074" s="29"/>
      <c r="E1074" s="29" t="s">
        <v>477</v>
      </c>
      <c r="F1074" s="30" t="s">
        <v>458</v>
      </c>
      <c r="G1074" s="33">
        <v>4.4811089999999998E-2</v>
      </c>
      <c r="H1074" s="33">
        <v>2.58636E-2</v>
      </c>
      <c r="I1074" s="33">
        <v>6.3758570000000001E-2</v>
      </c>
      <c r="J1074" s="33">
        <v>0.10674134584276933</v>
      </c>
    </row>
    <row r="1075" spans="2:10" x14ac:dyDescent="0.3">
      <c r="B1075" s="25"/>
      <c r="C1075" s="29"/>
      <c r="D1075" s="29"/>
      <c r="E1075" s="29" t="s">
        <v>477</v>
      </c>
      <c r="F1075" s="30" t="s">
        <v>459</v>
      </c>
      <c r="G1075" s="33">
        <v>2.3913420000000001E-2</v>
      </c>
      <c r="H1075" s="33">
        <v>1.7318239999999999E-2</v>
      </c>
      <c r="I1075" s="33">
        <v>3.0508609999999999E-2</v>
      </c>
      <c r="J1075" s="33">
        <v>8.2186746411724132E-2</v>
      </c>
    </row>
    <row r="1076" spans="2:10" x14ac:dyDescent="0.3">
      <c r="B1076" s="25"/>
      <c r="C1076" s="29"/>
      <c r="D1076" s="29"/>
      <c r="E1076" s="29" t="s">
        <v>477</v>
      </c>
      <c r="F1076" s="30" t="s">
        <v>660</v>
      </c>
      <c r="G1076" s="33">
        <v>4.463926E-2</v>
      </c>
      <c r="H1076" s="33">
        <v>3.0013310000000001E-2</v>
      </c>
      <c r="I1076" s="33">
        <v>5.9265209999999999E-2</v>
      </c>
      <c r="J1076" s="33">
        <v>0.12194726166328601</v>
      </c>
    </row>
    <row r="1077" spans="2:10" x14ac:dyDescent="0.3">
      <c r="B1077" s="25"/>
      <c r="C1077" s="29"/>
      <c r="D1077" s="29"/>
      <c r="E1077" s="29" t="s">
        <v>477</v>
      </c>
      <c r="F1077" s="30" t="s">
        <v>661</v>
      </c>
      <c r="G1077" s="33">
        <v>2.4228469999999998E-2</v>
      </c>
      <c r="H1077" s="33">
        <v>1.802432E-2</v>
      </c>
      <c r="I1077" s="33">
        <v>3.0432609999999999E-2</v>
      </c>
      <c r="J1077" s="33">
        <v>9.2899450852497539E-2</v>
      </c>
    </row>
    <row r="1078" spans="2:10" x14ac:dyDescent="0.3">
      <c r="B1078" s="25"/>
      <c r="C1078" s="29"/>
      <c r="D1078" s="29"/>
      <c r="E1078" s="29" t="s">
        <v>477</v>
      </c>
      <c r="F1078" s="30" t="s">
        <v>662</v>
      </c>
      <c r="G1078" s="33">
        <v>7.7979619999999999E-2</v>
      </c>
      <c r="H1078" s="33">
        <v>2.6084679999999999E-2</v>
      </c>
      <c r="I1078" s="33">
        <v>0.12987456</v>
      </c>
      <c r="J1078" s="33">
        <v>0.10313558396154267</v>
      </c>
    </row>
    <row r="1079" spans="2:10" x14ac:dyDescent="0.3">
      <c r="B1079" s="25"/>
      <c r="C1079" s="29"/>
      <c r="D1079" s="29"/>
      <c r="E1079" s="29" t="s">
        <v>477</v>
      </c>
      <c r="F1079" s="30" t="s">
        <v>663</v>
      </c>
      <c r="G1079" s="33">
        <v>2.7823609999999999E-2</v>
      </c>
      <c r="H1079" s="33">
        <v>2.0334060000000001E-2</v>
      </c>
      <c r="I1079" s="33">
        <v>3.5313150000000001E-2</v>
      </c>
      <c r="J1079" s="33">
        <v>3.4540544891731493E-3</v>
      </c>
    </row>
    <row r="1080" spans="2:10" x14ac:dyDescent="0.3">
      <c r="B1080" s="25"/>
      <c r="C1080" s="29"/>
      <c r="D1080" s="29"/>
      <c r="E1080" s="29" t="s">
        <v>477</v>
      </c>
      <c r="F1080" s="30" t="s">
        <v>460</v>
      </c>
      <c r="G1080" s="33">
        <v>2.5369586E-2</v>
      </c>
      <c r="H1080" s="33">
        <v>1.4820435E-2</v>
      </c>
      <c r="I1080" s="33">
        <v>3.5918739999999998E-2</v>
      </c>
      <c r="J1080" s="33">
        <v>0.11620714096496818</v>
      </c>
    </row>
    <row r="1081" spans="2:10" x14ac:dyDescent="0.3">
      <c r="B1081" s="25"/>
      <c r="C1081" s="29"/>
      <c r="D1081" s="29"/>
      <c r="E1081" s="29" t="s">
        <v>477</v>
      </c>
      <c r="F1081" s="30" t="s">
        <v>461</v>
      </c>
      <c r="G1081" s="33">
        <v>3.5942645000000002E-2</v>
      </c>
      <c r="H1081" s="33">
        <v>2.6329259000000001E-2</v>
      </c>
      <c r="I1081" s="33">
        <v>4.5556029999999997E-2</v>
      </c>
      <c r="J1081" s="33">
        <v>8.5062736939771094E-2</v>
      </c>
    </row>
    <row r="1082" spans="2:10" x14ac:dyDescent="0.3">
      <c r="B1082" s="25"/>
      <c r="C1082" s="29"/>
      <c r="D1082" s="29"/>
      <c r="E1082" s="29" t="s">
        <v>477</v>
      </c>
      <c r="F1082" s="30" t="s">
        <v>462</v>
      </c>
      <c r="G1082" s="33" t="s">
        <v>451</v>
      </c>
      <c r="H1082" s="33" t="s">
        <v>451</v>
      </c>
      <c r="I1082" s="33" t="s">
        <v>451</v>
      </c>
      <c r="J1082" s="33" t="s">
        <v>451</v>
      </c>
    </row>
    <row r="1083" spans="2:10" x14ac:dyDescent="0.3">
      <c r="B1083" s="25"/>
      <c r="C1083" s="29"/>
      <c r="D1083" s="29"/>
      <c r="E1083" s="29" t="s">
        <v>477</v>
      </c>
      <c r="F1083" s="30" t="s">
        <v>589</v>
      </c>
      <c r="G1083" s="33" t="s">
        <v>451</v>
      </c>
      <c r="H1083" s="33" t="s">
        <v>451</v>
      </c>
      <c r="I1083" s="33" t="s">
        <v>451</v>
      </c>
      <c r="J1083" s="33" t="s">
        <v>451</v>
      </c>
    </row>
    <row r="1084" spans="2:10" x14ac:dyDescent="0.3">
      <c r="B1084" s="25"/>
      <c r="C1084" s="29"/>
      <c r="D1084" s="29"/>
      <c r="E1084" s="29" t="s">
        <v>477</v>
      </c>
      <c r="F1084" s="30" t="s">
        <v>463</v>
      </c>
      <c r="G1084" s="33">
        <v>3.7646260000000001E-2</v>
      </c>
      <c r="H1084" s="33">
        <v>1.84391E-2</v>
      </c>
      <c r="I1084" s="33">
        <v>5.6853420000000002E-2</v>
      </c>
      <c r="J1084" s="33">
        <v>0.14800611199328878</v>
      </c>
    </row>
    <row r="1085" spans="2:10" x14ac:dyDescent="0.3">
      <c r="B1085" s="25"/>
      <c r="C1085" s="29"/>
      <c r="D1085" s="29"/>
      <c r="E1085" s="29" t="s">
        <v>477</v>
      </c>
      <c r="F1085" s="30" t="s">
        <v>464</v>
      </c>
      <c r="G1085" s="33">
        <v>2.6147900000000002E-2</v>
      </c>
      <c r="H1085" s="33">
        <v>1.5116020000000001E-2</v>
      </c>
      <c r="I1085" s="33">
        <v>3.7179770000000001E-2</v>
      </c>
      <c r="J1085" s="33">
        <v>0.11740890688259109</v>
      </c>
    </row>
    <row r="1086" spans="2:10" x14ac:dyDescent="0.3">
      <c r="B1086" s="25"/>
      <c r="C1086" s="29"/>
      <c r="D1086" s="29"/>
      <c r="E1086" s="29" t="s">
        <v>477</v>
      </c>
      <c r="F1086" s="30" t="s">
        <v>465</v>
      </c>
      <c r="G1086" s="33">
        <v>3.4186679999999997E-2</v>
      </c>
      <c r="H1086" s="33">
        <v>2.1008470000000001E-2</v>
      </c>
      <c r="I1086" s="33">
        <v>4.736489E-2</v>
      </c>
      <c r="J1086" s="33">
        <v>9.6128215380514456E-2</v>
      </c>
    </row>
    <row r="1087" spans="2:10" x14ac:dyDescent="0.3">
      <c r="B1087" s="25"/>
      <c r="C1087" s="29"/>
      <c r="D1087" s="29"/>
      <c r="E1087" s="29" t="s">
        <v>477</v>
      </c>
      <c r="F1087" s="30" t="s">
        <v>466</v>
      </c>
      <c r="G1087" s="33">
        <v>2.3759909999999999E-2</v>
      </c>
      <c r="H1087" s="33">
        <v>1.204123E-2</v>
      </c>
      <c r="I1087" s="33">
        <v>3.5478599999999999E-2</v>
      </c>
      <c r="J1087" s="33">
        <v>7.9729624435094279E-2</v>
      </c>
    </row>
    <row r="1088" spans="2:10" x14ac:dyDescent="0.3">
      <c r="B1088" s="25"/>
      <c r="C1088" s="29"/>
      <c r="D1088" s="29"/>
      <c r="E1088" s="29" t="s">
        <v>477</v>
      </c>
      <c r="F1088" s="30" t="s">
        <v>467</v>
      </c>
      <c r="G1088" s="33">
        <v>3.1609529999999997E-2</v>
      </c>
      <c r="H1088" s="33">
        <v>1.389145E-2</v>
      </c>
      <c r="I1088" s="33">
        <v>4.9327610000000001E-2</v>
      </c>
      <c r="J1088" s="33">
        <v>3.7457991038088126E-2</v>
      </c>
    </row>
    <row r="1089" spans="2:10" x14ac:dyDescent="0.3">
      <c r="B1089" s="25"/>
      <c r="C1089" s="29"/>
      <c r="D1089" s="29"/>
      <c r="E1089" s="29" t="s">
        <v>477</v>
      </c>
      <c r="F1089" s="30" t="s">
        <v>468</v>
      </c>
      <c r="G1089" s="33">
        <v>3.2623510000000001E-2</v>
      </c>
      <c r="H1089" s="33">
        <v>2.3721109000000001E-2</v>
      </c>
      <c r="I1089" s="33">
        <v>4.1525909999999999E-2</v>
      </c>
      <c r="J1089" s="33">
        <v>0.10311836649993299</v>
      </c>
    </row>
    <row r="1090" spans="2:10" x14ac:dyDescent="0.3">
      <c r="B1090" s="25"/>
      <c r="C1090" s="29"/>
      <c r="D1090" s="29"/>
      <c r="E1090" s="29" t="s">
        <v>477</v>
      </c>
      <c r="F1090" s="30" t="s">
        <v>469</v>
      </c>
      <c r="G1090" s="33">
        <v>2.3472429999999999E-2</v>
      </c>
      <c r="H1090" s="33">
        <v>9.4414440000000002E-3</v>
      </c>
      <c r="I1090" s="33">
        <v>3.7503410000000001E-2</v>
      </c>
      <c r="J1090" s="33">
        <v>9.3327663665440291E-2</v>
      </c>
    </row>
    <row r="1091" spans="2:10" x14ac:dyDescent="0.3">
      <c r="B1091" s="25"/>
      <c r="C1091" s="29"/>
      <c r="D1091" s="29"/>
      <c r="E1091" s="29" t="s">
        <v>477</v>
      </c>
      <c r="F1091" s="30" t="s">
        <v>470</v>
      </c>
      <c r="G1091" s="33" t="s">
        <v>451</v>
      </c>
      <c r="H1091" s="33" t="s">
        <v>451</v>
      </c>
      <c r="I1091" s="33" t="s">
        <v>451</v>
      </c>
      <c r="J1091" s="33" t="s">
        <v>451</v>
      </c>
    </row>
    <row r="1092" spans="2:10" x14ac:dyDescent="0.3">
      <c r="B1092" s="25"/>
      <c r="C1092" s="29"/>
      <c r="D1092" s="29"/>
      <c r="E1092" s="29" t="s">
        <v>477</v>
      </c>
      <c r="F1092" s="30" t="s">
        <v>26</v>
      </c>
      <c r="G1092" s="33">
        <v>3.1666329999999999E-2</v>
      </c>
      <c r="H1092" s="33">
        <v>1.5904560000000002E-2</v>
      </c>
      <c r="I1092" s="33">
        <v>4.7428100000000001E-2</v>
      </c>
      <c r="J1092" s="33">
        <v>0.10339761978024159</v>
      </c>
    </row>
    <row r="1093" spans="2:10" x14ac:dyDescent="0.3">
      <c r="B1093" s="25"/>
      <c r="C1093" s="29"/>
      <c r="D1093" s="29"/>
      <c r="E1093" s="29" t="s">
        <v>477</v>
      </c>
      <c r="F1093" s="30" t="s">
        <v>27</v>
      </c>
      <c r="G1093" s="33">
        <v>5.1267054999999999E-2</v>
      </c>
      <c r="H1093" s="33">
        <v>1.8122981999999999E-2</v>
      </c>
      <c r="I1093" s="33">
        <v>8.4411130000000001E-2</v>
      </c>
      <c r="J1093" s="33">
        <v>8.5231547985498327E-2</v>
      </c>
    </row>
    <row r="1094" spans="2:10" x14ac:dyDescent="0.3">
      <c r="B1094" s="25"/>
      <c r="C1094" s="29"/>
      <c r="D1094" s="29"/>
      <c r="E1094" s="29" t="s">
        <v>477</v>
      </c>
      <c r="F1094" s="30" t="s">
        <v>28</v>
      </c>
      <c r="G1094" s="33" t="s">
        <v>451</v>
      </c>
      <c r="H1094" s="33" t="s">
        <v>451</v>
      </c>
      <c r="I1094" s="33" t="s">
        <v>451</v>
      </c>
      <c r="J1094" s="33" t="s">
        <v>451</v>
      </c>
    </row>
    <row r="1095" spans="2:10" x14ac:dyDescent="0.3">
      <c r="B1095" s="25"/>
      <c r="C1095" s="29"/>
      <c r="D1095" s="29"/>
      <c r="E1095" s="29" t="s">
        <v>477</v>
      </c>
      <c r="F1095" s="30" t="s">
        <v>29</v>
      </c>
      <c r="G1095" s="33" t="s">
        <v>451</v>
      </c>
      <c r="H1095" s="33" t="s">
        <v>451</v>
      </c>
      <c r="I1095" s="33" t="s">
        <v>451</v>
      </c>
      <c r="J1095" s="33" t="s">
        <v>451</v>
      </c>
    </row>
    <row r="1096" spans="2:10" x14ac:dyDescent="0.3">
      <c r="B1096" s="25"/>
      <c r="C1096" s="29"/>
      <c r="D1096" s="29"/>
      <c r="E1096" s="29" t="s">
        <v>477</v>
      </c>
      <c r="F1096" s="30" t="s">
        <v>658</v>
      </c>
      <c r="G1096" s="33">
        <v>2.5589955000000001E-2</v>
      </c>
      <c r="H1096" s="33">
        <v>6.3955820000000004E-3</v>
      </c>
      <c r="I1096" s="33">
        <v>4.4784329999999997E-2</v>
      </c>
      <c r="J1096" s="33">
        <v>0.13263145848829891</v>
      </c>
    </row>
    <row r="1097" spans="2:10" x14ac:dyDescent="0.3">
      <c r="B1097" s="25"/>
      <c r="C1097" s="29"/>
      <c r="D1097" s="29"/>
      <c r="E1097" s="29" t="s">
        <v>477</v>
      </c>
      <c r="F1097" s="30" t="s">
        <v>30</v>
      </c>
      <c r="G1097" s="33">
        <v>1.0897677E-2</v>
      </c>
      <c r="H1097" s="33">
        <v>2.9757410000000001E-3</v>
      </c>
      <c r="I1097" s="33">
        <v>1.8819610000000001E-2</v>
      </c>
      <c r="J1097" s="33">
        <v>9.1854875880687428E-2</v>
      </c>
    </row>
    <row r="1098" spans="2:10" x14ac:dyDescent="0.3">
      <c r="B1098" s="25"/>
      <c r="C1098" s="29"/>
      <c r="D1098" s="29"/>
      <c r="E1098" s="29" t="s">
        <v>477</v>
      </c>
      <c r="F1098" s="30" t="s">
        <v>552</v>
      </c>
      <c r="G1098" s="33">
        <v>2.4058907000000001E-2</v>
      </c>
      <c r="H1098" s="33">
        <v>8.9157009999999998E-3</v>
      </c>
      <c r="I1098" s="33">
        <v>3.9202109999999998E-2</v>
      </c>
      <c r="J1098" s="33">
        <v>9.646752726908836E-2</v>
      </c>
    </row>
    <row r="1099" spans="2:10" x14ac:dyDescent="0.3">
      <c r="B1099" s="25"/>
      <c r="C1099" s="29"/>
      <c r="D1099" s="29"/>
      <c r="E1099" s="29" t="s">
        <v>477</v>
      </c>
      <c r="F1099" s="30" t="s">
        <v>31</v>
      </c>
      <c r="G1099" s="33">
        <v>2.5756316000000001E-2</v>
      </c>
      <c r="H1099" s="33">
        <v>1.1969901E-2</v>
      </c>
      <c r="I1099" s="33">
        <v>3.9542729999999998E-2</v>
      </c>
      <c r="J1099" s="33">
        <v>9.7812730400589826E-2</v>
      </c>
    </row>
    <row r="1100" spans="2:10" x14ac:dyDescent="0.3">
      <c r="B1100" s="25"/>
      <c r="C1100" s="29"/>
      <c r="D1100" s="29"/>
      <c r="E1100" s="29" t="s">
        <v>477</v>
      </c>
      <c r="F1100" s="30" t="s">
        <v>32</v>
      </c>
      <c r="G1100" s="33">
        <v>8.0583289999999995E-3</v>
      </c>
      <c r="H1100" s="33">
        <v>1.5001249999999999E-3</v>
      </c>
      <c r="I1100" s="33">
        <v>1.4616530000000001E-2</v>
      </c>
      <c r="J1100" s="33">
        <v>7.7347444269308716E-2</v>
      </c>
    </row>
    <row r="1101" spans="2:10" x14ac:dyDescent="0.3">
      <c r="B1101" s="25"/>
      <c r="C1101" s="29"/>
      <c r="D1101" s="29"/>
      <c r="E1101" s="29" t="s">
        <v>477</v>
      </c>
      <c r="F1101" s="30" t="s">
        <v>471</v>
      </c>
      <c r="G1101" s="33">
        <v>6.4472559999999998E-2</v>
      </c>
      <c r="H1101" s="33">
        <v>3.2183320000000001E-2</v>
      </c>
      <c r="I1101" s="33">
        <v>9.6761799999999995E-2</v>
      </c>
      <c r="J1101" s="33">
        <v>9.5007982969664714E-2</v>
      </c>
    </row>
    <row r="1102" spans="2:10" x14ac:dyDescent="0.3">
      <c r="B1102" s="25"/>
      <c r="C1102" s="29"/>
      <c r="D1102" s="29"/>
      <c r="E1102" s="29" t="s">
        <v>477</v>
      </c>
      <c r="F1102" s="30" t="s">
        <v>472</v>
      </c>
      <c r="G1102" s="33">
        <v>3.2770750000000001E-2</v>
      </c>
      <c r="H1102" s="33">
        <v>2.2635789999999999E-2</v>
      </c>
      <c r="I1102" s="33">
        <v>4.2905720000000001E-2</v>
      </c>
      <c r="J1102" s="33">
        <v>0.13023311226718556</v>
      </c>
    </row>
    <row r="1103" spans="2:10" x14ac:dyDescent="0.3">
      <c r="B1103" s="25"/>
      <c r="C1103" s="29"/>
      <c r="D1103" s="29"/>
      <c r="E1103" s="29" t="s">
        <v>477</v>
      </c>
      <c r="F1103" s="30" t="s">
        <v>473</v>
      </c>
      <c r="G1103" s="33">
        <v>1.529467E-2</v>
      </c>
      <c r="H1103" s="33">
        <v>7.0260799999999997E-3</v>
      </c>
      <c r="I1103" s="33">
        <v>2.3563250000000001E-2</v>
      </c>
      <c r="J1103" s="33">
        <v>7.1787477220855961E-2</v>
      </c>
    </row>
    <row r="1104" spans="2:10" x14ac:dyDescent="0.3">
      <c r="B1104" s="25" t="s">
        <v>582</v>
      </c>
      <c r="C1104" s="68" t="s">
        <v>656</v>
      </c>
      <c r="D1104" s="29" t="s">
        <v>610</v>
      </c>
      <c r="E1104" s="29" t="s">
        <v>480</v>
      </c>
      <c r="F1104" s="31" t="s">
        <v>450</v>
      </c>
      <c r="G1104" s="33">
        <v>0.81047740000000001</v>
      </c>
      <c r="H1104" s="33">
        <v>0.79435940000000005</v>
      </c>
      <c r="I1104" s="33">
        <v>0.82659539999999998</v>
      </c>
      <c r="J1104" s="37">
        <v>1.8387257107169929E-3</v>
      </c>
    </row>
    <row r="1105" spans="2:10" x14ac:dyDescent="0.3">
      <c r="B1105" s="25"/>
      <c r="C1105" s="29"/>
      <c r="D1105" s="29"/>
      <c r="E1105" s="29" t="s">
        <v>480</v>
      </c>
      <c r="F1105" s="31" t="s">
        <v>452</v>
      </c>
      <c r="G1105" s="33">
        <v>0.895258</v>
      </c>
      <c r="H1105" s="33">
        <v>0.87940419999999997</v>
      </c>
      <c r="I1105" s="33">
        <v>0.91111189999999997</v>
      </c>
      <c r="J1105" s="37">
        <v>1.6689783860264909E-3</v>
      </c>
    </row>
    <row r="1106" spans="2:10" x14ac:dyDescent="0.3">
      <c r="B1106" s="25"/>
      <c r="C1106" s="29"/>
      <c r="D1106" s="29"/>
      <c r="E1106" s="29" t="s">
        <v>480</v>
      </c>
      <c r="F1106" s="31" t="s">
        <v>453</v>
      </c>
      <c r="G1106" s="33">
        <v>0.93655319999999997</v>
      </c>
      <c r="H1106" s="33">
        <v>0.9248151</v>
      </c>
      <c r="I1106" s="33">
        <v>0.9482912</v>
      </c>
      <c r="J1106" s="37">
        <v>3.6844936623102215E-3</v>
      </c>
    </row>
    <row r="1107" spans="2:10" x14ac:dyDescent="0.3">
      <c r="B1107" s="25"/>
      <c r="C1107" s="29"/>
      <c r="D1107" s="29"/>
      <c r="E1107" s="29" t="s">
        <v>480</v>
      </c>
      <c r="F1107" s="31" t="s">
        <v>21</v>
      </c>
      <c r="G1107" s="33">
        <v>0.77116569999999995</v>
      </c>
      <c r="H1107" s="33">
        <v>0.71127189999999996</v>
      </c>
      <c r="I1107" s="33">
        <v>0.83105949999999995</v>
      </c>
      <c r="J1107" s="37">
        <v>1.2859064448694042E-3</v>
      </c>
    </row>
    <row r="1108" spans="2:10" x14ac:dyDescent="0.3">
      <c r="B1108" s="25"/>
      <c r="C1108" s="29"/>
      <c r="D1108" s="29"/>
      <c r="E1108" s="29" t="s">
        <v>480</v>
      </c>
      <c r="F1108" s="31" t="s">
        <v>454</v>
      </c>
      <c r="G1108" s="33">
        <v>0.4949402</v>
      </c>
      <c r="H1108" s="33">
        <v>0.4055858</v>
      </c>
      <c r="I1108" s="33">
        <v>0.5842946</v>
      </c>
      <c r="J1108" s="37">
        <v>9.2697412318452411E-4</v>
      </c>
    </row>
    <row r="1109" spans="2:10" x14ac:dyDescent="0.3">
      <c r="B1109" s="25"/>
      <c r="C1109" s="29"/>
      <c r="D1109" s="29"/>
      <c r="E1109" s="29" t="s">
        <v>480</v>
      </c>
      <c r="F1109" s="31" t="s">
        <v>455</v>
      </c>
      <c r="G1109" s="33">
        <v>0.50169770000000002</v>
      </c>
      <c r="H1109" s="33">
        <v>0.37223349999999999</v>
      </c>
      <c r="I1109" s="33">
        <v>0.63116190000000005</v>
      </c>
      <c r="J1109" s="37">
        <v>0</v>
      </c>
    </row>
    <row r="1110" spans="2:10" x14ac:dyDescent="0.3">
      <c r="B1110" s="25"/>
      <c r="C1110" s="29"/>
      <c r="D1110" s="29"/>
      <c r="E1110" s="29" t="s">
        <v>480</v>
      </c>
      <c r="F1110" s="31" t="s">
        <v>456</v>
      </c>
      <c r="G1110" s="33">
        <v>0.82628539999999995</v>
      </c>
      <c r="H1110" s="33">
        <v>0.80648228</v>
      </c>
      <c r="I1110" s="33">
        <v>0.84608850000000002</v>
      </c>
      <c r="J1110" s="37">
        <v>8.4678440261185927E-4</v>
      </c>
    </row>
    <row r="1111" spans="2:10" x14ac:dyDescent="0.3">
      <c r="B1111" s="25"/>
      <c r="C1111" s="29"/>
      <c r="D1111" s="29"/>
      <c r="E1111" s="29" t="s">
        <v>480</v>
      </c>
      <c r="F1111" s="31" t="s">
        <v>457</v>
      </c>
      <c r="G1111" s="33">
        <v>0.80251030000000001</v>
      </c>
      <c r="H1111" s="33">
        <v>0.78098719000000005</v>
      </c>
      <c r="I1111" s="33">
        <v>0.82403340000000003</v>
      </c>
      <c r="J1111" s="37">
        <v>2.5351165222870405E-3</v>
      </c>
    </row>
    <row r="1112" spans="2:10" x14ac:dyDescent="0.3">
      <c r="B1112" s="25"/>
      <c r="C1112" s="29"/>
      <c r="D1112" s="29"/>
      <c r="E1112" s="29" t="s">
        <v>480</v>
      </c>
      <c r="F1112" s="31" t="s">
        <v>458</v>
      </c>
      <c r="G1112" s="33">
        <v>0.81016880000000002</v>
      </c>
      <c r="H1112" s="33">
        <v>0.78345620000000005</v>
      </c>
      <c r="I1112" s="33">
        <v>0.83688149999999994</v>
      </c>
      <c r="J1112" s="37">
        <v>1.0986882230566404E-3</v>
      </c>
    </row>
    <row r="1113" spans="2:10" x14ac:dyDescent="0.3">
      <c r="B1113" s="25"/>
      <c r="C1113" s="29"/>
      <c r="D1113" s="29"/>
      <c r="E1113" s="29" t="s">
        <v>480</v>
      </c>
      <c r="F1113" s="31" t="s">
        <v>459</v>
      </c>
      <c r="G1113" s="33">
        <v>0.82326589999999999</v>
      </c>
      <c r="H1113" s="33">
        <v>0.81003480000000005</v>
      </c>
      <c r="I1113" s="33">
        <v>0.83649709999999999</v>
      </c>
      <c r="J1113" s="37">
        <v>1.5885846067462291E-4</v>
      </c>
    </row>
    <row r="1114" spans="2:10" x14ac:dyDescent="0.3">
      <c r="B1114" s="25"/>
      <c r="C1114" s="29"/>
      <c r="D1114" s="29"/>
      <c r="E1114" s="29" t="s">
        <v>480</v>
      </c>
      <c r="F1114" s="31" t="s">
        <v>660</v>
      </c>
      <c r="G1114" s="33">
        <v>0.84654280000000004</v>
      </c>
      <c r="H1114" s="33">
        <v>0.82433829999999997</v>
      </c>
      <c r="I1114" s="33">
        <v>0.8687473</v>
      </c>
      <c r="J1114" s="37">
        <v>9.3398664509219671E-4</v>
      </c>
    </row>
    <row r="1115" spans="2:10" x14ac:dyDescent="0.3">
      <c r="B1115" s="25"/>
      <c r="C1115" s="29"/>
      <c r="D1115" s="29"/>
      <c r="E1115" s="29" t="s">
        <v>480</v>
      </c>
      <c r="F1115" s="31" t="s">
        <v>661</v>
      </c>
      <c r="G1115" s="33">
        <v>0.80069449999999998</v>
      </c>
      <c r="H1115" s="33">
        <v>0.77820659999999997</v>
      </c>
      <c r="I1115" s="33">
        <v>0.82318239999999998</v>
      </c>
      <c r="J1115" s="37">
        <v>6.8905160626848028E-4</v>
      </c>
    </row>
    <row r="1116" spans="2:10" x14ac:dyDescent="0.3">
      <c r="B1116" s="25"/>
      <c r="C1116" s="29"/>
      <c r="D1116" s="29"/>
      <c r="E1116" s="29" t="s">
        <v>480</v>
      </c>
      <c r="F1116" s="31" t="s">
        <v>662</v>
      </c>
      <c r="G1116" s="33">
        <v>0.83246679999999995</v>
      </c>
      <c r="H1116" s="33">
        <v>0.78504459999999998</v>
      </c>
      <c r="I1116" s="33">
        <v>0.87988889999999997</v>
      </c>
      <c r="J1116" s="37">
        <v>4.0104198694484866E-3</v>
      </c>
    </row>
    <row r="1117" spans="2:10" x14ac:dyDescent="0.3">
      <c r="B1117" s="25"/>
      <c r="C1117" s="29"/>
      <c r="D1117" s="29"/>
      <c r="E1117" s="29" t="s">
        <v>480</v>
      </c>
      <c r="F1117" s="31" t="s">
        <v>663</v>
      </c>
      <c r="G1117" s="33">
        <v>0.81203610000000004</v>
      </c>
      <c r="H1117" s="33">
        <v>0.79461899999999996</v>
      </c>
      <c r="I1117" s="33">
        <v>0.8294532</v>
      </c>
      <c r="J1117" s="37">
        <v>1.3431066389950311E-4</v>
      </c>
    </row>
    <row r="1118" spans="2:10" x14ac:dyDescent="0.3">
      <c r="B1118" s="25"/>
      <c r="C1118" s="29"/>
      <c r="D1118" s="29"/>
      <c r="E1118" s="29" t="s">
        <v>480</v>
      </c>
      <c r="F1118" s="31" t="s">
        <v>460</v>
      </c>
      <c r="G1118" s="33">
        <v>0.81480129999999995</v>
      </c>
      <c r="H1118" s="33">
        <v>0.79228129999999997</v>
      </c>
      <c r="I1118" s="33">
        <v>0.83732139999999999</v>
      </c>
      <c r="J1118" s="37">
        <v>3.1056175048656187E-3</v>
      </c>
    </row>
    <row r="1119" spans="2:10" x14ac:dyDescent="0.3">
      <c r="B1119" s="25"/>
      <c r="C1119" s="29"/>
      <c r="D1119" s="29"/>
      <c r="E1119" s="29" t="s">
        <v>480</v>
      </c>
      <c r="F1119" s="31" t="s">
        <v>461</v>
      </c>
      <c r="G1119" s="33">
        <v>0.80508279999999999</v>
      </c>
      <c r="H1119" s="33">
        <v>0.78091960000000005</v>
      </c>
      <c r="I1119" s="33">
        <v>0.82924589999999998</v>
      </c>
      <c r="J1119" s="37">
        <v>4.1854613365408758E-4</v>
      </c>
    </row>
    <row r="1120" spans="2:10" x14ac:dyDescent="0.3">
      <c r="B1120" s="25"/>
      <c r="C1120" s="29"/>
      <c r="D1120" s="29"/>
      <c r="E1120" s="29" t="s">
        <v>480</v>
      </c>
      <c r="F1120" s="31" t="s">
        <v>462</v>
      </c>
      <c r="G1120" s="33">
        <v>0.83857420000000005</v>
      </c>
      <c r="H1120" s="33">
        <v>0.78664869999999998</v>
      </c>
      <c r="I1120" s="33">
        <v>0.89049979999999995</v>
      </c>
      <c r="J1120" s="37">
        <v>5.2719038797241786E-3</v>
      </c>
    </row>
    <row r="1121" spans="2:10" x14ac:dyDescent="0.3">
      <c r="B1121" s="25"/>
      <c r="C1121" s="29"/>
      <c r="D1121" s="29"/>
      <c r="E1121" s="29" t="s">
        <v>480</v>
      </c>
      <c r="F1121" s="31" t="s">
        <v>589</v>
      </c>
      <c r="G1121" s="33">
        <v>0.78852049999999996</v>
      </c>
      <c r="H1121" s="33">
        <v>0.6986829</v>
      </c>
      <c r="I1121" s="33">
        <v>0.87835810000000003</v>
      </c>
      <c r="J1121" s="37">
        <v>0</v>
      </c>
    </row>
    <row r="1122" spans="2:10" x14ac:dyDescent="0.3">
      <c r="B1122" s="25"/>
      <c r="C1122" s="29"/>
      <c r="D1122" s="29"/>
      <c r="E1122" s="29" t="s">
        <v>480</v>
      </c>
      <c r="F1122" s="31" t="s">
        <v>463</v>
      </c>
      <c r="G1122" s="33">
        <v>0.81362460000000003</v>
      </c>
      <c r="H1122" s="33">
        <v>0.78255949999999996</v>
      </c>
      <c r="I1122" s="33">
        <v>0.84468969999999999</v>
      </c>
      <c r="J1122" s="37">
        <v>5.7089221487934818E-4</v>
      </c>
    </row>
    <row r="1123" spans="2:10" x14ac:dyDescent="0.3">
      <c r="B1123" s="25"/>
      <c r="C1123" s="29"/>
      <c r="D1123" s="29"/>
      <c r="E1123" s="29" t="s">
        <v>480</v>
      </c>
      <c r="F1123" s="31" t="s">
        <v>464</v>
      </c>
      <c r="G1123" s="33">
        <v>0.82634269999999999</v>
      </c>
      <c r="H1123" s="33">
        <v>0.79270750000000001</v>
      </c>
      <c r="I1123" s="33">
        <v>0.85997789999999996</v>
      </c>
      <c r="J1123" s="37">
        <v>2.6995343216868026E-3</v>
      </c>
    </row>
    <row r="1124" spans="2:10" x14ac:dyDescent="0.3">
      <c r="B1124" s="25"/>
      <c r="C1124" s="29"/>
      <c r="D1124" s="29"/>
      <c r="E1124" s="29" t="s">
        <v>480</v>
      </c>
      <c r="F1124" s="31" t="s">
        <v>465</v>
      </c>
      <c r="G1124" s="33">
        <v>0.81988850000000002</v>
      </c>
      <c r="H1124" s="33">
        <v>0.78593590000000002</v>
      </c>
      <c r="I1124" s="33">
        <v>0.85384099999999996</v>
      </c>
      <c r="J1124" s="37">
        <v>3.5734574099331767E-3</v>
      </c>
    </row>
    <row r="1125" spans="2:10" x14ac:dyDescent="0.3">
      <c r="B1125" s="25"/>
      <c r="C1125" s="29"/>
      <c r="D1125" s="29"/>
      <c r="E1125" s="29" t="s">
        <v>480</v>
      </c>
      <c r="F1125" s="31" t="s">
        <v>466</v>
      </c>
      <c r="G1125" s="33">
        <v>0.83017949999999996</v>
      </c>
      <c r="H1125" s="33">
        <v>0.79853220000000003</v>
      </c>
      <c r="I1125" s="33">
        <v>0.86182689999999995</v>
      </c>
      <c r="J1125" s="37">
        <v>4.943472539014782E-4</v>
      </c>
    </row>
    <row r="1126" spans="2:10" x14ac:dyDescent="0.3">
      <c r="B1126" s="25"/>
      <c r="C1126" s="29"/>
      <c r="D1126" s="29"/>
      <c r="E1126" s="29" t="s">
        <v>480</v>
      </c>
      <c r="F1126" s="31" t="s">
        <v>467</v>
      </c>
      <c r="G1126" s="33">
        <v>0.74474799999999997</v>
      </c>
      <c r="H1126" s="33">
        <v>0.68222059999999995</v>
      </c>
      <c r="I1126" s="33">
        <v>0.80727539999999998</v>
      </c>
      <c r="J1126" s="37">
        <v>1.6893998463786998E-3</v>
      </c>
    </row>
    <row r="1127" spans="2:10" x14ac:dyDescent="0.3">
      <c r="B1127" s="25"/>
      <c r="C1127" s="29"/>
      <c r="D1127" s="29"/>
      <c r="E1127" s="29" t="s">
        <v>480</v>
      </c>
      <c r="F1127" s="31" t="s">
        <v>468</v>
      </c>
      <c r="G1127" s="33">
        <v>1</v>
      </c>
      <c r="H1127" s="33">
        <v>1</v>
      </c>
      <c r="I1127" s="33">
        <v>1</v>
      </c>
      <c r="J1127" s="37">
        <v>2.272876353940443E-3</v>
      </c>
    </row>
    <row r="1128" spans="2:10" x14ac:dyDescent="0.3">
      <c r="B1128" s="25"/>
      <c r="C1128" s="29"/>
      <c r="D1128" s="29"/>
      <c r="E1128" s="29" t="s">
        <v>480</v>
      </c>
      <c r="F1128" s="31" t="s">
        <v>469</v>
      </c>
      <c r="G1128" s="33">
        <v>0</v>
      </c>
      <c r="H1128" s="33">
        <v>0</v>
      </c>
      <c r="I1128" s="33">
        <v>0</v>
      </c>
      <c r="J1128" s="37">
        <v>5.7052575238878474E-4</v>
      </c>
    </row>
    <row r="1129" spans="2:10" x14ac:dyDescent="0.3">
      <c r="B1129" s="25"/>
      <c r="C1129" s="29"/>
      <c r="D1129" s="29"/>
      <c r="E1129" s="29" t="s">
        <v>480</v>
      </c>
      <c r="F1129" s="31" t="s">
        <v>470</v>
      </c>
      <c r="G1129" s="33">
        <v>0.86049659999999994</v>
      </c>
      <c r="H1129" s="33">
        <v>0.7885337</v>
      </c>
      <c r="I1129" s="33">
        <v>0.9324595</v>
      </c>
      <c r="J1129" s="37">
        <v>1.7174438270040903E-2</v>
      </c>
    </row>
    <row r="1130" spans="2:10" x14ac:dyDescent="0.3">
      <c r="B1130" s="25"/>
      <c r="C1130" s="29"/>
      <c r="D1130" s="29"/>
      <c r="E1130" s="29" t="s">
        <v>480</v>
      </c>
      <c r="F1130" s="31" t="s">
        <v>26</v>
      </c>
      <c r="G1130" s="33">
        <v>0.74976399999999999</v>
      </c>
      <c r="H1130" s="33">
        <v>0.71346339999999997</v>
      </c>
      <c r="I1130" s="33">
        <v>0.78606450000000005</v>
      </c>
      <c r="J1130" s="37">
        <v>6.9151737213289178E-4</v>
      </c>
    </row>
    <row r="1131" spans="2:10" x14ac:dyDescent="0.3">
      <c r="B1131" s="25"/>
      <c r="C1131" s="29"/>
      <c r="D1131" s="29"/>
      <c r="E1131" s="29" t="s">
        <v>480</v>
      </c>
      <c r="F1131" s="31" t="s">
        <v>27</v>
      </c>
      <c r="G1131" s="33">
        <v>0.88018289999999999</v>
      </c>
      <c r="H1131" s="33">
        <v>0.837287</v>
      </c>
      <c r="I1131" s="33">
        <v>0.92307870000000003</v>
      </c>
      <c r="J1131" s="37">
        <v>0</v>
      </c>
    </row>
    <row r="1132" spans="2:10" x14ac:dyDescent="0.3">
      <c r="B1132" s="25"/>
      <c r="C1132" s="29"/>
      <c r="D1132" s="29"/>
      <c r="E1132" s="29" t="s">
        <v>480</v>
      </c>
      <c r="F1132" s="31" t="s">
        <v>28</v>
      </c>
      <c r="G1132" s="33">
        <v>0.86814060000000004</v>
      </c>
      <c r="H1132" s="33">
        <v>0.80396449999999997</v>
      </c>
      <c r="I1132" s="33">
        <v>0.9323167</v>
      </c>
      <c r="J1132" s="37">
        <v>0</v>
      </c>
    </row>
    <row r="1133" spans="2:10" x14ac:dyDescent="0.3">
      <c r="B1133" s="25"/>
      <c r="C1133" s="29"/>
      <c r="D1133" s="29"/>
      <c r="E1133" s="29" t="s">
        <v>480</v>
      </c>
      <c r="F1133" s="31" t="s">
        <v>29</v>
      </c>
      <c r="G1133" s="33">
        <v>0.85739129999999997</v>
      </c>
      <c r="H1133" s="33">
        <v>0.81157559999999995</v>
      </c>
      <c r="I1133" s="33">
        <v>0.90320690000000003</v>
      </c>
      <c r="J1133" s="37">
        <v>9.1851921013141342E-3</v>
      </c>
    </row>
    <row r="1134" spans="2:10" x14ac:dyDescent="0.3">
      <c r="B1134" s="25"/>
      <c r="C1134" s="29"/>
      <c r="D1134" s="29"/>
      <c r="E1134" s="29" t="s">
        <v>480</v>
      </c>
      <c r="F1134" s="31" t="s">
        <v>658</v>
      </c>
      <c r="G1134" s="33">
        <v>0.8395726</v>
      </c>
      <c r="H1134" s="33">
        <v>0.79775300000000005</v>
      </c>
      <c r="I1134" s="33">
        <v>0.88139230000000002</v>
      </c>
      <c r="J1134" s="37">
        <v>1.3995886826704185E-3</v>
      </c>
    </row>
    <row r="1135" spans="2:10" x14ac:dyDescent="0.3">
      <c r="B1135" s="25"/>
      <c r="C1135" s="29"/>
      <c r="D1135" s="29"/>
      <c r="E1135" s="29" t="s">
        <v>480</v>
      </c>
      <c r="F1135" s="31" t="s">
        <v>30</v>
      </c>
      <c r="G1135" s="33">
        <v>0.80400780000000005</v>
      </c>
      <c r="H1135" s="33">
        <v>0.75823059999999998</v>
      </c>
      <c r="I1135" s="33">
        <v>0.84978500000000001</v>
      </c>
      <c r="J1135" s="37">
        <v>0</v>
      </c>
    </row>
    <row r="1136" spans="2:10" x14ac:dyDescent="0.3">
      <c r="B1136" s="25"/>
      <c r="C1136" s="29"/>
      <c r="D1136" s="29"/>
      <c r="E1136" s="29" t="s">
        <v>480</v>
      </c>
      <c r="F1136" s="31" t="s">
        <v>552</v>
      </c>
      <c r="G1136" s="33">
        <v>0.85889349999999998</v>
      </c>
      <c r="H1136" s="33">
        <v>0.81894820000000002</v>
      </c>
      <c r="I1136" s="33">
        <v>0.8988389</v>
      </c>
      <c r="J1136" s="37">
        <v>8.2209549766062203E-3</v>
      </c>
    </row>
    <row r="1137" spans="2:10" x14ac:dyDescent="0.3">
      <c r="B1137" s="25"/>
      <c r="C1137" s="29"/>
      <c r="D1137" s="29"/>
      <c r="E1137" s="29" t="s">
        <v>480</v>
      </c>
      <c r="F1137" s="31" t="s">
        <v>31</v>
      </c>
      <c r="G1137" s="33">
        <v>0.81161179999999999</v>
      </c>
      <c r="H1137" s="33">
        <v>0.7823483</v>
      </c>
      <c r="I1137" s="33">
        <v>0.84087520000000004</v>
      </c>
      <c r="J1137" s="37">
        <v>0</v>
      </c>
    </row>
    <row r="1138" spans="2:10" x14ac:dyDescent="0.3">
      <c r="B1138" s="25"/>
      <c r="C1138" s="29"/>
      <c r="D1138" s="29"/>
      <c r="E1138" s="29" t="s">
        <v>480</v>
      </c>
      <c r="F1138" s="31" t="s">
        <v>32</v>
      </c>
      <c r="G1138" s="33">
        <v>0.87238400000000005</v>
      </c>
      <c r="H1138" s="33">
        <v>0.8505762</v>
      </c>
      <c r="I1138" s="33">
        <v>0.89419179999999998</v>
      </c>
      <c r="J1138" s="37">
        <v>7.3919438010893823E-4</v>
      </c>
    </row>
    <row r="1139" spans="2:10" x14ac:dyDescent="0.3">
      <c r="B1139" s="25"/>
      <c r="C1139" s="29"/>
      <c r="D1139" s="29"/>
      <c r="E1139" s="29" t="s">
        <v>480</v>
      </c>
      <c r="F1139" s="31" t="s">
        <v>471</v>
      </c>
      <c r="G1139" s="33">
        <v>0.82100649999999997</v>
      </c>
      <c r="H1139" s="33">
        <v>0.75265789999999999</v>
      </c>
      <c r="I1139" s="33">
        <v>0.88935509999999995</v>
      </c>
      <c r="J1139" s="37">
        <v>5.0932439883109842E-3</v>
      </c>
    </row>
    <row r="1140" spans="2:10" x14ac:dyDescent="0.3">
      <c r="B1140" s="25"/>
      <c r="C1140" s="29"/>
      <c r="D1140" s="29"/>
      <c r="E1140" s="29" t="s">
        <v>480</v>
      </c>
      <c r="F1140" s="31" t="s">
        <v>472</v>
      </c>
      <c r="G1140" s="33">
        <v>0.81871099999999997</v>
      </c>
      <c r="H1140" s="33">
        <v>0.7827537</v>
      </c>
      <c r="I1140" s="33">
        <v>0.85466830000000005</v>
      </c>
      <c r="J1140" s="37">
        <v>1.4819847605890572E-4</v>
      </c>
    </row>
    <row r="1141" spans="2:10" x14ac:dyDescent="0.3">
      <c r="B1141" s="25"/>
      <c r="C1141" s="29"/>
      <c r="D1141" s="29"/>
      <c r="E1141" s="29" t="s">
        <v>480</v>
      </c>
      <c r="F1141" s="31" t="s">
        <v>473</v>
      </c>
      <c r="G1141" s="33">
        <v>0.7969562</v>
      </c>
      <c r="H1141" s="33">
        <v>0.76351899999999995</v>
      </c>
      <c r="I1141" s="33">
        <v>0.83039339999999995</v>
      </c>
      <c r="J1141" s="37">
        <v>8.9546135652702596E-4</v>
      </c>
    </row>
    <row r="1142" spans="2:10" x14ac:dyDescent="0.3">
      <c r="B1142" s="25" t="s">
        <v>581</v>
      </c>
      <c r="C1142" s="68" t="s">
        <v>657</v>
      </c>
      <c r="D1142" s="29" t="s">
        <v>610</v>
      </c>
      <c r="E1142" s="29" t="s">
        <v>481</v>
      </c>
      <c r="F1142" s="31" t="s">
        <v>450</v>
      </c>
      <c r="G1142" s="33">
        <v>0.18952260000000001</v>
      </c>
      <c r="H1142" s="33">
        <v>0.17340459999999999</v>
      </c>
      <c r="I1142" s="33">
        <v>0.20564060000000001</v>
      </c>
      <c r="J1142" s="37">
        <v>1.8387257107169929E-3</v>
      </c>
    </row>
    <row r="1143" spans="2:10" x14ac:dyDescent="0.3">
      <c r="B1143" s="25"/>
      <c r="C1143" s="29"/>
      <c r="D1143" s="29"/>
      <c r="E1143" s="29" t="s">
        <v>481</v>
      </c>
      <c r="F1143" s="31" t="s">
        <v>452</v>
      </c>
      <c r="G1143" s="33">
        <v>0.104742</v>
      </c>
      <c r="H1143" s="33">
        <v>8.8888079999999994E-2</v>
      </c>
      <c r="I1143" s="33">
        <v>0.1205958</v>
      </c>
      <c r="J1143" s="37">
        <v>1.6689783860264909E-3</v>
      </c>
    </row>
    <row r="1144" spans="2:10" x14ac:dyDescent="0.3">
      <c r="B1144" s="25"/>
      <c r="C1144" s="29"/>
      <c r="D1144" s="29"/>
      <c r="E1144" s="29" t="s">
        <v>481</v>
      </c>
      <c r="F1144" s="31" t="s">
        <v>453</v>
      </c>
      <c r="G1144" s="33">
        <v>6.3446849999999999E-2</v>
      </c>
      <c r="H1144" s="33">
        <v>5.1708839999999999E-2</v>
      </c>
      <c r="I1144" s="33">
        <v>7.5184860000000006E-2</v>
      </c>
      <c r="J1144" s="37">
        <v>3.6844936623102215E-3</v>
      </c>
    </row>
    <row r="1145" spans="2:10" x14ac:dyDescent="0.3">
      <c r="B1145" s="25"/>
      <c r="C1145" s="29"/>
      <c r="D1145" s="29"/>
      <c r="E1145" s="29" t="s">
        <v>481</v>
      </c>
      <c r="F1145" s="31" t="s">
        <v>21</v>
      </c>
      <c r="G1145" s="33">
        <v>0.22883429999999999</v>
      </c>
      <c r="H1145" s="33">
        <v>0.16894049999999999</v>
      </c>
      <c r="I1145" s="33">
        <v>0.28872809999999999</v>
      </c>
      <c r="J1145" s="37">
        <v>1.2859064448694042E-3</v>
      </c>
    </row>
    <row r="1146" spans="2:10" x14ac:dyDescent="0.3">
      <c r="B1146" s="25"/>
      <c r="C1146" s="29"/>
      <c r="D1146" s="29"/>
      <c r="E1146" s="29" t="s">
        <v>481</v>
      </c>
      <c r="F1146" s="31" t="s">
        <v>454</v>
      </c>
      <c r="G1146" s="33">
        <v>0.50505979999999995</v>
      </c>
      <c r="H1146" s="33">
        <v>0.4157054</v>
      </c>
      <c r="I1146" s="33">
        <v>0.5944142</v>
      </c>
      <c r="J1146" s="37">
        <v>9.2697412318452411E-4</v>
      </c>
    </row>
    <row r="1147" spans="2:10" x14ac:dyDescent="0.3">
      <c r="B1147" s="25"/>
      <c r="C1147" s="29"/>
      <c r="D1147" s="29"/>
      <c r="E1147" s="29" t="s">
        <v>481</v>
      </c>
      <c r="F1147" s="31" t="s">
        <v>455</v>
      </c>
      <c r="G1147" s="33">
        <v>0.49830229999999998</v>
      </c>
      <c r="H1147" s="33">
        <v>0.3688381</v>
      </c>
      <c r="I1147" s="33">
        <v>0.62776650000000001</v>
      </c>
      <c r="J1147" s="37">
        <v>0</v>
      </c>
    </row>
    <row r="1148" spans="2:10" x14ac:dyDescent="0.3">
      <c r="B1148" s="25"/>
      <c r="C1148" s="29"/>
      <c r="D1148" s="29"/>
      <c r="E1148" s="29" t="s">
        <v>481</v>
      </c>
      <c r="F1148" s="31" t="s">
        <v>456</v>
      </c>
      <c r="G1148" s="33">
        <v>0.1737146</v>
      </c>
      <c r="H1148" s="33">
        <v>0.15391150000000001</v>
      </c>
      <c r="I1148" s="33">
        <v>0.19351769999999999</v>
      </c>
      <c r="J1148" s="37">
        <v>8.4678440261185927E-4</v>
      </c>
    </row>
    <row r="1149" spans="2:10" x14ac:dyDescent="0.3">
      <c r="B1149" s="25"/>
      <c r="C1149" s="29"/>
      <c r="D1149" s="29"/>
      <c r="E1149" s="29" t="s">
        <v>481</v>
      </c>
      <c r="F1149" s="31" t="s">
        <v>457</v>
      </c>
      <c r="G1149" s="33">
        <v>0.19748969999999999</v>
      </c>
      <c r="H1149" s="33">
        <v>0.1759666</v>
      </c>
      <c r="I1149" s="33">
        <v>0.21901280000000001</v>
      </c>
      <c r="J1149" s="37">
        <v>2.5351165222870405E-3</v>
      </c>
    </row>
    <row r="1150" spans="2:10" x14ac:dyDescent="0.3">
      <c r="B1150" s="25"/>
      <c r="C1150" s="29"/>
      <c r="D1150" s="29"/>
      <c r="E1150" s="29" t="s">
        <v>481</v>
      </c>
      <c r="F1150" s="31" t="s">
        <v>458</v>
      </c>
      <c r="G1150" s="33">
        <v>0.18983120000000001</v>
      </c>
      <c r="H1150" s="33">
        <v>0.1631185</v>
      </c>
      <c r="I1150" s="33">
        <v>0.21654380000000001</v>
      </c>
      <c r="J1150" s="37">
        <v>1.0986882230566404E-3</v>
      </c>
    </row>
    <row r="1151" spans="2:10" x14ac:dyDescent="0.3">
      <c r="B1151" s="25"/>
      <c r="C1151" s="29"/>
      <c r="D1151" s="29"/>
      <c r="E1151" s="29" t="s">
        <v>481</v>
      </c>
      <c r="F1151" s="31" t="s">
        <v>459</v>
      </c>
      <c r="G1151" s="33">
        <v>0.17673410000000001</v>
      </c>
      <c r="H1151" s="33">
        <v>0.16350290000000001</v>
      </c>
      <c r="I1151" s="33">
        <v>0.1899652</v>
      </c>
      <c r="J1151" s="37">
        <v>1.5885846067462291E-4</v>
      </c>
    </row>
    <row r="1152" spans="2:10" x14ac:dyDescent="0.3">
      <c r="B1152" s="25"/>
      <c r="C1152" s="29"/>
      <c r="D1152" s="29"/>
      <c r="E1152" s="29" t="s">
        <v>481</v>
      </c>
      <c r="F1152" s="31" t="s">
        <v>660</v>
      </c>
      <c r="G1152" s="33">
        <v>0.15345719999999999</v>
      </c>
      <c r="H1152" s="33">
        <v>0.1312527</v>
      </c>
      <c r="I1152" s="33">
        <v>0.1756617</v>
      </c>
      <c r="J1152" s="37">
        <v>9.3398664509219671E-4</v>
      </c>
    </row>
    <row r="1153" spans="2:10" x14ac:dyDescent="0.3">
      <c r="B1153" s="25"/>
      <c r="C1153" s="29"/>
      <c r="D1153" s="29"/>
      <c r="E1153" s="29" t="s">
        <v>481</v>
      </c>
      <c r="F1153" s="31" t="s">
        <v>661</v>
      </c>
      <c r="G1153" s="33">
        <v>0.1993055</v>
      </c>
      <c r="H1153" s="33">
        <v>0.17681759999999999</v>
      </c>
      <c r="I1153" s="33">
        <v>0.2217934</v>
      </c>
      <c r="J1153" s="37">
        <v>6.8905160626848028E-4</v>
      </c>
    </row>
    <row r="1154" spans="2:10" x14ac:dyDescent="0.3">
      <c r="B1154" s="25"/>
      <c r="C1154" s="29"/>
      <c r="D1154" s="29"/>
      <c r="E1154" s="29" t="s">
        <v>481</v>
      </c>
      <c r="F1154" s="31" t="s">
        <v>662</v>
      </c>
      <c r="G1154" s="33">
        <v>0.16753319999999999</v>
      </c>
      <c r="H1154" s="33">
        <v>0.1201111</v>
      </c>
      <c r="I1154" s="33">
        <v>0.21495539999999999</v>
      </c>
      <c r="J1154" s="37">
        <v>4.0104198694484866E-3</v>
      </c>
    </row>
    <row r="1155" spans="2:10" x14ac:dyDescent="0.3">
      <c r="B1155" s="25"/>
      <c r="C1155" s="29"/>
      <c r="D1155" s="29"/>
      <c r="E1155" s="29" t="s">
        <v>481</v>
      </c>
      <c r="F1155" s="31" t="s">
        <v>663</v>
      </c>
      <c r="G1155" s="33">
        <v>0.18796389999999999</v>
      </c>
      <c r="H1155" s="33">
        <v>0.1705468</v>
      </c>
      <c r="I1155" s="33">
        <v>0.20538100000000001</v>
      </c>
      <c r="J1155" s="37">
        <v>1.3431066389950311E-4</v>
      </c>
    </row>
    <row r="1156" spans="2:10" x14ac:dyDescent="0.3">
      <c r="B1156" s="25"/>
      <c r="C1156" s="29"/>
      <c r="D1156" s="29"/>
      <c r="E1156" s="29" t="s">
        <v>481</v>
      </c>
      <c r="F1156" s="31" t="s">
        <v>460</v>
      </c>
      <c r="G1156" s="33">
        <v>0.18519869999999999</v>
      </c>
      <c r="H1156" s="33">
        <v>0.16267860000000001</v>
      </c>
      <c r="I1156" s="33">
        <v>0.20771870000000001</v>
      </c>
      <c r="J1156" s="37">
        <v>3.1056175048656187E-3</v>
      </c>
    </row>
    <row r="1157" spans="2:10" x14ac:dyDescent="0.3">
      <c r="B1157" s="25"/>
      <c r="C1157" s="29"/>
      <c r="D1157" s="29"/>
      <c r="E1157" s="29" t="s">
        <v>481</v>
      </c>
      <c r="F1157" s="31" t="s">
        <v>461</v>
      </c>
      <c r="G1157" s="33">
        <v>0.19491720000000001</v>
      </c>
      <c r="H1157" s="33">
        <v>0.17075409999999999</v>
      </c>
      <c r="I1157" s="33">
        <v>0.21908040000000001</v>
      </c>
      <c r="J1157" s="37">
        <v>4.1854613365408758E-4</v>
      </c>
    </row>
    <row r="1158" spans="2:10" x14ac:dyDescent="0.3">
      <c r="B1158" s="25"/>
      <c r="C1158" s="29"/>
      <c r="D1158" s="29"/>
      <c r="E1158" s="29" t="s">
        <v>481</v>
      </c>
      <c r="F1158" s="31" t="s">
        <v>462</v>
      </c>
      <c r="G1158" s="33">
        <v>0.16142580000000001</v>
      </c>
      <c r="H1158" s="33">
        <v>0.10950020000000001</v>
      </c>
      <c r="I1158" s="33">
        <v>0.21335129999999999</v>
      </c>
      <c r="J1158" s="37">
        <v>5.2719038797241786E-3</v>
      </c>
    </row>
    <row r="1159" spans="2:10" x14ac:dyDescent="0.3">
      <c r="B1159" s="25"/>
      <c r="C1159" s="29"/>
      <c r="D1159" s="29"/>
      <c r="E1159" s="29" t="s">
        <v>481</v>
      </c>
      <c r="F1159" s="31" t="s">
        <v>589</v>
      </c>
      <c r="G1159" s="33">
        <v>0.21147949999999999</v>
      </c>
      <c r="H1159" s="33">
        <v>0.1216419</v>
      </c>
      <c r="I1159" s="33">
        <v>0.3013171</v>
      </c>
      <c r="J1159" s="37">
        <v>0</v>
      </c>
    </row>
    <row r="1160" spans="2:10" x14ac:dyDescent="0.3">
      <c r="B1160" s="25"/>
      <c r="C1160" s="29"/>
      <c r="D1160" s="29"/>
      <c r="E1160" s="29" t="s">
        <v>481</v>
      </c>
      <c r="F1160" s="31" t="s">
        <v>463</v>
      </c>
      <c r="G1160" s="33">
        <v>0.1863754</v>
      </c>
      <c r="H1160" s="33">
        <v>0.15531030000000001</v>
      </c>
      <c r="I1160" s="33">
        <v>0.21744050000000001</v>
      </c>
      <c r="J1160" s="37">
        <v>5.7089221487934818E-4</v>
      </c>
    </row>
    <row r="1161" spans="2:10" x14ac:dyDescent="0.3">
      <c r="B1161" s="25"/>
      <c r="C1161" s="29"/>
      <c r="D1161" s="29"/>
      <c r="E1161" s="29" t="s">
        <v>481</v>
      </c>
      <c r="F1161" s="31" t="s">
        <v>464</v>
      </c>
      <c r="G1161" s="33">
        <v>0.17365729999999999</v>
      </c>
      <c r="H1161" s="33">
        <v>0.14002210000000001</v>
      </c>
      <c r="I1161" s="33">
        <v>0.20729249999999999</v>
      </c>
      <c r="J1161" s="37">
        <v>2.6995343216868026E-3</v>
      </c>
    </row>
    <row r="1162" spans="2:10" x14ac:dyDescent="0.3">
      <c r="B1162" s="25"/>
      <c r="C1162" s="29"/>
      <c r="D1162" s="29"/>
      <c r="E1162" s="29" t="s">
        <v>481</v>
      </c>
      <c r="F1162" s="31" t="s">
        <v>465</v>
      </c>
      <c r="G1162" s="33">
        <v>0.18011150000000001</v>
      </c>
      <c r="H1162" s="33">
        <v>0.14615900000000001</v>
      </c>
      <c r="I1162" s="33">
        <v>0.21406410000000001</v>
      </c>
      <c r="J1162" s="37">
        <v>3.5734574099331767E-3</v>
      </c>
    </row>
    <row r="1163" spans="2:10" x14ac:dyDescent="0.3">
      <c r="B1163" s="25"/>
      <c r="C1163" s="29"/>
      <c r="D1163" s="29"/>
      <c r="E1163" s="29" t="s">
        <v>481</v>
      </c>
      <c r="F1163" s="31" t="s">
        <v>466</v>
      </c>
      <c r="G1163" s="33">
        <v>0.16982050000000001</v>
      </c>
      <c r="H1163" s="33">
        <v>0.13817309999999999</v>
      </c>
      <c r="I1163" s="33">
        <v>0.2014678</v>
      </c>
      <c r="J1163" s="37">
        <v>4.943472539014782E-4</v>
      </c>
    </row>
    <row r="1164" spans="2:10" x14ac:dyDescent="0.3">
      <c r="B1164" s="25"/>
      <c r="C1164" s="29"/>
      <c r="D1164" s="29"/>
      <c r="E1164" s="29" t="s">
        <v>481</v>
      </c>
      <c r="F1164" s="31" t="s">
        <v>467</v>
      </c>
      <c r="G1164" s="33">
        <v>0.25525199999999998</v>
      </c>
      <c r="H1164" s="33">
        <v>0.1927246</v>
      </c>
      <c r="I1164" s="33">
        <v>0.31777939999999999</v>
      </c>
      <c r="J1164" s="37">
        <v>1.6893998463786998E-3</v>
      </c>
    </row>
    <row r="1165" spans="2:10" x14ac:dyDescent="0.3">
      <c r="B1165" s="25"/>
      <c r="C1165" s="29"/>
      <c r="D1165" s="29"/>
      <c r="E1165" s="29" t="s">
        <v>481</v>
      </c>
      <c r="F1165" s="31" t="s">
        <v>468</v>
      </c>
      <c r="G1165" s="33">
        <v>0</v>
      </c>
      <c r="H1165" s="33">
        <v>0</v>
      </c>
      <c r="I1165" s="33">
        <v>0</v>
      </c>
      <c r="J1165" s="37">
        <v>2.272876353940443E-3</v>
      </c>
    </row>
    <row r="1166" spans="2:10" x14ac:dyDescent="0.3">
      <c r="B1166" s="25"/>
      <c r="C1166" s="29"/>
      <c r="D1166" s="29"/>
      <c r="E1166" s="29" t="s">
        <v>481</v>
      </c>
      <c r="F1166" s="31" t="s">
        <v>469</v>
      </c>
      <c r="G1166" s="33">
        <v>1</v>
      </c>
      <c r="H1166" s="33">
        <v>1</v>
      </c>
      <c r="I1166" s="33">
        <v>1</v>
      </c>
      <c r="J1166" s="37">
        <v>5.7052575238878474E-4</v>
      </c>
    </row>
    <row r="1167" spans="2:10" x14ac:dyDescent="0.3">
      <c r="B1167" s="25"/>
      <c r="C1167" s="29"/>
      <c r="D1167" s="29"/>
      <c r="E1167" s="29" t="s">
        <v>481</v>
      </c>
      <c r="F1167" s="31" t="s">
        <v>470</v>
      </c>
      <c r="G1167" s="33">
        <v>0.1395034</v>
      </c>
      <c r="H1167" s="33">
        <v>6.7540489999999995E-2</v>
      </c>
      <c r="I1167" s="33">
        <v>0.2114663</v>
      </c>
      <c r="J1167" s="37">
        <v>1.7174438270040903E-2</v>
      </c>
    </row>
    <row r="1168" spans="2:10" x14ac:dyDescent="0.3">
      <c r="B1168" s="25"/>
      <c r="C1168" s="29"/>
      <c r="D1168" s="29"/>
      <c r="E1168" s="29" t="s">
        <v>481</v>
      </c>
      <c r="F1168" s="31" t="s">
        <v>26</v>
      </c>
      <c r="G1168" s="33">
        <v>0.25023600000000001</v>
      </c>
      <c r="H1168" s="33">
        <v>0.21393549000000001</v>
      </c>
      <c r="I1168" s="33">
        <v>0.28653659999999997</v>
      </c>
      <c r="J1168" s="37">
        <v>6.9151737213289178E-4</v>
      </c>
    </row>
    <row r="1169" spans="1:10" x14ac:dyDescent="0.3">
      <c r="B1169" s="25"/>
      <c r="C1169" s="29"/>
      <c r="D1169" s="29"/>
      <c r="E1169" s="29" t="s">
        <v>481</v>
      </c>
      <c r="F1169" s="31" t="s">
        <v>27</v>
      </c>
      <c r="G1169" s="33">
        <v>0.1198171</v>
      </c>
      <c r="H1169" s="33">
        <v>7.692127E-2</v>
      </c>
      <c r="I1169" s="33">
        <v>0.162713</v>
      </c>
      <c r="J1169" s="37">
        <v>0</v>
      </c>
    </row>
    <row r="1170" spans="1:10" x14ac:dyDescent="0.3">
      <c r="B1170" s="25"/>
      <c r="C1170" s="29"/>
      <c r="D1170" s="29"/>
      <c r="E1170" s="29" t="s">
        <v>481</v>
      </c>
      <c r="F1170" s="31" t="s">
        <v>28</v>
      </c>
      <c r="G1170" s="33">
        <v>0.13185939999999999</v>
      </c>
      <c r="H1170" s="33">
        <v>6.7683289999999993E-2</v>
      </c>
      <c r="I1170" s="33">
        <v>0.1960355</v>
      </c>
      <c r="J1170" s="37">
        <v>0</v>
      </c>
    </row>
    <row r="1171" spans="1:10" x14ac:dyDescent="0.3">
      <c r="B1171" s="25"/>
      <c r="C1171" s="29"/>
      <c r="D1171" s="29"/>
      <c r="E1171" s="29" t="s">
        <v>481</v>
      </c>
      <c r="F1171" s="31" t="s">
        <v>29</v>
      </c>
      <c r="G1171" s="33">
        <v>0.1426087</v>
      </c>
      <c r="H1171" s="33">
        <v>9.6793089999999998E-2</v>
      </c>
      <c r="I1171" s="33">
        <v>0.18842439999999999</v>
      </c>
      <c r="J1171" s="37">
        <v>9.1851921013141342E-3</v>
      </c>
    </row>
    <row r="1172" spans="1:10" x14ac:dyDescent="0.3">
      <c r="B1172" s="25"/>
      <c r="C1172" s="29"/>
      <c r="D1172" s="29"/>
      <c r="E1172" s="29" t="s">
        <v>481</v>
      </c>
      <c r="F1172" s="31" t="s">
        <v>658</v>
      </c>
      <c r="G1172" s="33">
        <v>0.1604274</v>
      </c>
      <c r="H1172" s="33">
        <v>0.11860771000000001</v>
      </c>
      <c r="I1172" s="33">
        <v>0.20224700000000001</v>
      </c>
      <c r="J1172" s="37">
        <v>1.3995886826704185E-3</v>
      </c>
    </row>
    <row r="1173" spans="1:10" x14ac:dyDescent="0.3">
      <c r="B1173" s="25"/>
      <c r="C1173" s="29"/>
      <c r="E1173" s="29" t="s">
        <v>481</v>
      </c>
      <c r="F1173" s="31" t="s">
        <v>30</v>
      </c>
      <c r="G1173" s="33">
        <v>0.19599220000000001</v>
      </c>
      <c r="H1173" s="33">
        <v>0.15021503</v>
      </c>
      <c r="I1173" s="33">
        <v>0.2417694</v>
      </c>
      <c r="J1173" s="37">
        <v>0</v>
      </c>
    </row>
    <row r="1174" spans="1:10" x14ac:dyDescent="0.3">
      <c r="B1174" s="25"/>
      <c r="C1174" s="29"/>
      <c r="D1174" s="29"/>
      <c r="E1174" s="29" t="s">
        <v>481</v>
      </c>
      <c r="F1174" s="31" t="s">
        <v>552</v>
      </c>
      <c r="G1174" s="33">
        <v>0.1411065</v>
      </c>
      <c r="H1174" s="33">
        <v>0.10116113</v>
      </c>
      <c r="I1174" s="33">
        <v>0.18105180000000001</v>
      </c>
      <c r="J1174" s="37">
        <v>8.2209549766062203E-3</v>
      </c>
    </row>
    <row r="1175" spans="1:10" x14ac:dyDescent="0.3">
      <c r="B1175" s="25"/>
      <c r="C1175" s="29"/>
      <c r="D1175" s="29"/>
      <c r="E1175" s="29" t="s">
        <v>481</v>
      </c>
      <c r="F1175" s="31" t="s">
        <v>31</v>
      </c>
      <c r="G1175" s="33">
        <v>0.18838820000000001</v>
      </c>
      <c r="H1175" s="33">
        <v>0.15912477999999999</v>
      </c>
      <c r="I1175" s="33">
        <v>0.2176517</v>
      </c>
      <c r="J1175" s="37">
        <v>0</v>
      </c>
    </row>
    <row r="1176" spans="1:10" x14ac:dyDescent="0.3">
      <c r="B1176" s="25"/>
      <c r="C1176" s="29"/>
      <c r="D1176" s="29"/>
      <c r="E1176" s="29" t="s">
        <v>481</v>
      </c>
      <c r="F1176" s="31" t="s">
        <v>32</v>
      </c>
      <c r="G1176" s="33">
        <v>0.12761600000000001</v>
      </c>
      <c r="H1176" s="33">
        <v>0.10580825000000001</v>
      </c>
      <c r="I1176" s="33">
        <v>0.1494238</v>
      </c>
      <c r="J1176" s="37">
        <v>7.3919438010893823E-4</v>
      </c>
    </row>
    <row r="1177" spans="1:10" x14ac:dyDescent="0.3">
      <c r="B1177" s="25"/>
      <c r="C1177" s="29"/>
      <c r="D1177" s="29"/>
      <c r="E1177" s="29" t="s">
        <v>481</v>
      </c>
      <c r="F1177" s="31" t="s">
        <v>471</v>
      </c>
      <c r="G1177" s="33">
        <v>0.1789935</v>
      </c>
      <c r="H1177" s="33">
        <v>0.1106449</v>
      </c>
      <c r="I1177" s="33">
        <v>0.24734210000000001</v>
      </c>
      <c r="J1177" s="37">
        <v>5.0932439883109842E-3</v>
      </c>
    </row>
    <row r="1178" spans="1:10" x14ac:dyDescent="0.3">
      <c r="B1178" s="25"/>
      <c r="C1178" s="29"/>
      <c r="D1178" s="29"/>
      <c r="E1178" s="29" t="s">
        <v>481</v>
      </c>
      <c r="F1178" s="31" t="s">
        <v>472</v>
      </c>
      <c r="G1178" s="33">
        <v>0.18128900000000001</v>
      </c>
      <c r="H1178" s="33">
        <v>0.14533170000000001</v>
      </c>
      <c r="I1178" s="33">
        <v>0.2172463</v>
      </c>
      <c r="J1178" s="37">
        <v>1.4819847605890572E-4</v>
      </c>
    </row>
    <row r="1179" spans="1:10" x14ac:dyDescent="0.3">
      <c r="B1179" s="25"/>
      <c r="C1179" s="29"/>
      <c r="D1179" s="29"/>
      <c r="E1179" s="29" t="s">
        <v>481</v>
      </c>
      <c r="F1179" s="31" t="s">
        <v>473</v>
      </c>
      <c r="G1179" s="33">
        <v>0.2030438</v>
      </c>
      <c r="H1179" s="33">
        <v>0.1696066</v>
      </c>
      <c r="I1179" s="33">
        <v>0.236481</v>
      </c>
      <c r="J1179" s="37">
        <v>8.9546135652702596E-4</v>
      </c>
    </row>
    <row r="1180" spans="1:10" x14ac:dyDescent="0.3">
      <c r="B1180" s="25" t="s">
        <v>39</v>
      </c>
      <c r="C1180" s="18" t="s">
        <v>40</v>
      </c>
      <c r="D1180" s="29" t="s">
        <v>610</v>
      </c>
      <c r="E1180" s="29" t="s">
        <v>477</v>
      </c>
      <c r="F1180" s="30" t="s">
        <v>450</v>
      </c>
      <c r="G1180" s="33">
        <v>7.8484120000000004E-2</v>
      </c>
      <c r="H1180" s="33">
        <v>4.595631E-2</v>
      </c>
      <c r="I1180" s="33">
        <v>0.1110119</v>
      </c>
      <c r="J1180" s="33">
        <v>0.10096593760519898</v>
      </c>
    </row>
    <row r="1181" spans="1:10" ht="14.4" customHeight="1" x14ac:dyDescent="0.3">
      <c r="A1181" s="28" t="s">
        <v>39</v>
      </c>
      <c r="B1181" s="25" t="s">
        <v>41</v>
      </c>
      <c r="C1181" s="18" t="s">
        <v>42</v>
      </c>
      <c r="D1181" s="112" t="str" cm="1">
        <f t="array" aca="1" ref="D1181" ca="1">HYPERLINK("#"&amp;CELL("address",INDEX('Data dictionary'!B:B,MATCH('Who had their say'!$A1181,'Data dictionary'!A:A,0))),"Show if Q118 is Another country AND if Q121 is No")</f>
        <v>Show if Q118 is Another country AND if Q121 is No</v>
      </c>
      <c r="E1181" s="29" t="s">
        <v>477</v>
      </c>
      <c r="F1181" s="30" t="s">
        <v>450</v>
      </c>
      <c r="G1181" s="33">
        <v>0.12562309999999999</v>
      </c>
      <c r="H1181" s="33">
        <v>9.5359100000000002E-2</v>
      </c>
      <c r="I1181" s="33">
        <v>0.1558872</v>
      </c>
      <c r="J1181" s="33">
        <v>5.6678265530739694E-2</v>
      </c>
    </row>
    <row r="1182" spans="1:10" x14ac:dyDescent="0.3">
      <c r="B1182" s="27" t="s">
        <v>43</v>
      </c>
      <c r="C1182" s="18" t="s">
        <v>44</v>
      </c>
      <c r="D1182" s="29" t="s">
        <v>610</v>
      </c>
      <c r="E1182" s="29" t="s">
        <v>477</v>
      </c>
      <c r="F1182" s="31" t="s">
        <v>450</v>
      </c>
      <c r="G1182" s="33">
        <v>0.72932889999999995</v>
      </c>
      <c r="H1182" s="33">
        <v>0.71013349999999997</v>
      </c>
      <c r="I1182" s="33">
        <v>0.74852439999999998</v>
      </c>
      <c r="J1182" s="33">
        <v>2.8779653851433707E-2</v>
      </c>
    </row>
    <row r="1183" spans="1:10" x14ac:dyDescent="0.3">
      <c r="B1183" s="27" t="s">
        <v>45</v>
      </c>
      <c r="C1183" s="18" t="s">
        <v>44</v>
      </c>
      <c r="D1183" s="29" t="s">
        <v>610</v>
      </c>
      <c r="E1183" s="29" t="s">
        <v>477</v>
      </c>
      <c r="F1183" s="31" t="s">
        <v>450</v>
      </c>
      <c r="G1183" s="33">
        <v>0.22874630000000001</v>
      </c>
      <c r="H1183" s="33">
        <v>0.2155657</v>
      </c>
      <c r="I1183" s="33">
        <v>0.2419269</v>
      </c>
      <c r="J1183" s="33">
        <v>2.8779653851433707E-2</v>
      </c>
    </row>
    <row r="1184" spans="1:10" x14ac:dyDescent="0.3">
      <c r="B1184" s="27" t="s">
        <v>46</v>
      </c>
      <c r="C1184" s="18" t="s">
        <v>44</v>
      </c>
      <c r="D1184" s="29" t="s">
        <v>610</v>
      </c>
      <c r="E1184" s="29" t="s">
        <v>477</v>
      </c>
      <c r="F1184" s="31" t="s">
        <v>450</v>
      </c>
      <c r="G1184" s="33">
        <v>3.3628039999999998E-2</v>
      </c>
      <c r="H1184" s="33">
        <v>2.5907240000000002E-2</v>
      </c>
      <c r="I1184" s="33">
        <v>4.1348839999999998E-2</v>
      </c>
      <c r="J1184" s="33">
        <v>2.8779653851433707E-2</v>
      </c>
    </row>
    <row r="1185" spans="2:10" x14ac:dyDescent="0.3">
      <c r="B1185" s="27" t="s">
        <v>47</v>
      </c>
      <c r="C1185" s="18" t="s">
        <v>44</v>
      </c>
      <c r="D1185" s="29" t="s">
        <v>610</v>
      </c>
      <c r="E1185" s="29" t="s">
        <v>477</v>
      </c>
      <c r="F1185" s="31" t="s">
        <v>450</v>
      </c>
      <c r="G1185" s="33">
        <v>8.2967560000000006E-3</v>
      </c>
      <c r="H1185" s="33">
        <v>5.0194189999999998E-3</v>
      </c>
      <c r="I1185" s="33">
        <v>1.157409E-2</v>
      </c>
      <c r="J1185" s="33">
        <v>2.8779653851433707E-2</v>
      </c>
    </row>
    <row r="1186" spans="2:10" x14ac:dyDescent="0.3">
      <c r="B1186" s="27" t="s">
        <v>48</v>
      </c>
      <c r="C1186" s="18" t="s">
        <v>49</v>
      </c>
      <c r="D1186" s="29" t="s">
        <v>610</v>
      </c>
      <c r="E1186" s="29" t="s">
        <v>477</v>
      </c>
      <c r="F1186" s="31" t="s">
        <v>450</v>
      </c>
      <c r="G1186" s="33">
        <v>0.86097559999999995</v>
      </c>
      <c r="H1186" s="33">
        <v>0.85025949999999995</v>
      </c>
      <c r="I1186" s="33">
        <v>0.87169160000000001</v>
      </c>
      <c r="J1186" s="33">
        <v>3.5836621296357625E-2</v>
      </c>
    </row>
    <row r="1187" spans="2:10" x14ac:dyDescent="0.3">
      <c r="B1187" s="27" t="s">
        <v>50</v>
      </c>
      <c r="C1187" s="18" t="s">
        <v>49</v>
      </c>
      <c r="D1187" s="29" t="s">
        <v>610</v>
      </c>
      <c r="E1187" s="29" t="s">
        <v>477</v>
      </c>
      <c r="F1187" s="31" t="s">
        <v>450</v>
      </c>
      <c r="G1187" s="33">
        <v>0.12070500000000001</v>
      </c>
      <c r="H1187" s="33">
        <v>0.1105617</v>
      </c>
      <c r="I1187" s="33">
        <v>0.1308483</v>
      </c>
      <c r="J1187" s="33">
        <v>3.5836621296357625E-2</v>
      </c>
    </row>
    <row r="1188" spans="2:10" x14ac:dyDescent="0.3">
      <c r="B1188" s="27" t="s">
        <v>51</v>
      </c>
      <c r="C1188" s="18" t="s">
        <v>49</v>
      </c>
      <c r="D1188" s="29" t="s">
        <v>610</v>
      </c>
      <c r="E1188" s="29" t="s">
        <v>477</v>
      </c>
      <c r="F1188" s="31" t="s">
        <v>450</v>
      </c>
      <c r="G1188" s="33">
        <v>1.251527E-2</v>
      </c>
      <c r="H1188" s="33">
        <v>8.2256989999999995E-3</v>
      </c>
      <c r="I1188" s="33">
        <v>1.680485E-2</v>
      </c>
      <c r="J1188" s="33">
        <v>3.5836621296357625E-2</v>
      </c>
    </row>
    <row r="1189" spans="2:10" x14ac:dyDescent="0.3">
      <c r="B1189" s="27" t="s">
        <v>52</v>
      </c>
      <c r="C1189" s="18" t="s">
        <v>49</v>
      </c>
      <c r="D1189" s="29" t="s">
        <v>610</v>
      </c>
      <c r="E1189" s="29" t="s">
        <v>477</v>
      </c>
      <c r="F1189" s="31" t="s">
        <v>450</v>
      </c>
      <c r="G1189" s="33">
        <v>5.8041550000000001E-3</v>
      </c>
      <c r="H1189" s="33">
        <v>2.6825820000000002E-3</v>
      </c>
      <c r="I1189" s="33">
        <v>8.9257269999999996E-3</v>
      </c>
      <c r="J1189" s="33">
        <v>3.5836621296357625E-2</v>
      </c>
    </row>
    <row r="1190" spans="2:10" x14ac:dyDescent="0.3">
      <c r="B1190" s="27" t="s">
        <v>53</v>
      </c>
      <c r="C1190" s="18" t="s">
        <v>54</v>
      </c>
      <c r="D1190" s="29" t="s">
        <v>610</v>
      </c>
      <c r="E1190" s="29" t="s">
        <v>477</v>
      </c>
      <c r="F1190" s="31" t="s">
        <v>450</v>
      </c>
      <c r="G1190" s="33">
        <v>0.88053890000000001</v>
      </c>
      <c r="H1190" s="33">
        <v>0.87104119999999996</v>
      </c>
      <c r="I1190" s="33">
        <v>0.89003670000000001</v>
      </c>
      <c r="J1190" s="33">
        <v>2.0754102855467416E-2</v>
      </c>
    </row>
    <row r="1191" spans="2:10" x14ac:dyDescent="0.3">
      <c r="B1191" s="27" t="s">
        <v>55</v>
      </c>
      <c r="C1191" s="18" t="s">
        <v>54</v>
      </c>
      <c r="D1191" s="29" t="s">
        <v>610</v>
      </c>
      <c r="E1191" s="29" t="s">
        <v>477</v>
      </c>
      <c r="F1191" s="48" t="s">
        <v>450</v>
      </c>
      <c r="G1191" s="37">
        <v>0.1003546</v>
      </c>
      <c r="H1191" s="37">
        <v>9.1984899999999994E-2</v>
      </c>
      <c r="I1191" s="37">
        <v>0.1087244</v>
      </c>
      <c r="J1191" s="33">
        <v>2.0754102855467416E-2</v>
      </c>
    </row>
    <row r="1192" spans="2:10" x14ac:dyDescent="0.3">
      <c r="B1192" s="27" t="s">
        <v>56</v>
      </c>
      <c r="C1192" s="18" t="s">
        <v>54</v>
      </c>
      <c r="D1192" s="29" t="s">
        <v>610</v>
      </c>
      <c r="E1192" s="29" t="s">
        <v>477</v>
      </c>
      <c r="F1192" s="31" t="s">
        <v>450</v>
      </c>
      <c r="G1192" s="33">
        <v>1.213419E-2</v>
      </c>
      <c r="H1192" s="33">
        <v>8.2453460000000006E-3</v>
      </c>
      <c r="I1192" s="33">
        <v>1.6023030000000001E-2</v>
      </c>
      <c r="J1192" s="33">
        <v>2.0754102855467416E-2</v>
      </c>
    </row>
    <row r="1193" spans="2:10" x14ac:dyDescent="0.3">
      <c r="B1193" s="27" t="s">
        <v>57</v>
      </c>
      <c r="C1193" s="18" t="s">
        <v>54</v>
      </c>
      <c r="D1193" s="29" t="s">
        <v>610</v>
      </c>
      <c r="E1193" s="29" t="s">
        <v>477</v>
      </c>
      <c r="F1193" s="31" t="s">
        <v>450</v>
      </c>
      <c r="G1193" s="33">
        <v>6.9722650000000001E-3</v>
      </c>
      <c r="H1193" s="33">
        <v>3.6807039999999999E-3</v>
      </c>
      <c r="I1193" s="33">
        <v>1.026383E-2</v>
      </c>
      <c r="J1193" s="33">
        <v>2.0754102855467416E-2</v>
      </c>
    </row>
    <row r="1194" spans="2:10" x14ac:dyDescent="0.3">
      <c r="B1194" s="27" t="s">
        <v>58</v>
      </c>
      <c r="C1194" s="18" t="s">
        <v>59</v>
      </c>
      <c r="D1194" s="29" t="s">
        <v>610</v>
      </c>
      <c r="E1194" s="29" t="s">
        <v>477</v>
      </c>
      <c r="F1194" s="31" t="s">
        <v>450</v>
      </c>
      <c r="G1194" s="33">
        <v>0.32973659999999999</v>
      </c>
      <c r="H1194" s="33">
        <v>0.3100446</v>
      </c>
      <c r="I1194" s="33">
        <v>0.34942859999999998</v>
      </c>
      <c r="J1194" s="33">
        <v>2.5447138233703162E-2</v>
      </c>
    </row>
    <row r="1195" spans="2:10" x14ac:dyDescent="0.3">
      <c r="B1195" s="27" t="s">
        <v>60</v>
      </c>
      <c r="C1195" s="18" t="s">
        <v>59</v>
      </c>
      <c r="D1195" s="29" t="s">
        <v>610</v>
      </c>
      <c r="E1195" s="29" t="s">
        <v>477</v>
      </c>
      <c r="F1195" s="31" t="s">
        <v>450</v>
      </c>
      <c r="G1195" s="33">
        <v>0.46071469999999998</v>
      </c>
      <c r="H1195" s="33">
        <v>0.43851200000000001</v>
      </c>
      <c r="I1195" s="33">
        <v>0.4829174</v>
      </c>
      <c r="J1195" s="33">
        <v>2.5447138233703162E-2</v>
      </c>
    </row>
    <row r="1196" spans="2:10" x14ac:dyDescent="0.3">
      <c r="B1196" s="27" t="s">
        <v>61</v>
      </c>
      <c r="C1196" s="18" t="s">
        <v>59</v>
      </c>
      <c r="D1196" s="29" t="s">
        <v>610</v>
      </c>
      <c r="E1196" s="29" t="s">
        <v>477</v>
      </c>
      <c r="F1196" s="31" t="s">
        <v>450</v>
      </c>
      <c r="G1196" s="33">
        <v>0.1912845</v>
      </c>
      <c r="H1196" s="33">
        <v>0.17650270000000001</v>
      </c>
      <c r="I1196" s="33">
        <v>0.20606640000000001</v>
      </c>
      <c r="J1196" s="33">
        <v>2.5447138233703162E-2</v>
      </c>
    </row>
    <row r="1197" spans="2:10" x14ac:dyDescent="0.3">
      <c r="B1197" s="27" t="s">
        <v>62</v>
      </c>
      <c r="C1197" s="18" t="s">
        <v>59</v>
      </c>
      <c r="D1197" s="29" t="s">
        <v>610</v>
      </c>
      <c r="E1197" s="29" t="s">
        <v>477</v>
      </c>
      <c r="F1197" s="31" t="s">
        <v>450</v>
      </c>
      <c r="G1197" s="33">
        <v>1.826415E-2</v>
      </c>
      <c r="H1197" s="33">
        <v>1.4014510000000001E-2</v>
      </c>
      <c r="I1197" s="33">
        <v>2.2513789999999999E-2</v>
      </c>
      <c r="J1197" s="33">
        <v>2.5447138233703162E-2</v>
      </c>
    </row>
    <row r="1198" spans="2:10" x14ac:dyDescent="0.3">
      <c r="B1198" s="27" t="s">
        <v>63</v>
      </c>
      <c r="C1198" s="18" t="s">
        <v>64</v>
      </c>
      <c r="D1198" s="29" t="s">
        <v>610</v>
      </c>
      <c r="E1198" s="29" t="s">
        <v>477</v>
      </c>
      <c r="F1198" s="31" t="s">
        <v>450</v>
      </c>
      <c r="G1198" s="33">
        <v>0.88013759999999996</v>
      </c>
      <c r="H1198" s="33">
        <v>0.86481850000000005</v>
      </c>
      <c r="I1198" s="33">
        <v>0.89545660000000005</v>
      </c>
      <c r="J1198" s="33">
        <v>3.1051953206132688E-2</v>
      </c>
    </row>
    <row r="1199" spans="2:10" x14ac:dyDescent="0.3">
      <c r="B1199" s="27" t="s">
        <v>65</v>
      </c>
      <c r="C1199" s="18" t="s">
        <v>64</v>
      </c>
      <c r="D1199" s="29" t="s">
        <v>610</v>
      </c>
      <c r="E1199" s="29" t="s">
        <v>477</v>
      </c>
      <c r="F1199" s="31" t="s">
        <v>450</v>
      </c>
      <c r="G1199" s="33">
        <v>8.5648890000000005E-2</v>
      </c>
      <c r="H1199" s="33">
        <v>7.2615970000000002E-2</v>
      </c>
      <c r="I1199" s="33">
        <v>9.86818E-2</v>
      </c>
      <c r="J1199" s="33">
        <v>3.1051953206132688E-2</v>
      </c>
    </row>
    <row r="1200" spans="2:10" x14ac:dyDescent="0.3">
      <c r="B1200" s="27" t="s">
        <v>66</v>
      </c>
      <c r="C1200" s="18" t="s">
        <v>64</v>
      </c>
      <c r="D1200" s="29" t="s">
        <v>610</v>
      </c>
      <c r="E1200" s="29" t="s">
        <v>477</v>
      </c>
      <c r="F1200" s="31" t="s">
        <v>450</v>
      </c>
      <c r="G1200" s="33">
        <v>2.6516479999999999E-2</v>
      </c>
      <c r="H1200" s="33">
        <v>2.099504E-2</v>
      </c>
      <c r="I1200" s="33">
        <v>3.2037919999999998E-2</v>
      </c>
      <c r="J1200" s="33">
        <v>3.1051953206132688E-2</v>
      </c>
    </row>
    <row r="1201" spans="2:10" x14ac:dyDescent="0.3">
      <c r="B1201" s="27" t="s">
        <v>67</v>
      </c>
      <c r="C1201" s="18" t="s">
        <v>64</v>
      </c>
      <c r="D1201" s="29" t="s">
        <v>610</v>
      </c>
      <c r="E1201" s="29" t="s">
        <v>477</v>
      </c>
      <c r="F1201" s="31" t="s">
        <v>450</v>
      </c>
      <c r="G1201" s="33">
        <v>7.6970490000000001E-3</v>
      </c>
      <c r="H1201" s="33">
        <v>3.6413779999999998E-3</v>
      </c>
      <c r="I1201" s="33">
        <v>1.1752719999999999E-2</v>
      </c>
      <c r="J1201" s="33">
        <v>3.1051953206132688E-2</v>
      </c>
    </row>
    <row r="1202" spans="2:10" x14ac:dyDescent="0.3">
      <c r="B1202" s="27" t="s">
        <v>68</v>
      </c>
      <c r="C1202" s="18" t="s">
        <v>69</v>
      </c>
      <c r="D1202" s="29" t="s">
        <v>610</v>
      </c>
      <c r="E1202" s="29" t="s">
        <v>477</v>
      </c>
      <c r="F1202" s="31" t="s">
        <v>450</v>
      </c>
      <c r="G1202" s="33">
        <v>0.72835550000000004</v>
      </c>
      <c r="H1202" s="33">
        <v>0.70574309999999996</v>
      </c>
      <c r="I1202" s="33">
        <v>0.75096790000000002</v>
      </c>
      <c r="J1202" s="37">
        <v>3.2670209840074016E-2</v>
      </c>
    </row>
    <row r="1203" spans="2:10" x14ac:dyDescent="0.3">
      <c r="B1203" s="27" t="s">
        <v>70</v>
      </c>
      <c r="C1203" s="18" t="s">
        <v>69</v>
      </c>
      <c r="D1203" s="29" t="s">
        <v>610</v>
      </c>
      <c r="E1203" s="29" t="s">
        <v>477</v>
      </c>
      <c r="F1203" s="31" t="s">
        <v>450</v>
      </c>
      <c r="G1203" s="33">
        <v>0.21831390000000001</v>
      </c>
      <c r="H1203" s="33">
        <v>0.19956470000000001</v>
      </c>
      <c r="I1203" s="33">
        <v>0.2370632</v>
      </c>
      <c r="J1203" s="37">
        <v>3.2670209840074016E-2</v>
      </c>
    </row>
    <row r="1204" spans="2:10" x14ac:dyDescent="0.3">
      <c r="B1204" s="27" t="s">
        <v>71</v>
      </c>
      <c r="C1204" s="18" t="s">
        <v>69</v>
      </c>
      <c r="D1204" s="29" t="s">
        <v>610</v>
      </c>
      <c r="E1204" s="29" t="s">
        <v>477</v>
      </c>
      <c r="F1204" s="31" t="s">
        <v>450</v>
      </c>
      <c r="G1204" s="33">
        <v>4.4058359999999998E-2</v>
      </c>
      <c r="H1204" s="33">
        <v>3.5551230000000003E-2</v>
      </c>
      <c r="I1204" s="33">
        <v>5.2565500000000001E-2</v>
      </c>
      <c r="J1204" s="37">
        <v>3.2670209840074016E-2</v>
      </c>
    </row>
    <row r="1205" spans="2:10" x14ac:dyDescent="0.3">
      <c r="B1205" s="27" t="s">
        <v>72</v>
      </c>
      <c r="C1205" s="18" t="s">
        <v>69</v>
      </c>
      <c r="D1205" s="29" t="s">
        <v>610</v>
      </c>
      <c r="E1205" s="29" t="s">
        <v>477</v>
      </c>
      <c r="F1205" s="31" t="s">
        <v>450</v>
      </c>
      <c r="G1205" s="33">
        <v>9.2721699999999997E-3</v>
      </c>
      <c r="H1205" s="33">
        <v>5.9989049999999997E-3</v>
      </c>
      <c r="I1205" s="33">
        <v>1.254544E-2</v>
      </c>
      <c r="J1205" s="37">
        <v>3.2670209840074016E-2</v>
      </c>
    </row>
    <row r="1206" spans="2:10" x14ac:dyDescent="0.3">
      <c r="B1206" s="25" t="s">
        <v>583</v>
      </c>
      <c r="C1206" s="18" t="s">
        <v>614</v>
      </c>
      <c r="D1206" s="29" t="s">
        <v>610</v>
      </c>
      <c r="E1206" s="29" t="s">
        <v>608</v>
      </c>
      <c r="F1206" s="31" t="s">
        <v>450</v>
      </c>
      <c r="G1206" s="33">
        <v>0.78548320000000005</v>
      </c>
      <c r="H1206" s="33">
        <v>0.76533739999999995</v>
      </c>
      <c r="I1206" s="33">
        <v>0.80562900000000004</v>
      </c>
      <c r="J1206" s="33">
        <v>0.11810420199444763</v>
      </c>
    </row>
    <row r="1207" spans="2:10" x14ac:dyDescent="0.3">
      <c r="B1207" s="25"/>
      <c r="C1207" s="18"/>
      <c r="D1207" s="18"/>
      <c r="E1207" s="29" t="s">
        <v>608</v>
      </c>
      <c r="F1207" s="31" t="s">
        <v>452</v>
      </c>
      <c r="G1207" s="33">
        <v>0.78288740000000001</v>
      </c>
      <c r="H1207" s="33">
        <v>0.76092510000000002</v>
      </c>
      <c r="I1207" s="33">
        <v>0.8048497</v>
      </c>
      <c r="J1207" s="33">
        <v>9.8859579465294473E-2</v>
      </c>
    </row>
    <row r="1208" spans="2:10" x14ac:dyDescent="0.3">
      <c r="B1208" s="25"/>
      <c r="C1208" s="18"/>
      <c r="D1208" s="18"/>
      <c r="E1208" s="29" t="s">
        <v>608</v>
      </c>
      <c r="F1208" s="31" t="s">
        <v>453</v>
      </c>
      <c r="G1208" s="33">
        <v>0.78453070000000003</v>
      </c>
      <c r="H1208" s="33">
        <v>0.75926020000000005</v>
      </c>
      <c r="I1208" s="33">
        <v>0.80980110000000005</v>
      </c>
      <c r="J1208" s="33">
        <v>0.14920946514322386</v>
      </c>
    </row>
    <row r="1209" spans="2:10" x14ac:dyDescent="0.3">
      <c r="B1209" s="25"/>
      <c r="C1209" s="18"/>
      <c r="D1209" s="18"/>
      <c r="E1209" s="29" t="s">
        <v>608</v>
      </c>
      <c r="F1209" s="31" t="s">
        <v>21</v>
      </c>
      <c r="G1209" s="33">
        <v>0.81787650000000001</v>
      </c>
      <c r="H1209" s="33">
        <v>0.78757120000000003</v>
      </c>
      <c r="I1209" s="33">
        <v>0.84818179999999999</v>
      </c>
      <c r="J1209" s="33">
        <v>0.1571591265067365</v>
      </c>
    </row>
    <row r="1210" spans="2:10" x14ac:dyDescent="0.3">
      <c r="B1210" s="25"/>
      <c r="C1210" s="18"/>
      <c r="D1210" s="18"/>
      <c r="E1210" s="29" t="s">
        <v>608</v>
      </c>
      <c r="F1210" s="31" t="s">
        <v>454</v>
      </c>
      <c r="G1210" s="33">
        <v>0.74280199999999996</v>
      </c>
      <c r="H1210" s="33">
        <v>0.70944209999999996</v>
      </c>
      <c r="I1210" s="33">
        <v>0.77616180000000001</v>
      </c>
      <c r="J1210" s="33">
        <v>0.12206518966243288</v>
      </c>
    </row>
    <row r="1211" spans="2:10" x14ac:dyDescent="0.3">
      <c r="B1211" s="25"/>
      <c r="C1211" s="18"/>
      <c r="D1211" s="18"/>
      <c r="E1211" s="29" t="s">
        <v>608</v>
      </c>
      <c r="F1211" s="31" t="s">
        <v>455</v>
      </c>
      <c r="G1211" s="33">
        <v>0.68595759999999995</v>
      </c>
      <c r="H1211" s="33">
        <v>0.54195280000000001</v>
      </c>
      <c r="I1211" s="33">
        <v>0.82996250000000005</v>
      </c>
      <c r="J1211" s="33">
        <v>0.12480709005308191</v>
      </c>
    </row>
    <row r="1212" spans="2:10" x14ac:dyDescent="0.3">
      <c r="B1212" s="25"/>
      <c r="C1212" s="29"/>
      <c r="D1212" s="29"/>
      <c r="E1212" s="29" t="s">
        <v>608</v>
      </c>
      <c r="F1212" s="31" t="s">
        <v>456</v>
      </c>
      <c r="G1212" s="33">
        <v>0.79964109999999999</v>
      </c>
      <c r="H1212" s="33">
        <v>0.77231481999999996</v>
      </c>
      <c r="I1212" s="33">
        <v>0.82696729999999996</v>
      </c>
      <c r="J1212" s="33">
        <v>0.16216232648566256</v>
      </c>
    </row>
    <row r="1213" spans="2:10" x14ac:dyDescent="0.3">
      <c r="B1213" s="25"/>
      <c r="C1213" s="29"/>
      <c r="D1213" s="29"/>
      <c r="E1213" s="29" t="s">
        <v>608</v>
      </c>
      <c r="F1213" s="31" t="s">
        <v>457</v>
      </c>
      <c r="G1213" s="33">
        <v>0.78000040000000004</v>
      </c>
      <c r="H1213" s="33">
        <v>0.75037936000000005</v>
      </c>
      <c r="I1213" s="33">
        <v>0.80962149999999999</v>
      </c>
      <c r="J1213" s="33">
        <v>8.4681292255182269E-2</v>
      </c>
    </row>
    <row r="1214" spans="2:10" x14ac:dyDescent="0.3">
      <c r="B1214" s="25"/>
      <c r="C1214" s="29"/>
      <c r="D1214" s="29"/>
      <c r="E1214" s="29" t="s">
        <v>608</v>
      </c>
      <c r="F1214" s="31" t="s">
        <v>458</v>
      </c>
      <c r="G1214" s="33">
        <v>8.8103890000000004E-2</v>
      </c>
      <c r="H1214" s="33">
        <v>6.5694240000000001E-2</v>
      </c>
      <c r="I1214" s="33">
        <v>0.1105135</v>
      </c>
      <c r="J1214" s="33">
        <v>4.5381612168191157E-2</v>
      </c>
    </row>
    <row r="1215" spans="2:10" x14ac:dyDescent="0.3">
      <c r="B1215" s="25"/>
      <c r="C1215" s="29"/>
      <c r="D1215" s="29"/>
      <c r="E1215" s="29" t="s">
        <v>608</v>
      </c>
      <c r="F1215" s="31" t="s">
        <v>459</v>
      </c>
      <c r="G1215" s="33">
        <v>0.95892222999999999</v>
      </c>
      <c r="H1215" s="33">
        <v>0.95043540000000004</v>
      </c>
      <c r="I1215" s="33">
        <v>0.96740910000000002</v>
      </c>
      <c r="J1215" s="33">
        <v>7.794555496416047E-3</v>
      </c>
    </row>
    <row r="1216" spans="2:10" x14ac:dyDescent="0.3">
      <c r="B1216" s="25"/>
      <c r="C1216" s="29"/>
      <c r="D1216" s="29"/>
      <c r="E1216" s="29" t="s">
        <v>608</v>
      </c>
      <c r="F1216" s="31" t="s">
        <v>660</v>
      </c>
      <c r="G1216" s="33">
        <v>0.63395690000000005</v>
      </c>
      <c r="H1216" s="33">
        <v>0.59621380000000002</v>
      </c>
      <c r="I1216" s="33">
        <v>0.67169999999999996</v>
      </c>
      <c r="J1216" s="33">
        <v>0.10670913618852526</v>
      </c>
    </row>
    <row r="1217" spans="2:10" x14ac:dyDescent="0.3">
      <c r="B1217" s="25"/>
      <c r="C1217" s="29"/>
      <c r="D1217" s="29"/>
      <c r="E1217" s="29" t="s">
        <v>608</v>
      </c>
      <c r="F1217" s="31" t="s">
        <v>661</v>
      </c>
      <c r="G1217" s="33">
        <v>0.83945409999999998</v>
      </c>
      <c r="H1217" s="33">
        <v>0.82105419999999996</v>
      </c>
      <c r="I1217" s="33">
        <v>0.85785409999999995</v>
      </c>
      <c r="J1217" s="33">
        <v>0.10872087219879276</v>
      </c>
    </row>
    <row r="1218" spans="2:10" x14ac:dyDescent="0.3">
      <c r="B1218" s="25"/>
      <c r="C1218" s="29"/>
      <c r="D1218" s="29"/>
      <c r="E1218" s="29" t="s">
        <v>608</v>
      </c>
      <c r="F1218" s="31" t="s">
        <v>662</v>
      </c>
      <c r="G1218" s="33">
        <v>0.79168629999999995</v>
      </c>
      <c r="H1218" s="33">
        <v>0.76982090000000003</v>
      </c>
      <c r="I1218" s="33">
        <v>0.81355169999999999</v>
      </c>
      <c r="J1218" s="33">
        <v>0.11596901287724487</v>
      </c>
    </row>
    <row r="1219" spans="2:10" x14ac:dyDescent="0.3">
      <c r="B1219" s="25"/>
      <c r="C1219" s="29"/>
      <c r="D1219" s="29"/>
      <c r="E1219" s="29" t="s">
        <v>608</v>
      </c>
      <c r="F1219" s="31" t="s">
        <v>663</v>
      </c>
      <c r="G1219" s="33">
        <v>0.60105489999999995</v>
      </c>
      <c r="H1219" s="33">
        <v>0.4962067</v>
      </c>
      <c r="I1219" s="33">
        <v>0.70590310000000001</v>
      </c>
      <c r="J1219" s="33">
        <v>3.8838514715055956E-3</v>
      </c>
    </row>
    <row r="1220" spans="2:10" x14ac:dyDescent="0.3">
      <c r="B1220" s="25"/>
      <c r="C1220" s="29"/>
      <c r="D1220" s="29"/>
      <c r="E1220" s="29" t="s">
        <v>608</v>
      </c>
      <c r="F1220" s="31" t="s">
        <v>460</v>
      </c>
      <c r="G1220" s="33">
        <v>0.86885849000000004</v>
      </c>
      <c r="H1220" s="33">
        <v>0.84099680499999996</v>
      </c>
      <c r="I1220" s="33">
        <v>0.89672019999999997</v>
      </c>
      <c r="J1220" s="33">
        <v>0.13581502220964209</v>
      </c>
    </row>
    <row r="1221" spans="2:10" x14ac:dyDescent="0.3">
      <c r="B1221" s="25"/>
      <c r="C1221" s="29"/>
      <c r="D1221" s="29"/>
      <c r="E1221" s="29" t="s">
        <v>608</v>
      </c>
      <c r="F1221" s="31" t="s">
        <v>461</v>
      </c>
      <c r="G1221" s="33">
        <v>0.74766639000000001</v>
      </c>
      <c r="H1221" s="33">
        <v>0.72424166000000001</v>
      </c>
      <c r="I1221" s="33">
        <v>0.77109110000000003</v>
      </c>
      <c r="J1221" s="33">
        <v>0.10232857479886466</v>
      </c>
    </row>
    <row r="1222" spans="2:10" x14ac:dyDescent="0.3">
      <c r="B1222" s="25"/>
      <c r="C1222" s="29"/>
      <c r="D1222" s="29"/>
      <c r="E1222" s="29" t="s">
        <v>608</v>
      </c>
      <c r="F1222" s="31" t="s">
        <v>462</v>
      </c>
      <c r="G1222" s="33">
        <v>8.4499050000000006E-2</v>
      </c>
      <c r="H1222" s="33">
        <v>4.2223622000000002E-2</v>
      </c>
      <c r="I1222" s="33">
        <v>0.12677450000000001</v>
      </c>
      <c r="J1222" s="33">
        <v>9.6318088779673267E-2</v>
      </c>
    </row>
    <row r="1223" spans="2:10" x14ac:dyDescent="0.3">
      <c r="B1223" s="25"/>
      <c r="C1223" s="29"/>
      <c r="D1223" s="29"/>
      <c r="E1223" s="29" t="s">
        <v>608</v>
      </c>
      <c r="F1223" s="31" t="s">
        <v>589</v>
      </c>
      <c r="G1223" s="33" t="s">
        <v>451</v>
      </c>
      <c r="H1223" s="33" t="s">
        <v>451</v>
      </c>
      <c r="I1223" s="33" t="s">
        <v>451</v>
      </c>
      <c r="J1223" s="33" t="s">
        <v>451</v>
      </c>
    </row>
    <row r="1224" spans="2:10" x14ac:dyDescent="0.3">
      <c r="B1224" s="25"/>
      <c r="C1224" s="29"/>
      <c r="D1224" s="29"/>
      <c r="E1224" s="29" t="s">
        <v>608</v>
      </c>
      <c r="F1224" s="31" t="s">
        <v>463</v>
      </c>
      <c r="G1224" s="33">
        <v>0.80109030000000003</v>
      </c>
      <c r="H1224" s="33">
        <v>0.76337010000000005</v>
      </c>
      <c r="I1224" s="33">
        <v>0.83881059999999996</v>
      </c>
      <c r="J1224" s="33">
        <v>0.1810940498795435</v>
      </c>
    </row>
    <row r="1225" spans="2:10" x14ac:dyDescent="0.3">
      <c r="B1225" s="25"/>
      <c r="C1225" s="29"/>
      <c r="D1225" s="29"/>
      <c r="E1225" s="29" t="s">
        <v>608</v>
      </c>
      <c r="F1225" s="31" t="s">
        <v>464</v>
      </c>
      <c r="G1225" s="33">
        <v>0.79553180000000001</v>
      </c>
      <c r="H1225" s="33">
        <v>0.76360570000000005</v>
      </c>
      <c r="I1225" s="33">
        <v>0.82745789999999997</v>
      </c>
      <c r="J1225" s="33">
        <v>0.14832551602994085</v>
      </c>
    </row>
    <row r="1226" spans="2:10" x14ac:dyDescent="0.3">
      <c r="B1226" s="25"/>
      <c r="C1226" s="29"/>
      <c r="D1226" s="29"/>
      <c r="E1226" s="29" t="s">
        <v>608</v>
      </c>
      <c r="F1226" s="31" t="s">
        <v>465</v>
      </c>
      <c r="G1226" s="33">
        <v>0.76280650000000005</v>
      </c>
      <c r="H1226" s="33">
        <v>0.72509210000000002</v>
      </c>
      <c r="I1226" s="33">
        <v>0.80052089999999998</v>
      </c>
      <c r="J1226" s="33">
        <v>8.1810304490896268E-2</v>
      </c>
    </row>
    <row r="1227" spans="2:10" x14ac:dyDescent="0.3">
      <c r="B1227" s="25"/>
      <c r="C1227" s="29"/>
      <c r="D1227" s="29"/>
      <c r="E1227" s="29" t="s">
        <v>608</v>
      </c>
      <c r="F1227" s="31" t="s">
        <v>466</v>
      </c>
      <c r="G1227" s="33">
        <v>0.78986719999999999</v>
      </c>
      <c r="H1227" s="33">
        <v>0.75516669999999997</v>
      </c>
      <c r="I1227" s="33">
        <v>0.82456770000000001</v>
      </c>
      <c r="J1227" s="33">
        <v>7.9076741886400487E-2</v>
      </c>
    </row>
    <row r="1228" spans="2:10" x14ac:dyDescent="0.3">
      <c r="B1228" s="25"/>
      <c r="C1228" s="29"/>
      <c r="D1228" s="29"/>
      <c r="E1228" s="29" t="s">
        <v>608</v>
      </c>
      <c r="F1228" s="31" t="s">
        <v>467</v>
      </c>
      <c r="G1228" s="33">
        <v>0.77626649999999997</v>
      </c>
      <c r="H1228" s="33">
        <v>0.70901119999999995</v>
      </c>
      <c r="I1228" s="33">
        <v>0.84352170000000004</v>
      </c>
      <c r="J1228" s="33">
        <v>7.1751383286731849E-2</v>
      </c>
    </row>
    <row r="1229" spans="2:10" x14ac:dyDescent="0.3">
      <c r="B1229" s="25"/>
      <c r="C1229" s="29"/>
      <c r="D1229" s="29"/>
      <c r="E1229" s="29" t="s">
        <v>608</v>
      </c>
      <c r="F1229" s="31" t="s">
        <v>468</v>
      </c>
      <c r="G1229" s="33">
        <v>0.78460149999999995</v>
      </c>
      <c r="H1229" s="33">
        <v>0.76136099999999995</v>
      </c>
      <c r="I1229" s="33">
        <v>0.80784199999999995</v>
      </c>
      <c r="J1229" s="33">
        <v>0.10665540154452775</v>
      </c>
    </row>
    <row r="1230" spans="2:10" x14ac:dyDescent="0.3">
      <c r="B1230" s="25"/>
      <c r="C1230" s="29"/>
      <c r="D1230" s="29"/>
      <c r="E1230" s="29" t="s">
        <v>608</v>
      </c>
      <c r="F1230" s="31" t="s">
        <v>469</v>
      </c>
      <c r="G1230" s="33">
        <v>0.79059630000000003</v>
      </c>
      <c r="H1230" s="33">
        <v>0.76666489999999998</v>
      </c>
      <c r="I1230" s="33">
        <v>0.81452769999999997</v>
      </c>
      <c r="J1230" s="33">
        <v>0.15967460254181456</v>
      </c>
    </row>
    <row r="1231" spans="2:10" x14ac:dyDescent="0.3">
      <c r="B1231" s="25"/>
      <c r="C1231" s="29"/>
      <c r="D1231" s="29"/>
      <c r="E1231" s="29" t="s">
        <v>608</v>
      </c>
      <c r="F1231" s="31" t="s">
        <v>470</v>
      </c>
      <c r="G1231" s="33">
        <v>0.71605839999999998</v>
      </c>
      <c r="H1231" s="33">
        <v>0.65468950000000004</v>
      </c>
      <c r="I1231" s="33">
        <v>0.77742730000000004</v>
      </c>
      <c r="J1231" s="33">
        <v>0.10394186077741792</v>
      </c>
    </row>
    <row r="1232" spans="2:10" x14ac:dyDescent="0.3">
      <c r="B1232" s="25"/>
      <c r="C1232" s="29"/>
      <c r="D1232" s="29"/>
      <c r="E1232" s="29" t="s">
        <v>608</v>
      </c>
      <c r="F1232" s="31" t="s">
        <v>26</v>
      </c>
      <c r="G1232" s="33">
        <v>0.76398560000000004</v>
      </c>
      <c r="H1232" s="33">
        <v>0.7118797</v>
      </c>
      <c r="I1232" s="33">
        <v>0.81609140000000002</v>
      </c>
      <c r="J1232" s="33">
        <v>0.17170152183477547</v>
      </c>
    </row>
    <row r="1233" spans="2:10" x14ac:dyDescent="0.3">
      <c r="B1233" s="25"/>
      <c r="C1233" s="29"/>
      <c r="D1233" s="29"/>
      <c r="E1233" s="29" t="s">
        <v>608</v>
      </c>
      <c r="F1233" s="31" t="s">
        <v>27</v>
      </c>
      <c r="G1233" s="33">
        <v>0.84296439999999995</v>
      </c>
      <c r="H1233" s="33">
        <v>0.74878080000000002</v>
      </c>
      <c r="I1233" s="33">
        <v>0.93714810000000004</v>
      </c>
      <c r="J1233" s="33">
        <v>9.1449240467211923E-2</v>
      </c>
    </row>
    <row r="1234" spans="2:10" x14ac:dyDescent="0.3">
      <c r="B1234" s="25"/>
      <c r="C1234" s="29"/>
      <c r="D1234" s="29"/>
      <c r="E1234" s="29" t="s">
        <v>608</v>
      </c>
      <c r="F1234" s="31" t="s">
        <v>28</v>
      </c>
      <c r="G1234" s="33">
        <v>0.75331930000000003</v>
      </c>
      <c r="H1234" s="33">
        <v>0.68878640000000002</v>
      </c>
      <c r="I1234" s="33">
        <v>0.81785220000000003</v>
      </c>
      <c r="J1234" s="33">
        <v>6.2742203458867885E-2</v>
      </c>
    </row>
    <row r="1235" spans="2:10" x14ac:dyDescent="0.3">
      <c r="B1235" s="25"/>
      <c r="C1235" s="29"/>
      <c r="D1235" s="29"/>
      <c r="E1235" s="29" t="s">
        <v>608</v>
      </c>
      <c r="F1235" s="31" t="s">
        <v>29</v>
      </c>
      <c r="G1235" s="33">
        <v>0.77229890000000001</v>
      </c>
      <c r="H1235" s="33">
        <v>0.71014250000000001</v>
      </c>
      <c r="I1235" s="33">
        <v>0.83445539999999996</v>
      </c>
      <c r="J1235" s="33">
        <v>6.4093240739511004E-2</v>
      </c>
    </row>
    <row r="1236" spans="2:10" x14ac:dyDescent="0.3">
      <c r="B1236" s="25"/>
      <c r="C1236" s="29"/>
      <c r="D1236" s="29"/>
      <c r="E1236" s="29" t="s">
        <v>608</v>
      </c>
      <c r="F1236" s="31" t="s">
        <v>658</v>
      </c>
      <c r="G1236" s="33">
        <v>0.7841939</v>
      </c>
      <c r="H1236" s="33">
        <v>0.71672990000000003</v>
      </c>
      <c r="I1236" s="33">
        <v>0.85165800000000003</v>
      </c>
      <c r="J1236" s="33">
        <v>9.2286731371445122E-2</v>
      </c>
    </row>
    <row r="1237" spans="2:10" x14ac:dyDescent="0.3">
      <c r="B1237" s="25"/>
      <c r="C1237" s="29"/>
      <c r="D1237" s="29"/>
      <c r="E1237" s="29" t="s">
        <v>608</v>
      </c>
      <c r="F1237" s="31" t="s">
        <v>30</v>
      </c>
      <c r="G1237" s="33">
        <v>0.80790879999999998</v>
      </c>
      <c r="H1237" s="33">
        <v>0.78572410000000004</v>
      </c>
      <c r="I1237" s="33">
        <v>0.83009350000000004</v>
      </c>
      <c r="J1237" s="33">
        <v>8.9910922616105143E-2</v>
      </c>
    </row>
    <row r="1238" spans="2:10" x14ac:dyDescent="0.3">
      <c r="B1238" s="25"/>
      <c r="C1238" s="29"/>
      <c r="D1238" s="29"/>
      <c r="E1238" s="29" t="s">
        <v>608</v>
      </c>
      <c r="F1238" s="31" t="s">
        <v>552</v>
      </c>
      <c r="G1238" s="33">
        <v>0.80846099999999999</v>
      </c>
      <c r="H1238" s="33">
        <v>0.78160719999999995</v>
      </c>
      <c r="I1238" s="33">
        <v>0.83531489999999997</v>
      </c>
      <c r="J1238" s="33">
        <v>5.0590276487857015E-2</v>
      </c>
    </row>
    <row r="1239" spans="2:10" x14ac:dyDescent="0.3">
      <c r="B1239" s="25"/>
      <c r="C1239" s="29"/>
      <c r="D1239" s="29"/>
      <c r="E1239" s="29" t="s">
        <v>608</v>
      </c>
      <c r="F1239" s="31" t="s">
        <v>31</v>
      </c>
      <c r="G1239" s="33">
        <v>0.78843319999999995</v>
      </c>
      <c r="H1239" s="33">
        <v>0.74056370000000005</v>
      </c>
      <c r="I1239" s="33">
        <v>0.83630260000000001</v>
      </c>
      <c r="J1239" s="33">
        <v>0.11618446198054302</v>
      </c>
    </row>
    <row r="1240" spans="2:10" x14ac:dyDescent="0.3">
      <c r="B1240" s="25"/>
      <c r="C1240" s="29"/>
      <c r="D1240" s="29"/>
      <c r="E1240" s="29" t="s">
        <v>608</v>
      </c>
      <c r="F1240" s="31" t="s">
        <v>32</v>
      </c>
      <c r="G1240" s="33">
        <v>0.85539229999999999</v>
      </c>
      <c r="H1240" s="33">
        <v>0.8177584</v>
      </c>
      <c r="I1240" s="33">
        <v>0.89302630000000005</v>
      </c>
      <c r="J1240" s="33">
        <v>5.1121621898204128E-2</v>
      </c>
    </row>
    <row r="1241" spans="2:10" x14ac:dyDescent="0.3">
      <c r="B1241" s="25"/>
      <c r="C1241" s="29"/>
      <c r="D1241" s="29"/>
      <c r="E1241" s="29" t="s">
        <v>608</v>
      </c>
      <c r="F1241" s="31" t="s">
        <v>471</v>
      </c>
      <c r="G1241" s="33">
        <v>0.75079660000000004</v>
      </c>
      <c r="H1241" s="33">
        <v>0.7133815</v>
      </c>
      <c r="I1241" s="33">
        <v>0.78821169999999996</v>
      </c>
      <c r="J1241" s="33">
        <v>0.17711693930811143</v>
      </c>
    </row>
    <row r="1242" spans="2:10" x14ac:dyDescent="0.3">
      <c r="B1242" s="25"/>
      <c r="C1242" s="29"/>
      <c r="D1242" s="29"/>
      <c r="E1242" s="29" t="s">
        <v>608</v>
      </c>
      <c r="F1242" s="31" t="s">
        <v>472</v>
      </c>
      <c r="G1242" s="33">
        <v>0.78496580000000005</v>
      </c>
      <c r="H1242" s="33">
        <v>0.75679490000000005</v>
      </c>
      <c r="I1242" s="33">
        <v>0.81313659999999999</v>
      </c>
      <c r="J1242" s="33">
        <v>9.7479122998537171E-2</v>
      </c>
    </row>
    <row r="1243" spans="2:10" x14ac:dyDescent="0.3">
      <c r="B1243" s="25"/>
      <c r="C1243" s="29"/>
      <c r="D1243" s="29"/>
      <c r="E1243" s="29" t="s">
        <v>608</v>
      </c>
      <c r="F1243" s="31" t="s">
        <v>473</v>
      </c>
      <c r="G1243" s="33">
        <v>0.79949809999999999</v>
      </c>
      <c r="H1243" s="33">
        <v>0.75505869999999997</v>
      </c>
      <c r="I1243" s="33">
        <v>0.84393759999999995</v>
      </c>
      <c r="J1243" s="33">
        <v>0.11655329396739611</v>
      </c>
    </row>
    <row r="1244" spans="2:10" x14ac:dyDescent="0.3">
      <c r="B1244" s="25" t="s">
        <v>587</v>
      </c>
      <c r="C1244" s="18" t="s">
        <v>615</v>
      </c>
      <c r="D1244" s="29" t="s">
        <v>610</v>
      </c>
      <c r="E1244" s="29" t="s">
        <v>609</v>
      </c>
      <c r="F1244" s="31" t="s">
        <v>450</v>
      </c>
      <c r="G1244" s="33">
        <v>2.8125500000000001E-2</v>
      </c>
      <c r="H1244" s="33">
        <v>2.1105530000000001E-2</v>
      </c>
      <c r="I1244" s="33">
        <v>3.5145469999999998E-2</v>
      </c>
      <c r="J1244" s="33">
        <v>0.11810420199444763</v>
      </c>
    </row>
    <row r="1245" spans="2:10" x14ac:dyDescent="0.3">
      <c r="B1245" s="25"/>
      <c r="C1245" s="18"/>
      <c r="D1245" s="18"/>
      <c r="E1245" s="29" t="s">
        <v>609</v>
      </c>
      <c r="F1245" s="31" t="s">
        <v>452</v>
      </c>
      <c r="G1245" s="33">
        <v>3.0475260000000001E-2</v>
      </c>
      <c r="H1245" s="33">
        <v>2.2688347000000001E-2</v>
      </c>
      <c r="I1245" s="33">
        <v>3.8262160000000003E-2</v>
      </c>
      <c r="J1245" s="33">
        <v>9.8859579465294473E-2</v>
      </c>
    </row>
    <row r="1246" spans="2:10" x14ac:dyDescent="0.3">
      <c r="B1246" s="25"/>
      <c r="C1246" s="18"/>
      <c r="D1246" s="18"/>
      <c r="E1246" s="29" t="s">
        <v>609</v>
      </c>
      <c r="F1246" s="31" t="s">
        <v>453</v>
      </c>
      <c r="G1246" s="33">
        <v>2.5452809999999999E-2</v>
      </c>
      <c r="H1246" s="33">
        <v>1.6160009999999999E-2</v>
      </c>
      <c r="I1246" s="33">
        <v>3.4745610000000003E-2</v>
      </c>
      <c r="J1246" s="33">
        <v>0.14920946514322386</v>
      </c>
    </row>
    <row r="1247" spans="2:10" x14ac:dyDescent="0.3">
      <c r="B1247" s="25"/>
      <c r="C1247" s="18"/>
      <c r="D1247" s="18"/>
      <c r="E1247" s="29" t="s">
        <v>609</v>
      </c>
      <c r="F1247" s="31" t="s">
        <v>21</v>
      </c>
      <c r="G1247" s="33">
        <v>1.7544710000000002E-2</v>
      </c>
      <c r="H1247" s="33">
        <v>7.7903039999999996E-3</v>
      </c>
      <c r="I1247" s="33">
        <v>2.729912E-2</v>
      </c>
      <c r="J1247" s="33">
        <v>0.1571591265067365</v>
      </c>
    </row>
    <row r="1248" spans="2:10" x14ac:dyDescent="0.3">
      <c r="B1248" s="25"/>
      <c r="C1248" s="18"/>
      <c r="D1248" s="18"/>
      <c r="E1248" s="29" t="s">
        <v>609</v>
      </c>
      <c r="F1248" s="31" t="s">
        <v>454</v>
      </c>
      <c r="G1248" s="33">
        <v>3.7793479999999997E-2</v>
      </c>
      <c r="H1248" s="33">
        <v>9.6340039999999998E-3</v>
      </c>
      <c r="I1248" s="33">
        <v>6.5952949999999996E-2</v>
      </c>
      <c r="J1248" s="33">
        <v>0.12206518966243288</v>
      </c>
    </row>
    <row r="1249" spans="2:10" x14ac:dyDescent="0.3">
      <c r="B1249" s="25"/>
      <c r="C1249" s="29"/>
      <c r="D1249" s="29"/>
      <c r="E1249" s="29" t="s">
        <v>609</v>
      </c>
      <c r="F1249" s="31" t="s">
        <v>455</v>
      </c>
      <c r="G1249" s="33" t="s">
        <v>451</v>
      </c>
      <c r="H1249" s="33" t="s">
        <v>451</v>
      </c>
      <c r="I1249" s="33" t="s">
        <v>451</v>
      </c>
      <c r="J1249" s="33" t="s">
        <v>451</v>
      </c>
    </row>
    <row r="1250" spans="2:10" x14ac:dyDescent="0.3">
      <c r="B1250" s="25"/>
      <c r="C1250" s="29"/>
      <c r="D1250" s="29"/>
      <c r="E1250" s="29" t="s">
        <v>609</v>
      </c>
      <c r="F1250" s="31" t="s">
        <v>456</v>
      </c>
      <c r="G1250" s="33">
        <v>2.464771E-2</v>
      </c>
      <c r="H1250" s="33">
        <v>1.444808E-2</v>
      </c>
      <c r="I1250" s="33">
        <v>3.4847339999999997E-2</v>
      </c>
      <c r="J1250" s="33">
        <v>0.16216232648566256</v>
      </c>
    </row>
    <row r="1251" spans="2:10" x14ac:dyDescent="0.3">
      <c r="B1251" s="25"/>
      <c r="C1251" s="29"/>
      <c r="D1251" s="29"/>
      <c r="E1251" s="29" t="s">
        <v>609</v>
      </c>
      <c r="F1251" s="31" t="s">
        <v>457</v>
      </c>
      <c r="G1251" s="33">
        <v>3.0618240000000001E-2</v>
      </c>
      <c r="H1251" s="33">
        <v>2.0613409999999999E-2</v>
      </c>
      <c r="I1251" s="33">
        <v>4.0623069999999997E-2</v>
      </c>
      <c r="J1251" s="33">
        <v>8.4681292255182269E-2</v>
      </c>
    </row>
    <row r="1252" spans="2:10" x14ac:dyDescent="0.3">
      <c r="B1252" s="25"/>
      <c r="C1252" s="29"/>
      <c r="D1252" s="29"/>
      <c r="E1252" s="29" t="s">
        <v>609</v>
      </c>
      <c r="F1252" s="31" t="s">
        <v>458</v>
      </c>
      <c r="G1252" s="33">
        <v>0.13587718400000001</v>
      </c>
      <c r="H1252" s="33">
        <v>0.1072829989</v>
      </c>
      <c r="I1252" s="33">
        <v>0.16447136900000001</v>
      </c>
      <c r="J1252" s="33">
        <v>4.5381612168191157E-2</v>
      </c>
    </row>
    <row r="1253" spans="2:10" x14ac:dyDescent="0.3">
      <c r="B1253" s="25"/>
      <c r="C1253" s="29"/>
      <c r="D1253" s="29"/>
      <c r="E1253" s="29" t="s">
        <v>609</v>
      </c>
      <c r="F1253" s="31" t="s">
        <v>459</v>
      </c>
      <c r="G1253" s="33">
        <v>3.0369350000000002E-3</v>
      </c>
      <c r="H1253" s="33">
        <v>8.5855109999999997E-4</v>
      </c>
      <c r="I1253" s="33">
        <v>5.2153190000000004E-3</v>
      </c>
      <c r="J1253" s="33">
        <v>7.794555496416047E-3</v>
      </c>
    </row>
    <row r="1254" spans="2:10" x14ac:dyDescent="0.3">
      <c r="B1254" s="25"/>
      <c r="C1254" s="29"/>
      <c r="D1254" s="29"/>
      <c r="E1254" s="29" t="s">
        <v>609</v>
      </c>
      <c r="F1254" s="31" t="s">
        <v>660</v>
      </c>
      <c r="G1254" s="33">
        <v>4.3987480000000002E-2</v>
      </c>
      <c r="H1254" s="33">
        <v>3.102245E-2</v>
      </c>
      <c r="I1254" s="33">
        <v>5.695252E-2</v>
      </c>
      <c r="J1254" s="33">
        <v>0.10670913618852526</v>
      </c>
    </row>
    <row r="1255" spans="2:10" x14ac:dyDescent="0.3">
      <c r="B1255" s="25"/>
      <c r="C1255" s="29"/>
      <c r="D1255" s="29"/>
      <c r="E1255" s="29" t="s">
        <v>609</v>
      </c>
      <c r="F1255" s="31" t="s">
        <v>661</v>
      </c>
      <c r="G1255" s="33">
        <v>2.2385160000000001E-2</v>
      </c>
      <c r="H1255" s="33">
        <v>1.5231690000000001E-2</v>
      </c>
      <c r="I1255" s="33">
        <v>2.9538620000000002E-2</v>
      </c>
      <c r="J1255" s="33">
        <v>0.10872087219879276</v>
      </c>
    </row>
    <row r="1256" spans="2:10" x14ac:dyDescent="0.3">
      <c r="B1256" s="25"/>
      <c r="C1256" s="29"/>
      <c r="D1256" s="29"/>
      <c r="E1256" s="29" t="s">
        <v>609</v>
      </c>
      <c r="F1256" s="31" t="s">
        <v>663</v>
      </c>
      <c r="G1256" s="33">
        <v>0.1114612</v>
      </c>
      <c r="H1256" s="33">
        <v>2.0158530000000001E-2</v>
      </c>
      <c r="I1256" s="33">
        <v>0.20276379999999999</v>
      </c>
      <c r="J1256" s="33">
        <v>3.8838514715055956E-3</v>
      </c>
    </row>
    <row r="1257" spans="2:10" x14ac:dyDescent="0.3">
      <c r="B1257" s="25"/>
      <c r="C1257" s="29"/>
      <c r="D1257" s="29"/>
      <c r="E1257" s="29" t="s">
        <v>609</v>
      </c>
      <c r="F1257" s="31" t="s">
        <v>662</v>
      </c>
      <c r="G1257" s="33">
        <v>2.5282099999999998E-2</v>
      </c>
      <c r="H1257" s="33">
        <v>1.90384E-2</v>
      </c>
      <c r="I1257" s="33">
        <v>3.15258E-2</v>
      </c>
      <c r="J1257" s="33">
        <v>0.11596901287724487</v>
      </c>
    </row>
    <row r="1258" spans="2:10" x14ac:dyDescent="0.3">
      <c r="B1258" s="25"/>
      <c r="C1258" s="29"/>
      <c r="D1258" s="29"/>
      <c r="E1258" s="29" t="s">
        <v>609</v>
      </c>
      <c r="F1258" s="31" t="s">
        <v>460</v>
      </c>
      <c r="G1258" s="33">
        <v>2.668982E-2</v>
      </c>
      <c r="H1258" s="33">
        <v>1.7099435999999999E-2</v>
      </c>
      <c r="I1258" s="33">
        <v>3.6280199999999999E-2</v>
      </c>
      <c r="J1258" s="33">
        <v>0.13581502220964209</v>
      </c>
    </row>
    <row r="1259" spans="2:10" x14ac:dyDescent="0.3">
      <c r="B1259" s="25"/>
      <c r="C1259" s="29"/>
      <c r="D1259" s="29"/>
      <c r="E1259" s="29" t="s">
        <v>609</v>
      </c>
      <c r="F1259" s="31" t="s">
        <v>461</v>
      </c>
      <c r="G1259" s="33">
        <v>1.9578829999999998E-2</v>
      </c>
      <c r="H1259" s="33">
        <v>9.1488379999999994E-3</v>
      </c>
      <c r="I1259" s="33">
        <v>3.0008819999999999E-2</v>
      </c>
      <c r="J1259" s="33">
        <v>0.10232857479886466</v>
      </c>
    </row>
    <row r="1260" spans="2:10" x14ac:dyDescent="0.3">
      <c r="B1260" s="25"/>
      <c r="C1260" s="29"/>
      <c r="D1260" s="29"/>
      <c r="E1260" s="29" t="s">
        <v>609</v>
      </c>
      <c r="F1260" s="31" t="s">
        <v>462</v>
      </c>
      <c r="G1260" s="33">
        <v>0.19785316</v>
      </c>
      <c r="H1260" s="33">
        <v>0.13674531100000001</v>
      </c>
      <c r="I1260" s="33">
        <v>0.25896101999999999</v>
      </c>
      <c r="J1260" s="33">
        <v>9.6318088779673267E-2</v>
      </c>
    </row>
    <row r="1261" spans="2:10" x14ac:dyDescent="0.3">
      <c r="B1261" s="25"/>
      <c r="C1261" s="29"/>
      <c r="D1261" s="29"/>
      <c r="E1261" s="29" t="s">
        <v>609</v>
      </c>
      <c r="F1261" s="31" t="s">
        <v>589</v>
      </c>
      <c r="G1261" s="33">
        <v>0.16347259</v>
      </c>
      <c r="H1261" s="33">
        <v>5.5442290999999998E-2</v>
      </c>
      <c r="I1261" s="33">
        <v>0.27150289</v>
      </c>
      <c r="J1261" s="33">
        <v>3.1497867318860527E-2</v>
      </c>
    </row>
    <row r="1262" spans="2:10" x14ac:dyDescent="0.3">
      <c r="B1262" s="25"/>
      <c r="C1262" s="29"/>
      <c r="D1262" s="29"/>
      <c r="E1262" s="29" t="s">
        <v>609</v>
      </c>
      <c r="F1262" s="31" t="s">
        <v>463</v>
      </c>
      <c r="G1262" s="33">
        <v>2.3451300000000001E-2</v>
      </c>
      <c r="H1262" s="33">
        <v>1.171029E-2</v>
      </c>
      <c r="I1262" s="33">
        <v>3.5192319999999999E-2</v>
      </c>
      <c r="J1262" s="33">
        <v>0.1810940498795435</v>
      </c>
    </row>
    <row r="1263" spans="2:10" x14ac:dyDescent="0.3">
      <c r="B1263" s="25"/>
      <c r="C1263" s="29"/>
      <c r="D1263" s="29"/>
      <c r="E1263" s="29" t="s">
        <v>609</v>
      </c>
      <c r="F1263" s="31" t="s">
        <v>464</v>
      </c>
      <c r="G1263" s="33">
        <v>2.2487130000000001E-2</v>
      </c>
      <c r="H1263" s="33">
        <v>1.219978E-2</v>
      </c>
      <c r="I1263" s="33">
        <v>3.277447E-2</v>
      </c>
      <c r="J1263" s="33">
        <v>0.14832551602994085</v>
      </c>
    </row>
    <row r="1264" spans="2:10" x14ac:dyDescent="0.3">
      <c r="B1264" s="25"/>
      <c r="C1264" s="29"/>
      <c r="D1264" s="29"/>
      <c r="E1264" s="29" t="s">
        <v>609</v>
      </c>
      <c r="F1264" s="31" t="s">
        <v>465</v>
      </c>
      <c r="G1264" s="33">
        <v>2.979863E-2</v>
      </c>
      <c r="H1264" s="33">
        <v>1.9108469999999999E-2</v>
      </c>
      <c r="I1264" s="33">
        <v>4.0488780000000002E-2</v>
      </c>
      <c r="J1264" s="33">
        <v>8.1810304490896268E-2</v>
      </c>
    </row>
    <row r="1265" spans="2:10" x14ac:dyDescent="0.3">
      <c r="B1265" s="25"/>
      <c r="C1265" s="29"/>
      <c r="D1265" s="29"/>
      <c r="E1265" s="29" t="s">
        <v>609</v>
      </c>
      <c r="F1265" s="31" t="s">
        <v>466</v>
      </c>
      <c r="G1265" s="33">
        <v>4.3642500000000001E-2</v>
      </c>
      <c r="H1265" s="33">
        <v>1.6525189999999999E-2</v>
      </c>
      <c r="I1265" s="33">
        <v>7.0759799999999998E-2</v>
      </c>
      <c r="J1265" s="33">
        <v>7.9076741886400487E-2</v>
      </c>
    </row>
    <row r="1266" spans="2:10" x14ac:dyDescent="0.3">
      <c r="B1266" s="25"/>
      <c r="C1266" s="29"/>
      <c r="D1266" s="29"/>
      <c r="E1266" s="29" t="s">
        <v>609</v>
      </c>
      <c r="F1266" s="31" t="s">
        <v>467</v>
      </c>
      <c r="G1266" s="33">
        <v>2.1630389999999999E-2</v>
      </c>
      <c r="H1266" s="33">
        <v>3.33615E-3</v>
      </c>
      <c r="I1266" s="33">
        <v>3.9924630000000003E-2</v>
      </c>
      <c r="J1266" s="33">
        <v>7.1751383286731849E-2</v>
      </c>
    </row>
    <row r="1267" spans="2:10" x14ac:dyDescent="0.3">
      <c r="B1267" s="25"/>
      <c r="C1267" s="29"/>
      <c r="D1267" s="29"/>
      <c r="E1267" s="29" t="s">
        <v>609</v>
      </c>
      <c r="F1267" s="31" t="s">
        <v>468</v>
      </c>
      <c r="G1267" s="33">
        <v>3.0563949999999999E-2</v>
      </c>
      <c r="H1267" s="33">
        <v>2.3518548E-2</v>
      </c>
      <c r="I1267" s="33">
        <v>3.7609360000000001E-2</v>
      </c>
      <c r="J1267" s="33">
        <v>0.10665540154452775</v>
      </c>
    </row>
    <row r="1268" spans="2:10" x14ac:dyDescent="0.3">
      <c r="B1268" s="25"/>
      <c r="C1268" s="29"/>
      <c r="D1268" s="29"/>
      <c r="E1268" s="29" t="s">
        <v>609</v>
      </c>
      <c r="F1268" s="31" t="s">
        <v>469</v>
      </c>
      <c r="G1268" s="33">
        <v>1.680984E-2</v>
      </c>
      <c r="H1268" s="33">
        <v>3.4183260000000002E-3</v>
      </c>
      <c r="I1268" s="33">
        <v>3.020136E-2</v>
      </c>
      <c r="J1268" s="33">
        <v>0.15967460254181456</v>
      </c>
    </row>
    <row r="1269" spans="2:10" x14ac:dyDescent="0.3">
      <c r="B1269" s="25"/>
      <c r="C1269" s="29"/>
      <c r="D1269" s="29"/>
      <c r="E1269" s="29" t="s">
        <v>609</v>
      </c>
      <c r="F1269" s="31" t="s">
        <v>470</v>
      </c>
      <c r="G1269" s="33">
        <v>1.9368590000000001E-2</v>
      </c>
      <c r="H1269" s="33">
        <v>2.2246499999999999E-3</v>
      </c>
      <c r="I1269" s="33">
        <v>3.6512530000000001E-2</v>
      </c>
      <c r="J1269" s="33">
        <v>0.10394186077741792</v>
      </c>
    </row>
    <row r="1270" spans="2:10" x14ac:dyDescent="0.3">
      <c r="B1270" s="25"/>
      <c r="C1270" s="29"/>
      <c r="D1270" s="29"/>
      <c r="E1270" s="29" t="s">
        <v>609</v>
      </c>
      <c r="F1270" s="31" t="s">
        <v>26</v>
      </c>
      <c r="G1270" s="33">
        <v>4.3543020000000002E-2</v>
      </c>
      <c r="H1270" s="33">
        <v>2.3656324999999999E-2</v>
      </c>
      <c r="I1270" s="33">
        <v>6.342971E-2</v>
      </c>
      <c r="J1270" s="33">
        <v>0.17170152183477547</v>
      </c>
    </row>
    <row r="1271" spans="2:10" x14ac:dyDescent="0.3">
      <c r="B1271" s="25"/>
      <c r="C1271" s="29"/>
      <c r="D1271" s="29"/>
      <c r="E1271" s="29" t="s">
        <v>609</v>
      </c>
      <c r="F1271" s="31" t="s">
        <v>27</v>
      </c>
      <c r="G1271" s="33">
        <v>2.0124710000000001E-2</v>
      </c>
      <c r="H1271" s="33">
        <v>3.9805480000000004E-3</v>
      </c>
      <c r="I1271" s="33">
        <v>3.626886E-2</v>
      </c>
      <c r="J1271" s="33">
        <v>9.1449240467211923E-2</v>
      </c>
    </row>
    <row r="1272" spans="2:10" x14ac:dyDescent="0.3">
      <c r="B1272" s="25"/>
      <c r="C1272" s="29"/>
      <c r="D1272" s="29"/>
      <c r="E1272" s="29" t="s">
        <v>609</v>
      </c>
      <c r="F1272" s="31" t="s">
        <v>28</v>
      </c>
      <c r="G1272" s="33" t="s">
        <v>451</v>
      </c>
      <c r="H1272" s="33" t="s">
        <v>451</v>
      </c>
      <c r="I1272" s="33" t="s">
        <v>451</v>
      </c>
      <c r="J1272" s="33" t="s">
        <v>451</v>
      </c>
    </row>
    <row r="1273" spans="2:10" x14ac:dyDescent="0.3">
      <c r="B1273" s="25"/>
      <c r="C1273" s="29"/>
      <c r="D1273" s="29"/>
      <c r="E1273" s="29" t="s">
        <v>609</v>
      </c>
      <c r="F1273" s="31" t="s">
        <v>29</v>
      </c>
      <c r="G1273" s="33">
        <v>1.9972179999999999E-2</v>
      </c>
      <c r="H1273" s="33">
        <v>6.2246259999999996E-3</v>
      </c>
      <c r="I1273" s="33">
        <v>3.3719739999999998E-2</v>
      </c>
      <c r="J1273" s="33">
        <v>6.4093240739511004E-2</v>
      </c>
    </row>
    <row r="1274" spans="2:10" x14ac:dyDescent="0.3">
      <c r="B1274" s="25"/>
      <c r="C1274" s="29"/>
      <c r="D1274" s="29"/>
      <c r="E1274" s="29" t="s">
        <v>609</v>
      </c>
      <c r="F1274" s="31" t="s">
        <v>658</v>
      </c>
      <c r="G1274" s="33">
        <v>3.0616640000000001E-2</v>
      </c>
      <c r="H1274" s="33">
        <v>2.5437340000000002E-3</v>
      </c>
      <c r="I1274" s="33">
        <v>5.868955E-2</v>
      </c>
      <c r="J1274" s="33">
        <v>9.2286731371445122E-2</v>
      </c>
    </row>
    <row r="1275" spans="2:10" x14ac:dyDescent="0.3">
      <c r="B1275" s="25"/>
      <c r="C1275" s="29"/>
      <c r="D1275" s="29"/>
      <c r="E1275" s="29" t="s">
        <v>609</v>
      </c>
      <c r="F1275" s="31" t="s">
        <v>30</v>
      </c>
      <c r="G1275" s="33">
        <v>1.696371E-2</v>
      </c>
      <c r="H1275" s="33">
        <v>5.0906509999999999E-3</v>
      </c>
      <c r="I1275" s="33">
        <v>2.8836759999999999E-2</v>
      </c>
      <c r="J1275" s="33">
        <v>8.9910922616105143E-2</v>
      </c>
    </row>
    <row r="1276" spans="2:10" x14ac:dyDescent="0.3">
      <c r="B1276" s="25"/>
      <c r="C1276" s="29"/>
      <c r="D1276" s="29"/>
      <c r="E1276" s="29" t="s">
        <v>609</v>
      </c>
      <c r="F1276" s="31" t="s">
        <v>552</v>
      </c>
      <c r="G1276" s="33">
        <v>2.0904099999999998E-2</v>
      </c>
      <c r="H1276" s="33">
        <v>1.1093988000000001E-2</v>
      </c>
      <c r="I1276" s="33">
        <v>3.0714209999999999E-2</v>
      </c>
      <c r="J1276" s="33">
        <v>5.0590276487857015E-2</v>
      </c>
    </row>
    <row r="1277" spans="2:10" x14ac:dyDescent="0.3">
      <c r="B1277" s="25"/>
      <c r="C1277" s="29"/>
      <c r="D1277" s="29"/>
      <c r="E1277" s="29" t="s">
        <v>609</v>
      </c>
      <c r="F1277" s="31" t="s">
        <v>31</v>
      </c>
      <c r="G1277" s="33">
        <v>2.1603890000000001E-2</v>
      </c>
      <c r="H1277" s="33">
        <v>1.3734793E-2</v>
      </c>
      <c r="I1277" s="33">
        <v>2.9472979999999999E-2</v>
      </c>
      <c r="J1277" s="33">
        <v>0.11618446198054302</v>
      </c>
    </row>
    <row r="1278" spans="2:10" x14ac:dyDescent="0.3">
      <c r="B1278" s="25"/>
      <c r="C1278" s="29"/>
      <c r="D1278" s="29"/>
      <c r="E1278" s="29" t="s">
        <v>609</v>
      </c>
      <c r="F1278" s="31" t="s">
        <v>32</v>
      </c>
      <c r="G1278" s="33">
        <v>1.4923519999999999E-2</v>
      </c>
      <c r="H1278" s="33">
        <v>6.162903E-3</v>
      </c>
      <c r="I1278" s="33">
        <v>2.3684130000000001E-2</v>
      </c>
      <c r="J1278" s="33">
        <v>5.1121621898204128E-2</v>
      </c>
    </row>
    <row r="1279" spans="2:10" x14ac:dyDescent="0.3">
      <c r="B1279" s="25"/>
      <c r="C1279" s="29"/>
      <c r="D1279" s="29"/>
      <c r="E1279" s="29" t="s">
        <v>609</v>
      </c>
      <c r="F1279" s="31" t="s">
        <v>471</v>
      </c>
      <c r="G1279" s="33">
        <v>3.4462010000000001E-2</v>
      </c>
      <c r="H1279" s="33">
        <v>2.1463280000000001E-2</v>
      </c>
      <c r="I1279" s="33">
        <v>4.746073E-2</v>
      </c>
      <c r="J1279" s="33">
        <v>0.17711693930811143</v>
      </c>
    </row>
    <row r="1280" spans="2:10" x14ac:dyDescent="0.3">
      <c r="B1280" s="25"/>
      <c r="C1280" s="29"/>
      <c r="D1280" s="29"/>
      <c r="E1280" s="29" t="s">
        <v>609</v>
      </c>
      <c r="F1280" s="31" t="s">
        <v>472</v>
      </c>
      <c r="G1280" s="33">
        <v>2.519221E-2</v>
      </c>
      <c r="H1280" s="33">
        <v>1.4930489999999999E-2</v>
      </c>
      <c r="I1280" s="33">
        <v>3.5453940000000003E-2</v>
      </c>
      <c r="J1280" s="33">
        <v>9.7479122998537171E-2</v>
      </c>
    </row>
    <row r="1281" spans="2:10" x14ac:dyDescent="0.3">
      <c r="B1281" s="25"/>
      <c r="C1281" s="29"/>
      <c r="D1281" s="29"/>
      <c r="E1281" s="29" t="s">
        <v>609</v>
      </c>
      <c r="F1281" s="31" t="s">
        <v>473</v>
      </c>
      <c r="G1281" s="33">
        <v>2.901043E-2</v>
      </c>
      <c r="H1281" s="33">
        <v>1.560603E-2</v>
      </c>
      <c r="I1281" s="33">
        <v>4.2414830000000001E-2</v>
      </c>
      <c r="J1281" s="33">
        <v>0.11655329396739611</v>
      </c>
    </row>
    <row r="1282" spans="2:10" x14ac:dyDescent="0.3">
      <c r="B1282" s="25" t="s">
        <v>584</v>
      </c>
      <c r="C1282" s="18" t="s">
        <v>616</v>
      </c>
      <c r="D1282" s="29" t="s">
        <v>610</v>
      </c>
      <c r="E1282" s="29" t="s">
        <v>482</v>
      </c>
      <c r="F1282" s="31" t="s">
        <v>450</v>
      </c>
      <c r="G1282" s="33">
        <v>0.11447110000000001</v>
      </c>
      <c r="H1282" s="33">
        <v>0.102964</v>
      </c>
      <c r="I1282" s="33">
        <v>0.12597820000000001</v>
      </c>
      <c r="J1282" s="33">
        <v>0.11810420199444763</v>
      </c>
    </row>
    <row r="1283" spans="2:10" x14ac:dyDescent="0.3">
      <c r="B1283" s="25"/>
      <c r="C1283" s="18"/>
      <c r="D1283" s="18"/>
      <c r="E1283" s="29" t="s">
        <v>482</v>
      </c>
      <c r="F1283" s="31" t="s">
        <v>452</v>
      </c>
      <c r="G1283" s="33">
        <v>0.12517011</v>
      </c>
      <c r="H1283" s="33">
        <v>0.11204064</v>
      </c>
      <c r="I1283" s="33">
        <v>0.13829959999999999</v>
      </c>
      <c r="J1283" s="33">
        <v>9.8859579465294473E-2</v>
      </c>
    </row>
    <row r="1284" spans="2:10" x14ac:dyDescent="0.3">
      <c r="B1284" s="25"/>
      <c r="C1284" s="18"/>
      <c r="D1284" s="18"/>
      <c r="E1284" s="29" t="s">
        <v>482</v>
      </c>
      <c r="F1284" s="31" t="s">
        <v>453</v>
      </c>
      <c r="G1284" s="33">
        <v>0.12723570000000001</v>
      </c>
      <c r="H1284" s="33">
        <v>0.10904273</v>
      </c>
      <c r="I1284" s="33">
        <v>0.14542859999999999</v>
      </c>
      <c r="J1284" s="33">
        <v>0.14920946514322386</v>
      </c>
    </row>
    <row r="1285" spans="2:10" x14ac:dyDescent="0.3">
      <c r="B1285" s="25"/>
      <c r="C1285" s="18"/>
      <c r="D1285" s="18"/>
      <c r="E1285" s="29" t="s">
        <v>482</v>
      </c>
      <c r="F1285" s="31" t="s">
        <v>21</v>
      </c>
      <c r="G1285" s="33">
        <v>7.7642030000000001E-2</v>
      </c>
      <c r="H1285" s="33">
        <v>5.367243E-2</v>
      </c>
      <c r="I1285" s="33">
        <v>0.1016116</v>
      </c>
      <c r="J1285" s="33">
        <v>0.1571591265067365</v>
      </c>
    </row>
    <row r="1286" spans="2:10" x14ac:dyDescent="0.3">
      <c r="B1286" s="25"/>
      <c r="C1286" s="29"/>
      <c r="D1286" s="29"/>
      <c r="E1286" s="29" t="s">
        <v>482</v>
      </c>
      <c r="F1286" s="31" t="s">
        <v>454</v>
      </c>
      <c r="G1286" s="33">
        <v>0.1111172</v>
      </c>
      <c r="H1286" s="33">
        <v>8.7599109999999994E-2</v>
      </c>
      <c r="I1286" s="33">
        <v>0.13463530000000001</v>
      </c>
      <c r="J1286" s="33">
        <v>0.12206518966243288</v>
      </c>
    </row>
    <row r="1287" spans="2:10" x14ac:dyDescent="0.3">
      <c r="B1287" s="25"/>
      <c r="C1287" s="29"/>
      <c r="D1287" s="29"/>
      <c r="E1287" s="29" t="s">
        <v>482</v>
      </c>
      <c r="F1287" s="31" t="s">
        <v>455</v>
      </c>
      <c r="G1287" s="33">
        <v>0.24650050000000001</v>
      </c>
      <c r="H1287" s="33">
        <v>0.1425392</v>
      </c>
      <c r="I1287" s="33">
        <v>0.35046179999999999</v>
      </c>
      <c r="J1287" s="33">
        <v>0.12480709005308191</v>
      </c>
    </row>
    <row r="1288" spans="2:10" x14ac:dyDescent="0.3">
      <c r="B1288" s="25"/>
      <c r="C1288" s="29"/>
      <c r="D1288" s="29"/>
      <c r="E1288" s="29" t="s">
        <v>482</v>
      </c>
      <c r="F1288" s="31" t="s">
        <v>456</v>
      </c>
      <c r="G1288" s="33">
        <v>9.8455570000000006E-2</v>
      </c>
      <c r="H1288" s="33">
        <v>8.2979910000000004E-2</v>
      </c>
      <c r="I1288" s="33">
        <v>0.1139312</v>
      </c>
      <c r="J1288" s="33">
        <v>0.16216232648566256</v>
      </c>
    </row>
    <row r="1289" spans="2:10" x14ac:dyDescent="0.3">
      <c r="B1289" s="25"/>
      <c r="C1289" s="29"/>
      <c r="D1289" s="29"/>
      <c r="E1289" s="29" t="s">
        <v>482</v>
      </c>
      <c r="F1289" s="31" t="s">
        <v>457</v>
      </c>
      <c r="G1289" s="33">
        <v>0.12449522</v>
      </c>
      <c r="H1289" s="33">
        <v>0.105736</v>
      </c>
      <c r="I1289" s="33">
        <v>0.1432544</v>
      </c>
      <c r="J1289" s="33">
        <v>8.4681292255182269E-2</v>
      </c>
    </row>
    <row r="1290" spans="2:10" x14ac:dyDescent="0.3">
      <c r="B1290" s="25"/>
      <c r="C1290" s="29"/>
      <c r="D1290" s="29"/>
      <c r="E1290" s="29" t="s">
        <v>482</v>
      </c>
      <c r="F1290" s="31" t="s">
        <v>458</v>
      </c>
      <c r="G1290" s="33">
        <v>0.55944216000000002</v>
      </c>
      <c r="H1290" s="33">
        <v>0.51225853499999996</v>
      </c>
      <c r="I1290" s="33">
        <v>0.60662578</v>
      </c>
      <c r="J1290" s="33">
        <v>4.5381612168191157E-2</v>
      </c>
    </row>
    <row r="1291" spans="2:10" x14ac:dyDescent="0.3">
      <c r="B1291" s="25"/>
      <c r="C1291" s="29"/>
      <c r="D1291" s="29"/>
      <c r="E1291" s="29" t="s">
        <v>482</v>
      </c>
      <c r="F1291" s="31" t="s">
        <v>459</v>
      </c>
      <c r="G1291" s="33">
        <v>1.0241139999999999E-2</v>
      </c>
      <c r="H1291" s="33">
        <v>7.1266139999999999E-3</v>
      </c>
      <c r="I1291" s="33">
        <v>1.335566E-2</v>
      </c>
      <c r="J1291" s="33">
        <v>7.794555496416047E-3</v>
      </c>
    </row>
    <row r="1292" spans="2:10" x14ac:dyDescent="0.3">
      <c r="B1292" s="25"/>
      <c r="C1292" s="29"/>
      <c r="D1292" s="29"/>
      <c r="E1292" s="29" t="s">
        <v>482</v>
      </c>
      <c r="F1292" s="31" t="s">
        <v>660</v>
      </c>
      <c r="G1292" s="33">
        <v>0.23604307999999999</v>
      </c>
      <c r="H1292" s="33">
        <v>0.20327509999999999</v>
      </c>
      <c r="I1292" s="33">
        <v>0.26881110000000003</v>
      </c>
      <c r="J1292" s="33">
        <v>0.10670913618852526</v>
      </c>
    </row>
    <row r="1293" spans="2:10" x14ac:dyDescent="0.3">
      <c r="B1293" s="25"/>
      <c r="C1293" s="29"/>
      <c r="D1293" s="29"/>
      <c r="E1293" s="29" t="s">
        <v>482</v>
      </c>
      <c r="F1293" s="31" t="s">
        <v>661</v>
      </c>
      <c r="G1293" s="33">
        <v>7.1149790000000004E-2</v>
      </c>
      <c r="H1293" s="33">
        <v>6.1668279999999999E-2</v>
      </c>
      <c r="I1293" s="33">
        <v>8.0631300000000003E-2</v>
      </c>
      <c r="J1293" s="33">
        <v>0.10872087219879276</v>
      </c>
    </row>
    <row r="1294" spans="2:10" x14ac:dyDescent="0.3">
      <c r="B1294" s="25"/>
      <c r="C1294" s="29"/>
      <c r="D1294" s="29"/>
      <c r="E1294" s="29" t="s">
        <v>482</v>
      </c>
      <c r="F1294" s="31" t="s">
        <v>663</v>
      </c>
      <c r="G1294" s="33">
        <v>0.21056269999999999</v>
      </c>
      <c r="H1294" s="33">
        <v>0.13869772</v>
      </c>
      <c r="I1294" s="33">
        <v>0.2824277</v>
      </c>
      <c r="J1294" s="33">
        <v>3.8838514715055956E-3</v>
      </c>
    </row>
    <row r="1295" spans="2:10" x14ac:dyDescent="0.3">
      <c r="B1295" s="25"/>
      <c r="C1295" s="29"/>
      <c r="D1295" s="29"/>
      <c r="E1295" s="29" t="s">
        <v>482</v>
      </c>
      <c r="F1295" s="31" t="s">
        <v>662</v>
      </c>
      <c r="G1295" s="33">
        <v>0.1112011</v>
      </c>
      <c r="H1295" s="33">
        <v>9.8562529999999995E-2</v>
      </c>
      <c r="I1295" s="33">
        <v>0.12383959999999999</v>
      </c>
      <c r="J1295" s="33">
        <v>0.11596901287724487</v>
      </c>
    </row>
    <row r="1296" spans="2:10" x14ac:dyDescent="0.3">
      <c r="B1296" s="25"/>
      <c r="C1296" s="29"/>
      <c r="D1296" s="29"/>
      <c r="E1296" s="29" t="s">
        <v>482</v>
      </c>
      <c r="F1296" s="31" t="s">
        <v>460</v>
      </c>
      <c r="G1296" s="33">
        <v>5.3441219999999998E-2</v>
      </c>
      <c r="H1296" s="33">
        <v>4.2681799999999999E-2</v>
      </c>
      <c r="I1296" s="33">
        <v>6.4200640000000003E-2</v>
      </c>
      <c r="J1296" s="33">
        <v>0.13581502220964209</v>
      </c>
    </row>
    <row r="1297" spans="2:10" x14ac:dyDescent="0.3">
      <c r="B1297" s="25"/>
      <c r="C1297" s="29"/>
      <c r="D1297" s="29"/>
      <c r="E1297" s="29" t="s">
        <v>482</v>
      </c>
      <c r="F1297" s="31" t="s">
        <v>461</v>
      </c>
      <c r="G1297" s="33">
        <v>0.14814503000000001</v>
      </c>
      <c r="H1297" s="33">
        <v>0.1262926</v>
      </c>
      <c r="I1297" s="33">
        <v>0.16999744999999999</v>
      </c>
      <c r="J1297" s="33">
        <v>0.10232857479886466</v>
      </c>
    </row>
    <row r="1298" spans="2:10" x14ac:dyDescent="0.3">
      <c r="B1298" s="25"/>
      <c r="C1298" s="29"/>
      <c r="D1298" s="29"/>
      <c r="E1298" s="29" t="s">
        <v>482</v>
      </c>
      <c r="F1298" s="31" t="s">
        <v>462</v>
      </c>
      <c r="G1298" s="33">
        <v>0.55938628000000001</v>
      </c>
      <c r="H1298" s="33">
        <v>0.46112989999999998</v>
      </c>
      <c r="I1298" s="33">
        <v>0.65764263000000001</v>
      </c>
      <c r="J1298" s="33">
        <v>9.6318088779673267E-2</v>
      </c>
    </row>
    <row r="1299" spans="2:10" x14ac:dyDescent="0.3">
      <c r="B1299" s="25"/>
      <c r="C1299" s="29"/>
      <c r="D1299" s="29"/>
      <c r="E1299" s="29" t="s">
        <v>482</v>
      </c>
      <c r="F1299" s="31" t="s">
        <v>589</v>
      </c>
      <c r="G1299" s="33">
        <v>0.45066189000000001</v>
      </c>
      <c r="H1299" s="33">
        <v>0.35184369999999998</v>
      </c>
      <c r="I1299" s="33">
        <v>0.54948010000000003</v>
      </c>
      <c r="J1299" s="33">
        <v>3.1497867318860527E-2</v>
      </c>
    </row>
    <row r="1300" spans="2:10" x14ac:dyDescent="0.3">
      <c r="B1300" s="25"/>
      <c r="C1300" s="29"/>
      <c r="D1300" s="29"/>
      <c r="E1300" s="29" t="s">
        <v>482</v>
      </c>
      <c r="F1300" s="31" t="s">
        <v>463</v>
      </c>
      <c r="G1300" s="33">
        <v>8.8523080000000004E-2</v>
      </c>
      <c r="H1300" s="33">
        <v>6.8032570000000001E-2</v>
      </c>
      <c r="I1300" s="33">
        <v>0.1090136</v>
      </c>
      <c r="J1300" s="33">
        <v>0.1810940498795435</v>
      </c>
    </row>
    <row r="1301" spans="2:10" x14ac:dyDescent="0.3">
      <c r="B1301" s="25"/>
      <c r="C1301" s="29"/>
      <c r="D1301" s="29"/>
      <c r="E1301" s="29" t="s">
        <v>482</v>
      </c>
      <c r="F1301" s="31" t="s">
        <v>464</v>
      </c>
      <c r="G1301" s="33">
        <v>0.11790235</v>
      </c>
      <c r="H1301" s="33">
        <v>9.3136319999999995E-2</v>
      </c>
      <c r="I1301" s="33">
        <v>0.1426684</v>
      </c>
      <c r="J1301" s="33">
        <v>0.14832551602994085</v>
      </c>
    </row>
    <row r="1302" spans="2:10" x14ac:dyDescent="0.3">
      <c r="B1302" s="25"/>
      <c r="C1302" s="29"/>
      <c r="D1302" s="29"/>
      <c r="E1302" s="29" t="s">
        <v>482</v>
      </c>
      <c r="F1302" s="31" t="s">
        <v>465</v>
      </c>
      <c r="G1302" s="33">
        <v>0.11200147000000001</v>
      </c>
      <c r="H1302" s="33">
        <v>8.2475370000000006E-2</v>
      </c>
      <c r="I1302" s="33">
        <v>0.1415276</v>
      </c>
      <c r="J1302" s="33">
        <v>8.1810304490896268E-2</v>
      </c>
    </row>
    <row r="1303" spans="2:10" x14ac:dyDescent="0.3">
      <c r="B1303" s="25"/>
      <c r="C1303" s="29"/>
      <c r="D1303" s="29"/>
      <c r="E1303" s="29" t="s">
        <v>482</v>
      </c>
      <c r="F1303" s="31" t="s">
        <v>466</v>
      </c>
      <c r="G1303" s="33">
        <v>0.10810297000000001</v>
      </c>
      <c r="H1303" s="33">
        <v>8.0806489999999995E-2</v>
      </c>
      <c r="I1303" s="33">
        <v>0.13539950000000001</v>
      </c>
      <c r="J1303" s="33">
        <v>7.9076741886400487E-2</v>
      </c>
    </row>
    <row r="1304" spans="2:10" x14ac:dyDescent="0.3">
      <c r="B1304" s="25"/>
      <c r="C1304" s="29"/>
      <c r="D1304" s="29"/>
      <c r="E1304" s="29" t="s">
        <v>482</v>
      </c>
      <c r="F1304" s="31" t="s">
        <v>467</v>
      </c>
      <c r="G1304" s="33">
        <v>0.15635321999999999</v>
      </c>
      <c r="H1304" s="33">
        <v>0.11556208</v>
      </c>
      <c r="I1304" s="33">
        <v>0.19714429999999999</v>
      </c>
      <c r="J1304" s="33">
        <v>7.1751383286731849E-2</v>
      </c>
    </row>
    <row r="1305" spans="2:10" x14ac:dyDescent="0.3">
      <c r="B1305" s="25"/>
      <c r="C1305" s="29"/>
      <c r="D1305" s="29"/>
      <c r="E1305" s="29" t="s">
        <v>482</v>
      </c>
      <c r="F1305" s="31" t="s">
        <v>468</v>
      </c>
      <c r="G1305" s="33">
        <v>0.1133425</v>
      </c>
      <c r="H1305" s="33">
        <v>0.10046492</v>
      </c>
      <c r="I1305" s="33">
        <v>0.1262202</v>
      </c>
      <c r="J1305" s="33">
        <v>0.10665540154452775</v>
      </c>
    </row>
    <row r="1306" spans="2:10" x14ac:dyDescent="0.3">
      <c r="B1306" s="25"/>
      <c r="C1306" s="29"/>
      <c r="D1306" s="29"/>
      <c r="E1306" s="29" t="s">
        <v>482</v>
      </c>
      <c r="F1306" s="31" t="s">
        <v>469</v>
      </c>
      <c r="G1306" s="33">
        <v>0.1193202</v>
      </c>
      <c r="H1306" s="33">
        <v>9.5559920000000007E-2</v>
      </c>
      <c r="I1306" s="33">
        <v>0.1430804</v>
      </c>
      <c r="J1306" s="33">
        <v>0.15967460254181456</v>
      </c>
    </row>
    <row r="1307" spans="2:10" x14ac:dyDescent="0.3">
      <c r="B1307" s="25"/>
      <c r="C1307" s="29"/>
      <c r="D1307" s="29"/>
      <c r="E1307" s="29" t="s">
        <v>482</v>
      </c>
      <c r="F1307" s="31" t="s">
        <v>470</v>
      </c>
      <c r="G1307" s="33">
        <v>0.17909215000000001</v>
      </c>
      <c r="H1307" s="33">
        <v>0.12687348000000001</v>
      </c>
      <c r="I1307" s="33">
        <v>0.23131082</v>
      </c>
      <c r="J1307" s="33">
        <v>0.10394186077741792</v>
      </c>
    </row>
    <row r="1308" spans="2:10" x14ac:dyDescent="0.3">
      <c r="B1308" s="25"/>
      <c r="C1308" s="29"/>
      <c r="D1308" s="29"/>
      <c r="E1308" s="29" t="s">
        <v>482</v>
      </c>
      <c r="F1308" s="31" t="s">
        <v>26</v>
      </c>
      <c r="G1308" s="33">
        <v>0.11242431</v>
      </c>
      <c r="H1308" s="33">
        <v>8.4968769999999999E-2</v>
      </c>
      <c r="I1308" s="33">
        <v>0.13987985999999999</v>
      </c>
      <c r="J1308" s="33">
        <v>0.17170152183477547</v>
      </c>
    </row>
    <row r="1309" spans="2:10" x14ac:dyDescent="0.3">
      <c r="B1309" s="25"/>
      <c r="C1309" s="29"/>
      <c r="D1309" s="29"/>
      <c r="E1309" s="29" t="s">
        <v>482</v>
      </c>
      <c r="F1309" s="31" t="s">
        <v>27</v>
      </c>
      <c r="G1309" s="33">
        <v>7.2344829999999999E-2</v>
      </c>
      <c r="H1309" s="33">
        <v>4.017921E-2</v>
      </c>
      <c r="I1309" s="33">
        <v>0.10451044</v>
      </c>
      <c r="J1309" s="33">
        <v>9.1449240467211923E-2</v>
      </c>
    </row>
    <row r="1310" spans="2:10" x14ac:dyDescent="0.3">
      <c r="B1310" s="25"/>
      <c r="C1310" s="29"/>
      <c r="D1310" s="29"/>
      <c r="E1310" s="29" t="s">
        <v>482</v>
      </c>
      <c r="F1310" s="31" t="s">
        <v>28</v>
      </c>
      <c r="G1310" s="33">
        <v>0.16099859</v>
      </c>
      <c r="H1310" s="33">
        <v>0.10444794</v>
      </c>
      <c r="I1310" s="33">
        <v>0.21754923000000001</v>
      </c>
      <c r="J1310" s="33">
        <v>6.2742203458867885E-2</v>
      </c>
    </row>
    <row r="1311" spans="2:10" x14ac:dyDescent="0.3">
      <c r="B1311" s="25"/>
      <c r="C1311" s="29"/>
      <c r="D1311" s="29"/>
      <c r="E1311" s="29" t="s">
        <v>482</v>
      </c>
      <c r="F1311" s="31" t="s">
        <v>29</v>
      </c>
      <c r="G1311" s="33">
        <v>0.1227603</v>
      </c>
      <c r="H1311" s="33">
        <v>7.0633580000000001E-2</v>
      </c>
      <c r="I1311" s="33">
        <v>0.17488702</v>
      </c>
      <c r="J1311" s="33">
        <v>6.4093240739511004E-2</v>
      </c>
    </row>
    <row r="1312" spans="2:10" x14ac:dyDescent="0.3">
      <c r="B1312" s="25"/>
      <c r="C1312" s="29"/>
      <c r="D1312" s="29"/>
      <c r="E1312" s="29" t="s">
        <v>482</v>
      </c>
      <c r="F1312" s="31" t="s">
        <v>658</v>
      </c>
      <c r="G1312" s="33">
        <v>0.11435258</v>
      </c>
      <c r="H1312" s="33">
        <v>8.1469659999999999E-2</v>
      </c>
      <c r="I1312" s="33">
        <v>0.14723549</v>
      </c>
      <c r="J1312" s="33">
        <v>9.2286731371445122E-2</v>
      </c>
    </row>
    <row r="1313" spans="2:10" x14ac:dyDescent="0.3">
      <c r="B1313" s="25"/>
      <c r="C1313" s="29"/>
      <c r="D1313" s="29"/>
      <c r="E1313" s="29" t="s">
        <v>482</v>
      </c>
      <c r="F1313" s="31" t="s">
        <v>30</v>
      </c>
      <c r="G1313" s="33">
        <v>0.12484236999999999</v>
      </c>
      <c r="H1313" s="33">
        <v>9.7339339999999996E-2</v>
      </c>
      <c r="I1313" s="33">
        <v>0.15234540999999999</v>
      </c>
      <c r="J1313" s="33">
        <v>8.9910922616105143E-2</v>
      </c>
    </row>
    <row r="1314" spans="2:10" x14ac:dyDescent="0.3">
      <c r="B1314" s="25"/>
      <c r="C1314" s="29"/>
      <c r="D1314" s="29"/>
      <c r="E1314" s="29" t="s">
        <v>482</v>
      </c>
      <c r="F1314" s="31" t="s">
        <v>552</v>
      </c>
      <c r="G1314" s="33">
        <v>9.8413059999999997E-2</v>
      </c>
      <c r="H1314" s="33">
        <v>8.5802950000000003E-2</v>
      </c>
      <c r="I1314" s="33">
        <v>0.11102317</v>
      </c>
      <c r="J1314" s="33">
        <v>5.0590276487857015E-2</v>
      </c>
    </row>
    <row r="1315" spans="2:10" x14ac:dyDescent="0.3">
      <c r="B1315" s="25"/>
      <c r="C1315" s="29"/>
      <c r="D1315" s="29"/>
      <c r="E1315" s="29" t="s">
        <v>482</v>
      </c>
      <c r="F1315" s="31" t="s">
        <v>31</v>
      </c>
      <c r="G1315" s="33">
        <v>0.11940243</v>
      </c>
      <c r="H1315" s="33">
        <v>8.1623550000000003E-2</v>
      </c>
      <c r="I1315" s="33">
        <v>0.15718130999999999</v>
      </c>
      <c r="J1315" s="33">
        <v>0.11618446198054302</v>
      </c>
    </row>
    <row r="1316" spans="2:10" x14ac:dyDescent="0.3">
      <c r="B1316" s="25"/>
      <c r="C1316" s="29"/>
      <c r="D1316" s="29"/>
      <c r="E1316" s="29" t="s">
        <v>482</v>
      </c>
      <c r="F1316" s="31" t="s">
        <v>32</v>
      </c>
      <c r="G1316" s="33">
        <v>7.3880440000000006E-2</v>
      </c>
      <c r="H1316" s="33">
        <v>4.8068010000000001E-2</v>
      </c>
      <c r="I1316" s="33">
        <v>9.9692870000000003E-2</v>
      </c>
      <c r="J1316" s="33">
        <v>5.1121621898204128E-2</v>
      </c>
    </row>
    <row r="1317" spans="2:10" x14ac:dyDescent="0.3">
      <c r="B1317" s="25"/>
      <c r="C1317" s="29"/>
      <c r="D1317" s="29"/>
      <c r="E1317" s="29" t="s">
        <v>482</v>
      </c>
      <c r="F1317" s="31" t="s">
        <v>471</v>
      </c>
      <c r="G1317" s="33">
        <v>0.1180956</v>
      </c>
      <c r="H1317" s="33">
        <v>7.8072379999999997E-2</v>
      </c>
      <c r="I1317" s="33">
        <v>0.1581188</v>
      </c>
      <c r="J1317" s="33">
        <v>0.17711693930811143</v>
      </c>
    </row>
    <row r="1318" spans="2:10" x14ac:dyDescent="0.3">
      <c r="B1318" s="25"/>
      <c r="C1318" s="29"/>
      <c r="D1318" s="29"/>
      <c r="E1318" s="29" t="s">
        <v>482</v>
      </c>
      <c r="F1318" s="31" t="s">
        <v>472</v>
      </c>
      <c r="G1318" s="33">
        <v>0.11665300000000001</v>
      </c>
      <c r="H1318" s="33">
        <v>9.9434830000000002E-2</v>
      </c>
      <c r="I1318" s="33">
        <v>0.1338712</v>
      </c>
      <c r="J1318" s="33">
        <v>9.7479122998537171E-2</v>
      </c>
    </row>
    <row r="1319" spans="2:10" x14ac:dyDescent="0.3">
      <c r="B1319" s="25"/>
      <c r="C1319" s="29"/>
      <c r="D1319" s="29"/>
      <c r="E1319" s="29" t="s">
        <v>482</v>
      </c>
      <c r="F1319" s="31" t="s">
        <v>473</v>
      </c>
      <c r="G1319" s="33">
        <v>0.1105855</v>
      </c>
      <c r="H1319" s="33">
        <v>8.864052E-2</v>
      </c>
      <c r="I1319" s="33">
        <v>0.1325305</v>
      </c>
      <c r="J1319" s="33">
        <v>0.11655329396739611</v>
      </c>
    </row>
    <row r="1320" spans="2:10" x14ac:dyDescent="0.3">
      <c r="B1320" s="25" t="s">
        <v>585</v>
      </c>
      <c r="C1320" s="18" t="s">
        <v>617</v>
      </c>
      <c r="D1320" s="29" t="s">
        <v>610</v>
      </c>
      <c r="E1320" s="29" t="s">
        <v>483</v>
      </c>
      <c r="F1320" s="31" t="s">
        <v>450</v>
      </c>
      <c r="G1320" s="33">
        <v>4.5651780000000003E-2</v>
      </c>
      <c r="H1320" s="33">
        <v>3.7154180000000002E-2</v>
      </c>
      <c r="I1320" s="33">
        <v>5.4149389999999999E-2</v>
      </c>
      <c r="J1320" s="33">
        <v>0.11810420199444763</v>
      </c>
    </row>
    <row r="1321" spans="2:10" x14ac:dyDescent="0.3">
      <c r="B1321" s="25"/>
      <c r="C1321" s="18"/>
      <c r="D1321" s="18"/>
      <c r="E1321" s="29" t="s">
        <v>483</v>
      </c>
      <c r="F1321" s="31" t="s">
        <v>452</v>
      </c>
      <c r="G1321" s="33">
        <v>4.4712019999999998E-2</v>
      </c>
      <c r="H1321" s="33">
        <v>3.5488029999999997E-2</v>
      </c>
      <c r="I1321" s="33">
        <v>5.3936020000000001E-2</v>
      </c>
      <c r="J1321" s="33">
        <v>9.8859579465294473E-2</v>
      </c>
    </row>
    <row r="1322" spans="2:10" x14ac:dyDescent="0.3">
      <c r="B1322" s="25"/>
      <c r="C1322" s="18"/>
      <c r="D1322" s="18"/>
      <c r="E1322" s="29" t="s">
        <v>483</v>
      </c>
      <c r="F1322" s="31" t="s">
        <v>453</v>
      </c>
      <c r="G1322" s="33">
        <v>3.2124850000000003E-2</v>
      </c>
      <c r="H1322" s="33">
        <v>2.1333299999999999E-2</v>
      </c>
      <c r="I1322" s="33">
        <v>4.29164E-2</v>
      </c>
      <c r="J1322" s="33">
        <v>0.14920946514322386</v>
      </c>
    </row>
    <row r="1323" spans="2:10" x14ac:dyDescent="0.3">
      <c r="B1323" s="25"/>
      <c r="C1323" s="29"/>
      <c r="D1323" s="29"/>
      <c r="E1323" s="29" t="s">
        <v>483</v>
      </c>
      <c r="F1323" s="31" t="s">
        <v>21</v>
      </c>
      <c r="G1323" s="33">
        <v>4.2743379999999997E-2</v>
      </c>
      <c r="H1323" s="33">
        <v>1.860011E-2</v>
      </c>
      <c r="I1323" s="33">
        <v>6.6886650000000006E-2</v>
      </c>
      <c r="J1323" s="33">
        <v>0.1571591265067365</v>
      </c>
    </row>
    <row r="1324" spans="2:10" x14ac:dyDescent="0.3">
      <c r="B1324" s="25"/>
      <c r="C1324" s="29"/>
      <c r="D1324" s="29"/>
      <c r="E1324" s="29" t="s">
        <v>483</v>
      </c>
      <c r="F1324" s="31" t="s">
        <v>454</v>
      </c>
      <c r="G1324" s="33">
        <v>5.5304409999999998E-2</v>
      </c>
      <c r="H1324" s="33">
        <v>3.4963139999999997E-2</v>
      </c>
      <c r="I1324" s="33">
        <v>7.5645680000000007E-2</v>
      </c>
      <c r="J1324" s="33">
        <v>0.12206518966243288</v>
      </c>
    </row>
    <row r="1325" spans="2:10" x14ac:dyDescent="0.3">
      <c r="B1325" s="25"/>
      <c r="C1325" s="29"/>
      <c r="D1325" s="29"/>
      <c r="E1325" s="29" t="s">
        <v>483</v>
      </c>
      <c r="F1325" s="31" t="s">
        <v>455</v>
      </c>
      <c r="G1325" s="33" t="s">
        <v>451</v>
      </c>
      <c r="H1325" s="33" t="s">
        <v>451</v>
      </c>
      <c r="I1325" s="33" t="s">
        <v>451</v>
      </c>
      <c r="J1325" s="33" t="s">
        <v>451</v>
      </c>
    </row>
    <row r="1326" spans="2:10" x14ac:dyDescent="0.3">
      <c r="B1326" s="25"/>
      <c r="C1326" s="29"/>
      <c r="D1326" s="29"/>
      <c r="E1326" s="29" t="s">
        <v>483</v>
      </c>
      <c r="F1326" s="31" t="s">
        <v>456</v>
      </c>
      <c r="G1326" s="33">
        <v>4.0617599999999997E-2</v>
      </c>
      <c r="H1326" s="33">
        <v>2.9704100000000001E-2</v>
      </c>
      <c r="I1326" s="33">
        <v>5.1531109999999998E-2</v>
      </c>
      <c r="J1326" s="33">
        <v>0.16216232648566256</v>
      </c>
    </row>
    <row r="1327" spans="2:10" x14ac:dyDescent="0.3">
      <c r="B1327" s="25"/>
      <c r="C1327" s="29"/>
      <c r="D1327" s="29"/>
      <c r="E1327" s="29" t="s">
        <v>483</v>
      </c>
      <c r="F1327" s="31" t="s">
        <v>457</v>
      </c>
      <c r="G1327" s="33">
        <v>4.7873400000000003E-2</v>
      </c>
      <c r="H1327" s="33">
        <v>3.6471620000000003E-2</v>
      </c>
      <c r="I1327" s="33">
        <v>5.9275170000000002E-2</v>
      </c>
      <c r="J1327" s="33">
        <v>8.4681292255182269E-2</v>
      </c>
    </row>
    <row r="1328" spans="2:10" x14ac:dyDescent="0.3">
      <c r="B1328" s="25"/>
      <c r="C1328" s="29"/>
      <c r="D1328" s="29"/>
      <c r="E1328" s="29" t="s">
        <v>483</v>
      </c>
      <c r="F1328" s="31" t="s">
        <v>458</v>
      </c>
      <c r="G1328" s="33">
        <v>0.16495335999999999</v>
      </c>
      <c r="H1328" s="33">
        <v>0.1317557</v>
      </c>
      <c r="I1328" s="33">
        <v>0.19815105</v>
      </c>
      <c r="J1328" s="33">
        <v>4.5381612168191157E-2</v>
      </c>
    </row>
    <row r="1329" spans="2:10" x14ac:dyDescent="0.3">
      <c r="B1329" s="25"/>
      <c r="C1329" s="29"/>
      <c r="D1329" s="29"/>
      <c r="E1329" s="29" t="s">
        <v>483</v>
      </c>
      <c r="F1329" s="31" t="s">
        <v>459</v>
      </c>
      <c r="G1329" s="33">
        <v>1.6315909999999999E-2</v>
      </c>
      <c r="H1329" s="33">
        <v>1.2006599999999999E-2</v>
      </c>
      <c r="I1329" s="33">
        <v>2.0625210000000001E-2</v>
      </c>
      <c r="J1329" s="33">
        <v>7.794555496416047E-3</v>
      </c>
    </row>
    <row r="1330" spans="2:10" x14ac:dyDescent="0.3">
      <c r="B1330" s="25"/>
      <c r="C1330" s="29"/>
      <c r="D1330" s="29"/>
      <c r="E1330" s="29" t="s">
        <v>483</v>
      </c>
      <c r="F1330" s="31" t="s">
        <v>660</v>
      </c>
      <c r="G1330" s="33">
        <v>5.8147289999999997E-2</v>
      </c>
      <c r="H1330" s="33">
        <v>4.2409120000000002E-2</v>
      </c>
      <c r="I1330" s="33">
        <v>7.388546E-2</v>
      </c>
      <c r="J1330" s="33">
        <v>0.10670913618852526</v>
      </c>
    </row>
    <row r="1331" spans="2:10" x14ac:dyDescent="0.3">
      <c r="B1331" s="25"/>
      <c r="C1331" s="29"/>
      <c r="D1331" s="29"/>
      <c r="E1331" s="29" t="s">
        <v>483</v>
      </c>
      <c r="F1331" s="31" t="s">
        <v>661</v>
      </c>
      <c r="G1331" s="33">
        <v>4.1273589999999999E-2</v>
      </c>
      <c r="H1331" s="33">
        <v>3.2055729999999998E-2</v>
      </c>
      <c r="I1331" s="33">
        <v>5.0491460000000002E-2</v>
      </c>
      <c r="J1331" s="33">
        <v>0.10872087219879276</v>
      </c>
    </row>
    <row r="1332" spans="2:10" x14ac:dyDescent="0.3">
      <c r="B1332" s="25"/>
      <c r="C1332" s="29"/>
      <c r="D1332" s="29"/>
      <c r="E1332" s="29" t="s">
        <v>483</v>
      </c>
      <c r="F1332" s="31" t="s">
        <v>662</v>
      </c>
      <c r="G1332" s="33">
        <v>2.819694E-2</v>
      </c>
      <c r="H1332" s="33">
        <v>5.8630009999999996E-3</v>
      </c>
      <c r="I1332" s="33">
        <v>5.053088E-2</v>
      </c>
      <c r="J1332" s="33">
        <v>0.11596901287724487</v>
      </c>
    </row>
    <row r="1333" spans="2:10" x14ac:dyDescent="0.3">
      <c r="B1333" s="25"/>
      <c r="C1333" s="29"/>
      <c r="D1333" s="29"/>
      <c r="E1333" s="29" t="s">
        <v>483</v>
      </c>
      <c r="F1333" s="31" t="s">
        <v>663</v>
      </c>
      <c r="G1333" s="33">
        <v>4.6279529999999999E-2</v>
      </c>
      <c r="H1333" s="33">
        <v>3.7524790000000002E-2</v>
      </c>
      <c r="I1333" s="33">
        <v>5.5034270000000003E-2</v>
      </c>
      <c r="J1333" s="33">
        <v>3.8838514715055956E-3</v>
      </c>
    </row>
    <row r="1334" spans="2:10" x14ac:dyDescent="0.3">
      <c r="B1334" s="25"/>
      <c r="C1334" s="29"/>
      <c r="D1334" s="29"/>
      <c r="E1334" s="29" t="s">
        <v>483</v>
      </c>
      <c r="F1334" s="31" t="s">
        <v>460</v>
      </c>
      <c r="G1334" s="33">
        <v>2.2665999999999999E-2</v>
      </c>
      <c r="H1334" s="33">
        <v>1.213496E-2</v>
      </c>
      <c r="I1334" s="33">
        <v>3.3197039999999997E-2</v>
      </c>
      <c r="J1334" s="33">
        <v>0.13581502220964209</v>
      </c>
    </row>
    <row r="1335" spans="2:10" x14ac:dyDescent="0.3">
      <c r="B1335" s="25"/>
      <c r="C1335" s="29"/>
      <c r="D1335" s="29"/>
      <c r="E1335" s="29" t="s">
        <v>483</v>
      </c>
      <c r="F1335" s="31" t="s">
        <v>461</v>
      </c>
      <c r="G1335" s="33">
        <v>6.4869479999999993E-2</v>
      </c>
      <c r="H1335" s="33">
        <v>5.2944619999999998E-2</v>
      </c>
      <c r="I1335" s="33">
        <v>7.6794349999999997E-2</v>
      </c>
      <c r="J1335" s="33">
        <v>0.10232857479886466</v>
      </c>
    </row>
    <row r="1336" spans="2:10" x14ac:dyDescent="0.3">
      <c r="B1336" s="25"/>
      <c r="C1336" s="29"/>
      <c r="D1336" s="29"/>
      <c r="E1336" s="29" t="s">
        <v>483</v>
      </c>
      <c r="F1336" s="31" t="s">
        <v>462</v>
      </c>
      <c r="G1336" s="33">
        <v>6.2603500000000006E-2</v>
      </c>
      <c r="H1336" s="33">
        <v>3.0954349999999999E-2</v>
      </c>
      <c r="I1336" s="33">
        <v>9.4252649999999993E-2</v>
      </c>
      <c r="J1336" s="33">
        <v>9.6318088779673267E-2</v>
      </c>
    </row>
    <row r="1337" spans="2:10" x14ac:dyDescent="0.3">
      <c r="B1337" s="25"/>
      <c r="C1337" s="29"/>
      <c r="D1337" s="29"/>
      <c r="E1337" s="29" t="s">
        <v>483</v>
      </c>
      <c r="F1337" s="31" t="s">
        <v>589</v>
      </c>
      <c r="G1337" s="33">
        <v>0.21477816999999999</v>
      </c>
      <c r="H1337" s="33">
        <v>0.12467776</v>
      </c>
      <c r="I1337" s="33">
        <v>0.30487859</v>
      </c>
      <c r="J1337" s="33">
        <v>3.1497867318860527E-2</v>
      </c>
    </row>
    <row r="1338" spans="2:10" x14ac:dyDescent="0.3">
      <c r="B1338" s="25"/>
      <c r="C1338" s="29"/>
      <c r="D1338" s="29"/>
      <c r="E1338" s="29" t="s">
        <v>483</v>
      </c>
      <c r="F1338" s="31" t="s">
        <v>463</v>
      </c>
      <c r="G1338" s="33">
        <v>4.3723060000000001E-2</v>
      </c>
      <c r="H1338" s="33">
        <v>2.9484940000000001E-2</v>
      </c>
      <c r="I1338" s="33">
        <v>5.7961180000000001E-2</v>
      </c>
      <c r="J1338" s="33">
        <v>0.1810940498795435</v>
      </c>
    </row>
    <row r="1339" spans="2:10" x14ac:dyDescent="0.3">
      <c r="B1339" s="25"/>
      <c r="C1339" s="29"/>
      <c r="D1339" s="29"/>
      <c r="E1339" s="29" t="s">
        <v>483</v>
      </c>
      <c r="F1339" s="31" t="s">
        <v>464</v>
      </c>
      <c r="G1339" s="33">
        <v>3.9054619999999998E-2</v>
      </c>
      <c r="H1339" s="33">
        <v>3.0662149999999999E-2</v>
      </c>
      <c r="I1339" s="33">
        <v>4.7447089999999997E-2</v>
      </c>
      <c r="J1339" s="33">
        <v>0.14832551602994085</v>
      </c>
    </row>
    <row r="1340" spans="2:10" x14ac:dyDescent="0.3">
      <c r="B1340" s="25"/>
      <c r="C1340" s="29"/>
      <c r="D1340" s="29"/>
      <c r="E1340" s="29" t="s">
        <v>483</v>
      </c>
      <c r="F1340" s="31" t="s">
        <v>465</v>
      </c>
      <c r="G1340" s="33">
        <v>6.0420920000000003E-2</v>
      </c>
      <c r="H1340" s="33">
        <v>3.9808419999999997E-2</v>
      </c>
      <c r="I1340" s="33">
        <v>8.1033430000000004E-2</v>
      </c>
      <c r="J1340" s="33">
        <v>8.1810304490896268E-2</v>
      </c>
    </row>
    <row r="1341" spans="2:10" x14ac:dyDescent="0.3">
      <c r="B1341" s="25"/>
      <c r="C1341" s="29"/>
      <c r="D1341" s="29"/>
      <c r="E1341" s="29" t="s">
        <v>483</v>
      </c>
      <c r="F1341" s="31" t="s">
        <v>466</v>
      </c>
      <c r="G1341" s="33">
        <v>4.3998900000000001E-2</v>
      </c>
      <c r="H1341" s="33">
        <v>2.3123769999999998E-2</v>
      </c>
      <c r="I1341" s="33">
        <v>6.4874029999999999E-2</v>
      </c>
      <c r="J1341" s="33">
        <v>7.9076741886400487E-2</v>
      </c>
    </row>
    <row r="1342" spans="2:10" x14ac:dyDescent="0.3">
      <c r="B1342" s="25"/>
      <c r="C1342" s="29"/>
      <c r="D1342" s="29"/>
      <c r="E1342" s="29" t="s">
        <v>483</v>
      </c>
      <c r="F1342" s="31" t="s">
        <v>467</v>
      </c>
      <c r="G1342" s="33">
        <v>3.8978760000000001E-2</v>
      </c>
      <c r="H1342" s="33">
        <v>1.794374E-2</v>
      </c>
      <c r="I1342" s="33">
        <v>6.0013789999999997E-2</v>
      </c>
      <c r="J1342" s="33">
        <v>7.1751383286731849E-2</v>
      </c>
    </row>
    <row r="1343" spans="2:10" x14ac:dyDescent="0.3">
      <c r="B1343" s="25"/>
      <c r="C1343" s="29"/>
      <c r="D1343" s="29"/>
      <c r="E1343" s="29" t="s">
        <v>483</v>
      </c>
      <c r="F1343" s="31" t="s">
        <v>468</v>
      </c>
      <c r="G1343" s="33">
        <v>4.5360129999999999E-2</v>
      </c>
      <c r="H1343" s="33">
        <v>3.7035100000000001E-2</v>
      </c>
      <c r="I1343" s="33">
        <v>5.3685169999999997E-2</v>
      </c>
      <c r="J1343" s="33">
        <v>0.10665540154452775</v>
      </c>
    </row>
    <row r="1344" spans="2:10" x14ac:dyDescent="0.3">
      <c r="B1344" s="25"/>
      <c r="C1344" s="29"/>
      <c r="D1344" s="29"/>
      <c r="E1344" s="29" t="s">
        <v>483</v>
      </c>
      <c r="F1344" s="31" t="s">
        <v>469</v>
      </c>
      <c r="G1344" s="33">
        <v>4.7041890000000003E-2</v>
      </c>
      <c r="H1344" s="33">
        <v>2.892221E-2</v>
      </c>
      <c r="I1344" s="33">
        <v>6.5161579999999997E-2</v>
      </c>
      <c r="J1344" s="33">
        <v>0.15967460254181456</v>
      </c>
    </row>
    <row r="1345" spans="2:10" x14ac:dyDescent="0.3">
      <c r="B1345" s="25"/>
      <c r="C1345" s="29"/>
      <c r="D1345" s="29"/>
      <c r="E1345" s="29" t="s">
        <v>483</v>
      </c>
      <c r="F1345" s="31" t="s">
        <v>470</v>
      </c>
      <c r="G1345" s="33">
        <v>4.5579550000000003E-2</v>
      </c>
      <c r="H1345" s="33">
        <v>3.2807942999999999E-2</v>
      </c>
      <c r="I1345" s="33">
        <v>5.8351159999999999E-2</v>
      </c>
      <c r="J1345" s="33">
        <v>0.10394186077741792</v>
      </c>
    </row>
    <row r="1346" spans="2:10" x14ac:dyDescent="0.3">
      <c r="B1346" s="25"/>
      <c r="C1346" s="29"/>
      <c r="D1346" s="29"/>
      <c r="E1346" s="29" t="s">
        <v>483</v>
      </c>
      <c r="F1346" s="31" t="s">
        <v>26</v>
      </c>
      <c r="G1346" s="33">
        <v>4.9775069999999998E-2</v>
      </c>
      <c r="H1346" s="33">
        <v>2.8112326E-2</v>
      </c>
      <c r="I1346" s="33">
        <v>7.1437810000000004E-2</v>
      </c>
      <c r="J1346" s="33">
        <v>0.17170152183477547</v>
      </c>
    </row>
    <row r="1347" spans="2:10" x14ac:dyDescent="0.3">
      <c r="B1347" s="25"/>
      <c r="C1347" s="29"/>
      <c r="D1347" s="29"/>
      <c r="E1347" s="29" t="s">
        <v>483</v>
      </c>
      <c r="F1347" s="31" t="s">
        <v>27</v>
      </c>
      <c r="G1347" s="33">
        <v>3.9913150000000001E-2</v>
      </c>
      <c r="H1347" s="33">
        <v>8.0072310000000001E-3</v>
      </c>
      <c r="I1347" s="33">
        <v>7.1819079999999993E-2</v>
      </c>
      <c r="J1347" s="33">
        <v>9.1449240467211923E-2</v>
      </c>
    </row>
    <row r="1348" spans="2:10" x14ac:dyDescent="0.3">
      <c r="B1348" s="25"/>
      <c r="C1348" s="29"/>
      <c r="D1348" s="29"/>
      <c r="E1348" s="29" t="s">
        <v>483</v>
      </c>
      <c r="F1348" s="31" t="s">
        <v>28</v>
      </c>
      <c r="G1348" s="33">
        <v>3.8385900000000001E-2</v>
      </c>
      <c r="H1348" s="33">
        <v>1.7358868999999999E-2</v>
      </c>
      <c r="I1348" s="33">
        <v>5.9412930000000003E-2</v>
      </c>
      <c r="J1348" s="33">
        <v>6.2742203458867885E-2</v>
      </c>
    </row>
    <row r="1349" spans="2:10" x14ac:dyDescent="0.3">
      <c r="B1349" s="25"/>
      <c r="C1349" s="29"/>
      <c r="D1349" s="29"/>
      <c r="E1349" s="29" t="s">
        <v>483</v>
      </c>
      <c r="F1349" s="31" t="s">
        <v>29</v>
      </c>
      <c r="G1349" s="33">
        <v>6.1155109999999999E-2</v>
      </c>
      <c r="H1349" s="33">
        <v>4.1084619000000003E-2</v>
      </c>
      <c r="I1349" s="33">
        <v>8.1225599999999995E-2</v>
      </c>
      <c r="J1349" s="33">
        <v>6.4093240739511004E-2</v>
      </c>
    </row>
    <row r="1350" spans="2:10" x14ac:dyDescent="0.3">
      <c r="B1350" s="25"/>
      <c r="C1350" s="29"/>
      <c r="D1350" s="29"/>
      <c r="E1350" s="29" t="s">
        <v>483</v>
      </c>
      <c r="F1350" s="31" t="s">
        <v>658</v>
      </c>
      <c r="G1350" s="33">
        <v>4.32453E-2</v>
      </c>
      <c r="H1350" s="33">
        <v>2.2096619000000001E-2</v>
      </c>
      <c r="I1350" s="33">
        <v>6.4393980000000003E-2</v>
      </c>
      <c r="J1350" s="33">
        <v>9.2286731371445122E-2</v>
      </c>
    </row>
    <row r="1351" spans="2:10" x14ac:dyDescent="0.3">
      <c r="B1351" s="25"/>
      <c r="C1351" s="29"/>
      <c r="D1351" s="29"/>
      <c r="E1351" s="29" t="s">
        <v>483</v>
      </c>
      <c r="F1351" s="31" t="s">
        <v>30</v>
      </c>
      <c r="G1351" s="33">
        <v>3.7167739999999998E-2</v>
      </c>
      <c r="H1351" s="33">
        <v>2.8877863E-2</v>
      </c>
      <c r="I1351" s="33">
        <v>4.5457619999999997E-2</v>
      </c>
      <c r="J1351" s="33">
        <v>8.9910922616105143E-2</v>
      </c>
    </row>
    <row r="1352" spans="2:10" x14ac:dyDescent="0.3">
      <c r="B1352" s="25"/>
      <c r="C1352" s="29"/>
      <c r="D1352" s="29"/>
      <c r="E1352" s="29" t="s">
        <v>483</v>
      </c>
      <c r="F1352" s="31" t="s">
        <v>552</v>
      </c>
      <c r="G1352" s="33">
        <v>4.8246730000000002E-2</v>
      </c>
      <c r="H1352" s="33">
        <v>2.7911841E-2</v>
      </c>
      <c r="I1352" s="33">
        <v>6.8581619999999996E-2</v>
      </c>
      <c r="J1352" s="33">
        <v>5.0590276487857015E-2</v>
      </c>
    </row>
    <row r="1353" spans="2:10" x14ac:dyDescent="0.3">
      <c r="B1353" s="25"/>
      <c r="C1353" s="29"/>
      <c r="D1353" s="29"/>
      <c r="E1353" s="29" t="s">
        <v>483</v>
      </c>
      <c r="F1353" s="31" t="s">
        <v>31</v>
      </c>
      <c r="G1353" s="33">
        <v>4.4151580000000003E-2</v>
      </c>
      <c r="H1353" s="33">
        <v>2.1215057999999998E-2</v>
      </c>
      <c r="I1353" s="33">
        <v>6.7088110000000006E-2</v>
      </c>
      <c r="J1353" s="33">
        <v>0.11618446198054302</v>
      </c>
    </row>
    <row r="1354" spans="2:10" x14ac:dyDescent="0.3">
      <c r="B1354" s="25"/>
      <c r="C1354" s="29"/>
      <c r="D1354" s="29"/>
      <c r="E1354" s="29" t="s">
        <v>483</v>
      </c>
      <c r="F1354" s="31" t="s">
        <v>32</v>
      </c>
      <c r="G1354" s="33">
        <v>3.9241619999999998E-2</v>
      </c>
      <c r="H1354" s="33">
        <v>2.7259117999999999E-2</v>
      </c>
      <c r="I1354" s="33">
        <v>5.1224119999999998E-2</v>
      </c>
      <c r="J1354" s="33">
        <v>5.1121621898204128E-2</v>
      </c>
    </row>
    <row r="1355" spans="2:10" x14ac:dyDescent="0.3">
      <c r="B1355" s="25"/>
      <c r="C1355" s="29"/>
      <c r="D1355" s="29"/>
      <c r="E1355" s="29" t="s">
        <v>483</v>
      </c>
      <c r="F1355" s="31" t="s">
        <v>471</v>
      </c>
      <c r="G1355" s="33">
        <v>5.9187740000000003E-2</v>
      </c>
      <c r="H1355" s="33">
        <v>3.9124329999999999E-2</v>
      </c>
      <c r="I1355" s="33">
        <v>7.9251139999999998E-2</v>
      </c>
      <c r="J1355" s="33">
        <v>0.17711693930811143</v>
      </c>
    </row>
    <row r="1356" spans="2:10" x14ac:dyDescent="0.3">
      <c r="B1356" s="25"/>
      <c r="C1356" s="29"/>
      <c r="D1356" s="29"/>
      <c r="E1356" s="29" t="s">
        <v>483</v>
      </c>
      <c r="F1356" s="31" t="s">
        <v>472</v>
      </c>
      <c r="G1356" s="33">
        <v>4.2192849999999997E-2</v>
      </c>
      <c r="H1356" s="33">
        <v>3.1342740000000001E-2</v>
      </c>
      <c r="I1356" s="33">
        <v>5.3042970000000002E-2</v>
      </c>
      <c r="J1356" s="33">
        <v>9.7479122998537171E-2</v>
      </c>
    </row>
    <row r="1357" spans="2:10" x14ac:dyDescent="0.3">
      <c r="B1357" s="25"/>
      <c r="C1357" s="29"/>
      <c r="D1357" s="29"/>
      <c r="E1357" s="29" t="s">
        <v>483</v>
      </c>
      <c r="F1357" s="31" t="s">
        <v>473</v>
      </c>
      <c r="G1357" s="33">
        <v>4.4348119999999998E-2</v>
      </c>
      <c r="H1357" s="33">
        <v>2.952246E-2</v>
      </c>
      <c r="I1357" s="33">
        <v>5.9173789999999997E-2</v>
      </c>
      <c r="J1357" s="33">
        <v>0.11655329396739611</v>
      </c>
    </row>
    <row r="1358" spans="2:10" x14ac:dyDescent="0.3">
      <c r="B1358" s="25" t="s">
        <v>586</v>
      </c>
      <c r="C1358" s="18" t="s">
        <v>618</v>
      </c>
      <c r="D1358" s="29" t="s">
        <v>610</v>
      </c>
      <c r="E1358" s="29" t="s">
        <v>484</v>
      </c>
      <c r="F1358" s="31" t="s">
        <v>450</v>
      </c>
      <c r="G1358" s="33">
        <v>1.6840399999999998E-2</v>
      </c>
      <c r="H1358" s="33">
        <v>1.263675E-2</v>
      </c>
      <c r="I1358" s="33">
        <v>2.104406E-2</v>
      </c>
      <c r="J1358" s="33">
        <v>0.11810420199444763</v>
      </c>
    </row>
    <row r="1359" spans="2:10" x14ac:dyDescent="0.3">
      <c r="B1359" s="25"/>
      <c r="C1359" s="18"/>
      <c r="D1359" s="18"/>
      <c r="E1359" s="29" t="s">
        <v>484</v>
      </c>
      <c r="F1359" s="31" t="s">
        <v>452</v>
      </c>
      <c r="G1359" s="33">
        <v>1.1509780000000001E-2</v>
      </c>
      <c r="H1359" s="33">
        <v>6.02967E-3</v>
      </c>
      <c r="I1359" s="33">
        <v>1.6989879999999999E-2</v>
      </c>
      <c r="J1359" s="33">
        <v>9.8859579465294473E-2</v>
      </c>
    </row>
    <row r="1360" spans="2:10" x14ac:dyDescent="0.3">
      <c r="B1360" s="25"/>
      <c r="C1360" s="29"/>
      <c r="D1360" s="29"/>
      <c r="E1360" s="29" t="s">
        <v>484</v>
      </c>
      <c r="F1360" s="31" t="s">
        <v>453</v>
      </c>
      <c r="G1360" s="33">
        <v>2.3494480000000002E-2</v>
      </c>
      <c r="H1360" s="33">
        <v>1.376197E-2</v>
      </c>
      <c r="I1360" s="33">
        <v>3.3226989999999998E-2</v>
      </c>
      <c r="J1360" s="33">
        <v>0.14920946514322386</v>
      </c>
    </row>
    <row r="1361" spans="2:10" x14ac:dyDescent="0.3">
      <c r="B1361" s="25"/>
      <c r="C1361" s="29"/>
      <c r="D1361" s="29"/>
      <c r="E1361" s="29" t="s">
        <v>484</v>
      </c>
      <c r="F1361" s="31" t="s">
        <v>21</v>
      </c>
      <c r="G1361" s="33">
        <v>1.9767969999999999E-2</v>
      </c>
      <c r="H1361" s="33">
        <v>5.919573E-3</v>
      </c>
      <c r="I1361" s="33">
        <v>3.361637E-2</v>
      </c>
      <c r="J1361" s="33">
        <v>0.1571591265067365</v>
      </c>
    </row>
    <row r="1362" spans="2:10" x14ac:dyDescent="0.3">
      <c r="B1362" s="25"/>
      <c r="C1362" s="29"/>
      <c r="D1362" s="29"/>
      <c r="E1362" s="29" t="s">
        <v>484</v>
      </c>
      <c r="F1362" s="31" t="s">
        <v>454</v>
      </c>
      <c r="G1362" s="33">
        <v>3.1778630000000002E-2</v>
      </c>
      <c r="H1362" s="33">
        <v>1.8357682E-2</v>
      </c>
      <c r="I1362" s="33">
        <v>4.5199580000000003E-2</v>
      </c>
      <c r="J1362" s="33">
        <v>0.12206518966243288</v>
      </c>
    </row>
    <row r="1363" spans="2:10" x14ac:dyDescent="0.3">
      <c r="B1363" s="25"/>
      <c r="C1363" s="29"/>
      <c r="D1363" s="29"/>
      <c r="E1363" s="29" t="s">
        <v>484</v>
      </c>
      <c r="F1363" s="31" t="s">
        <v>455</v>
      </c>
      <c r="G1363" s="33" t="s">
        <v>451</v>
      </c>
      <c r="H1363" s="33" t="s">
        <v>451</v>
      </c>
      <c r="I1363" s="33" t="s">
        <v>451</v>
      </c>
      <c r="J1363" s="33" t="s">
        <v>451</v>
      </c>
    </row>
    <row r="1364" spans="2:10" x14ac:dyDescent="0.3">
      <c r="B1364" s="25"/>
      <c r="C1364" s="29"/>
      <c r="D1364" s="29"/>
      <c r="E1364" s="29" t="s">
        <v>484</v>
      </c>
      <c r="F1364" s="31" t="s">
        <v>456</v>
      </c>
      <c r="G1364" s="33">
        <v>2.3640109999999999E-2</v>
      </c>
      <c r="H1364" s="33">
        <v>1.4184085000000001E-2</v>
      </c>
      <c r="I1364" s="33">
        <v>3.3096130000000001E-2</v>
      </c>
      <c r="J1364" s="33">
        <v>0.16216232648566256</v>
      </c>
    </row>
    <row r="1365" spans="2:10" x14ac:dyDescent="0.3">
      <c r="B1365" s="25"/>
      <c r="C1365" s="29"/>
      <c r="D1365" s="29"/>
      <c r="E1365" s="29" t="s">
        <v>484</v>
      </c>
      <c r="F1365" s="31" t="s">
        <v>457</v>
      </c>
      <c r="G1365" s="33">
        <v>1.233568E-2</v>
      </c>
      <c r="H1365" s="33">
        <v>7.7286350000000002E-3</v>
      </c>
      <c r="I1365" s="33">
        <v>1.694273E-2</v>
      </c>
      <c r="J1365" s="33">
        <v>8.4681292255182269E-2</v>
      </c>
    </row>
    <row r="1366" spans="2:10" x14ac:dyDescent="0.3">
      <c r="B1366" s="25"/>
      <c r="C1366" s="29"/>
      <c r="D1366" s="29"/>
      <c r="E1366" s="29" t="s">
        <v>484</v>
      </c>
      <c r="F1366" s="31" t="s">
        <v>458</v>
      </c>
      <c r="G1366" s="33">
        <v>4.1535061999999998E-2</v>
      </c>
      <c r="H1366" s="33">
        <v>2.8234889999999999E-2</v>
      </c>
      <c r="I1366" s="33">
        <v>5.4835229999999999E-2</v>
      </c>
      <c r="J1366" s="33">
        <v>4.5381612168191157E-2</v>
      </c>
    </row>
    <row r="1367" spans="2:10" x14ac:dyDescent="0.3">
      <c r="B1367" s="25"/>
      <c r="C1367" s="29"/>
      <c r="D1367" s="29"/>
      <c r="E1367" s="29" t="s">
        <v>484</v>
      </c>
      <c r="F1367" s="31" t="s">
        <v>459</v>
      </c>
      <c r="G1367" s="33">
        <v>7.3065179999999997E-3</v>
      </c>
      <c r="H1367" s="33">
        <v>3.4203710000000002E-3</v>
      </c>
      <c r="I1367" s="33">
        <v>1.119266E-2</v>
      </c>
      <c r="J1367" s="33">
        <v>7.794555496416047E-3</v>
      </c>
    </row>
    <row r="1368" spans="2:10" x14ac:dyDescent="0.3">
      <c r="B1368" s="25"/>
      <c r="C1368" s="29"/>
      <c r="D1368" s="29"/>
      <c r="E1368" s="29" t="s">
        <v>484</v>
      </c>
      <c r="F1368" s="31" t="s">
        <v>660</v>
      </c>
      <c r="G1368" s="33">
        <v>1.5266099999999999E-2</v>
      </c>
      <c r="H1368" s="33">
        <v>5.5582829999999998E-3</v>
      </c>
      <c r="I1368" s="33">
        <v>2.4973909999999998E-2</v>
      </c>
      <c r="J1368" s="33">
        <v>0.10670913618852526</v>
      </c>
    </row>
    <row r="1369" spans="2:10" x14ac:dyDescent="0.3">
      <c r="B1369" s="25"/>
      <c r="C1369" s="29"/>
      <c r="D1369" s="29"/>
      <c r="E1369" s="29" t="s">
        <v>484</v>
      </c>
      <c r="F1369" s="31" t="s">
        <v>661</v>
      </c>
      <c r="G1369" s="33">
        <v>1.742347E-2</v>
      </c>
      <c r="H1369" s="33">
        <v>1.3293190999999999E-2</v>
      </c>
      <c r="I1369" s="33">
        <v>2.155375E-2</v>
      </c>
      <c r="J1369" s="33">
        <v>0.10872087219879276</v>
      </c>
    </row>
    <row r="1370" spans="2:10" x14ac:dyDescent="0.3">
      <c r="B1370" s="25"/>
      <c r="C1370" s="29"/>
      <c r="D1370" s="29"/>
      <c r="E1370" s="29" t="s">
        <v>484</v>
      </c>
      <c r="F1370" s="31" t="s">
        <v>662</v>
      </c>
      <c r="G1370" s="33" t="s">
        <v>451</v>
      </c>
      <c r="H1370" s="33" t="s">
        <v>451</v>
      </c>
      <c r="I1370" s="33" t="s">
        <v>451</v>
      </c>
      <c r="J1370" s="33" t="s">
        <v>451</v>
      </c>
    </row>
    <row r="1371" spans="2:10" x14ac:dyDescent="0.3">
      <c r="B1371" s="25"/>
      <c r="C1371" s="29"/>
      <c r="D1371" s="29"/>
      <c r="E1371" s="29" t="s">
        <v>484</v>
      </c>
      <c r="F1371" s="31" t="s">
        <v>663</v>
      </c>
      <c r="G1371" s="33">
        <v>1.6522240000000001E-2</v>
      </c>
      <c r="H1371" s="33">
        <v>1.2714278000000001E-2</v>
      </c>
      <c r="I1371" s="33">
        <v>2.0330190000000001E-2</v>
      </c>
      <c r="J1371" s="33">
        <v>3.8838514715055956E-3</v>
      </c>
    </row>
    <row r="1372" spans="2:10" x14ac:dyDescent="0.3">
      <c r="B1372" s="25"/>
      <c r="C1372" s="29"/>
      <c r="D1372" s="29"/>
      <c r="E1372" s="29" t="s">
        <v>484</v>
      </c>
      <c r="F1372" s="31" t="s">
        <v>460</v>
      </c>
      <c r="G1372" s="33">
        <v>1.8151819999999999E-2</v>
      </c>
      <c r="H1372" s="33">
        <v>9.9240649999999993E-3</v>
      </c>
      <c r="I1372" s="33">
        <v>2.637958E-2</v>
      </c>
      <c r="J1372" s="33">
        <v>0.13581502220964209</v>
      </c>
    </row>
    <row r="1373" spans="2:10" x14ac:dyDescent="0.3">
      <c r="B1373" s="25"/>
      <c r="C1373" s="29"/>
      <c r="D1373" s="29"/>
      <c r="E1373" s="29" t="s">
        <v>484</v>
      </c>
      <c r="F1373" s="31" t="s">
        <v>461</v>
      </c>
      <c r="G1373" s="33">
        <v>1.191419E-2</v>
      </c>
      <c r="H1373" s="33">
        <v>7.8385550000000005E-3</v>
      </c>
      <c r="I1373" s="33">
        <v>1.598983E-2</v>
      </c>
      <c r="J1373" s="33">
        <v>0.10232857479886466</v>
      </c>
    </row>
    <row r="1374" spans="2:10" x14ac:dyDescent="0.3">
      <c r="B1374" s="25"/>
      <c r="C1374" s="29"/>
      <c r="D1374" s="29"/>
      <c r="E1374" s="29" t="s">
        <v>484</v>
      </c>
      <c r="F1374" s="31" t="s">
        <v>462</v>
      </c>
      <c r="G1374" s="33">
        <v>7.2509009999999999E-2</v>
      </c>
      <c r="H1374" s="33">
        <v>3.6776604999999997E-2</v>
      </c>
      <c r="I1374" s="33">
        <v>0.10824142</v>
      </c>
      <c r="J1374" s="33">
        <v>9.6318088779673267E-2</v>
      </c>
    </row>
    <row r="1375" spans="2:10" x14ac:dyDescent="0.3">
      <c r="B1375" s="25"/>
      <c r="C1375" s="29"/>
      <c r="D1375" s="29"/>
      <c r="E1375" s="29" t="s">
        <v>484</v>
      </c>
      <c r="F1375" s="31" t="s">
        <v>589</v>
      </c>
      <c r="G1375" s="33">
        <v>8.8619050000000005E-2</v>
      </c>
      <c r="H1375" s="33">
        <v>1.7375706000000001E-2</v>
      </c>
      <c r="I1375" s="33">
        <v>0.15986239999999999</v>
      </c>
      <c r="J1375" s="33">
        <v>3.1497867318860527E-2</v>
      </c>
    </row>
    <row r="1376" spans="2:10" x14ac:dyDescent="0.3">
      <c r="B1376" s="25"/>
      <c r="C1376" s="29"/>
      <c r="D1376" s="29"/>
      <c r="E1376" s="29" t="s">
        <v>484</v>
      </c>
      <c r="F1376" s="31" t="s">
        <v>463</v>
      </c>
      <c r="G1376" s="33">
        <v>2.3824598999999998E-2</v>
      </c>
      <c r="H1376" s="33">
        <v>1.0885659000000001E-2</v>
      </c>
      <c r="I1376" s="33">
        <v>3.6763539999999997E-2</v>
      </c>
      <c r="J1376" s="33">
        <v>0.1810940498795435</v>
      </c>
    </row>
    <row r="1377" spans="2:10" x14ac:dyDescent="0.3">
      <c r="B1377" s="25"/>
      <c r="C1377" s="29"/>
      <c r="D1377" s="29"/>
      <c r="E1377" s="29" t="s">
        <v>484</v>
      </c>
      <c r="F1377" s="31" t="s">
        <v>464</v>
      </c>
      <c r="G1377" s="33">
        <v>1.8579516000000001E-2</v>
      </c>
      <c r="H1377" s="33">
        <v>9.0167530000000006E-3</v>
      </c>
      <c r="I1377" s="33">
        <v>2.8142279999999999E-2</v>
      </c>
      <c r="J1377" s="33">
        <v>0.14832551602994085</v>
      </c>
    </row>
    <row r="1378" spans="2:10" x14ac:dyDescent="0.3">
      <c r="B1378" s="25"/>
      <c r="C1378" s="29"/>
      <c r="D1378" s="29"/>
      <c r="E1378" s="29" t="s">
        <v>484</v>
      </c>
      <c r="F1378" s="31" t="s">
        <v>465</v>
      </c>
      <c r="G1378" s="33">
        <v>2.2126461E-2</v>
      </c>
      <c r="H1378" s="33">
        <v>1.1986142E-2</v>
      </c>
      <c r="I1378" s="33">
        <v>3.2266780000000002E-2</v>
      </c>
      <c r="J1378" s="33">
        <v>8.1810304490896268E-2</v>
      </c>
    </row>
    <row r="1379" spans="2:10" x14ac:dyDescent="0.3">
      <c r="B1379" s="25"/>
      <c r="C1379" s="29"/>
      <c r="D1379" s="29"/>
      <c r="E1379" s="29" t="s">
        <v>484</v>
      </c>
      <c r="F1379" s="31" t="s">
        <v>466</v>
      </c>
      <c r="G1379" s="33">
        <v>9.8540180000000008E-3</v>
      </c>
      <c r="H1379" s="33">
        <v>3.7645780000000002E-3</v>
      </c>
      <c r="I1379" s="33">
        <v>1.594346E-2</v>
      </c>
      <c r="J1379" s="33">
        <v>7.9076741886400487E-2</v>
      </c>
    </row>
    <row r="1380" spans="2:10" x14ac:dyDescent="0.3">
      <c r="B1380" s="25"/>
      <c r="C1380" s="29"/>
      <c r="D1380" s="29"/>
      <c r="E1380" s="29" t="s">
        <v>484</v>
      </c>
      <c r="F1380" s="31" t="s">
        <v>467</v>
      </c>
      <c r="G1380" s="33" t="s">
        <v>451</v>
      </c>
      <c r="H1380" s="33" t="s">
        <v>451</v>
      </c>
      <c r="I1380" s="33" t="s">
        <v>451</v>
      </c>
      <c r="J1380" s="33" t="s">
        <v>451</v>
      </c>
    </row>
    <row r="1381" spans="2:10" x14ac:dyDescent="0.3">
      <c r="B1381" s="25"/>
      <c r="C1381" s="29"/>
      <c r="D1381" s="29"/>
      <c r="E1381" s="29" t="s">
        <v>484</v>
      </c>
      <c r="F1381" s="31" t="s">
        <v>468</v>
      </c>
      <c r="G1381" s="33">
        <v>1.7351970000000001E-2</v>
      </c>
      <c r="H1381" s="33">
        <v>1.2233742000000001E-2</v>
      </c>
      <c r="I1381" s="33">
        <v>2.2470199999999999E-2</v>
      </c>
      <c r="J1381" s="33">
        <v>0.10665540154452775</v>
      </c>
    </row>
    <row r="1382" spans="2:10" x14ac:dyDescent="0.3">
      <c r="B1382" s="25"/>
      <c r="C1382" s="29"/>
      <c r="D1382" s="29"/>
      <c r="E1382" s="29" t="s">
        <v>484</v>
      </c>
      <c r="F1382" s="31" t="s">
        <v>469</v>
      </c>
      <c r="G1382" s="33">
        <v>1.384415E-2</v>
      </c>
      <c r="H1382" s="33">
        <v>6.5737510000000001E-3</v>
      </c>
      <c r="I1382" s="33">
        <v>2.1114549999999999E-2</v>
      </c>
      <c r="J1382" s="33">
        <v>0.15967460254181456</v>
      </c>
    </row>
    <row r="1383" spans="2:10" x14ac:dyDescent="0.3">
      <c r="B1383" s="25"/>
      <c r="C1383" s="29"/>
      <c r="D1383" s="29"/>
      <c r="E1383" s="29" t="s">
        <v>484</v>
      </c>
      <c r="F1383" s="31" t="s">
        <v>470</v>
      </c>
      <c r="G1383" s="33">
        <v>3.5405789E-2</v>
      </c>
      <c r="H1383" s="33">
        <v>1.1725273E-2</v>
      </c>
      <c r="I1383" s="33">
        <v>5.9086300000000001E-2</v>
      </c>
      <c r="J1383" s="33">
        <v>0.10394186077741792</v>
      </c>
    </row>
    <row r="1384" spans="2:10" x14ac:dyDescent="0.3">
      <c r="B1384" s="25"/>
      <c r="C1384" s="29"/>
      <c r="D1384" s="29"/>
      <c r="E1384" s="29" t="s">
        <v>484</v>
      </c>
      <c r="F1384" s="31" t="s">
        <v>26</v>
      </c>
      <c r="G1384" s="33">
        <v>1.6955975000000002E-2</v>
      </c>
      <c r="H1384" s="33">
        <v>1.3148828E-2</v>
      </c>
      <c r="I1384" s="33">
        <v>2.0763119999999999E-2</v>
      </c>
      <c r="J1384" s="33">
        <v>0.17170152183477547</v>
      </c>
    </row>
    <row r="1385" spans="2:10" x14ac:dyDescent="0.3">
      <c r="B1385" s="25"/>
      <c r="C1385" s="29"/>
      <c r="D1385" s="29"/>
      <c r="E1385" s="29" t="s">
        <v>484</v>
      </c>
      <c r="F1385" s="31" t="s">
        <v>27</v>
      </c>
      <c r="G1385" s="33" t="s">
        <v>451</v>
      </c>
      <c r="H1385" s="33" t="s">
        <v>451</v>
      </c>
      <c r="I1385" s="33" t="s">
        <v>451</v>
      </c>
      <c r="J1385" s="33" t="s">
        <v>451</v>
      </c>
    </row>
    <row r="1386" spans="2:10" x14ac:dyDescent="0.3">
      <c r="B1386" s="25"/>
      <c r="C1386" s="29"/>
      <c r="D1386" s="29"/>
      <c r="E1386" s="29" t="s">
        <v>484</v>
      </c>
      <c r="F1386" s="31" t="s">
        <v>28</v>
      </c>
      <c r="G1386" s="33" t="s">
        <v>451</v>
      </c>
      <c r="H1386" s="33" t="s">
        <v>451</v>
      </c>
      <c r="I1386" s="33" t="s">
        <v>451</v>
      </c>
      <c r="J1386" s="33" t="s">
        <v>451</v>
      </c>
    </row>
    <row r="1387" spans="2:10" x14ac:dyDescent="0.3">
      <c r="B1387" s="25"/>
      <c r="C1387" s="29"/>
      <c r="D1387" s="29"/>
      <c r="E1387" s="29" t="s">
        <v>484</v>
      </c>
      <c r="F1387" s="31" t="s">
        <v>29</v>
      </c>
      <c r="G1387" s="33">
        <v>2.2924179999999999E-2</v>
      </c>
      <c r="H1387" s="33">
        <v>1.77655E-3</v>
      </c>
      <c r="I1387" s="33">
        <v>4.4071810000000003E-2</v>
      </c>
      <c r="J1387" s="33">
        <v>6.4093240739511004E-2</v>
      </c>
    </row>
    <row r="1388" spans="2:10" x14ac:dyDescent="0.3">
      <c r="B1388" s="25"/>
      <c r="C1388" s="29"/>
      <c r="D1388" s="29"/>
      <c r="E1388" s="29" t="s">
        <v>484</v>
      </c>
      <c r="F1388" s="31" t="s">
        <v>658</v>
      </c>
      <c r="G1388" s="33">
        <v>1.7543588999999998E-2</v>
      </c>
      <c r="H1388" s="33">
        <v>6.5428919999999998E-3</v>
      </c>
      <c r="I1388" s="33">
        <v>2.854429E-2</v>
      </c>
      <c r="J1388" s="33">
        <v>9.2286731371445122E-2</v>
      </c>
    </row>
    <row r="1389" spans="2:10" x14ac:dyDescent="0.3">
      <c r="B1389" s="25"/>
      <c r="C1389" s="29"/>
      <c r="D1389" s="29"/>
      <c r="E1389" s="29" t="s">
        <v>484</v>
      </c>
      <c r="F1389" s="31" t="s">
        <v>30</v>
      </c>
      <c r="G1389" s="33">
        <v>7.3221720000000001E-3</v>
      </c>
      <c r="H1389" s="33">
        <v>3.294768E-3</v>
      </c>
      <c r="I1389" s="33">
        <v>1.134958E-2</v>
      </c>
      <c r="J1389" s="33">
        <v>8.9910922616105143E-2</v>
      </c>
    </row>
    <row r="1390" spans="2:10" x14ac:dyDescent="0.3">
      <c r="B1390" s="25"/>
      <c r="C1390" s="29"/>
      <c r="D1390" s="29"/>
      <c r="E1390" s="29" t="s">
        <v>484</v>
      </c>
      <c r="F1390" s="31" t="s">
        <v>552</v>
      </c>
      <c r="G1390" s="33">
        <v>2.0342949999999999E-2</v>
      </c>
      <c r="H1390" s="33">
        <v>1.2004697E-2</v>
      </c>
      <c r="I1390" s="33">
        <v>2.86812E-2</v>
      </c>
      <c r="J1390" s="33">
        <v>5.0590276487857015E-2</v>
      </c>
    </row>
    <row r="1391" spans="2:10" x14ac:dyDescent="0.3">
      <c r="B1391" s="25"/>
      <c r="C1391" s="29"/>
      <c r="D1391" s="29"/>
      <c r="E1391" s="29" t="s">
        <v>484</v>
      </c>
      <c r="F1391" s="31" t="s">
        <v>31</v>
      </c>
      <c r="G1391" s="33">
        <v>1.3269926E-2</v>
      </c>
      <c r="H1391" s="33">
        <v>4.2545380000000004E-3</v>
      </c>
      <c r="I1391" s="33">
        <v>2.2285309999999999E-2</v>
      </c>
      <c r="J1391" s="33">
        <v>0.11618446198054302</v>
      </c>
    </row>
    <row r="1392" spans="2:10" x14ac:dyDescent="0.3">
      <c r="B1392" s="25"/>
      <c r="C1392" s="29"/>
      <c r="D1392" s="29"/>
      <c r="E1392" s="29" t="s">
        <v>484</v>
      </c>
      <c r="F1392" s="31" t="s">
        <v>32</v>
      </c>
      <c r="G1392" s="33">
        <v>8.7378690000000005E-3</v>
      </c>
      <c r="H1392" s="33">
        <v>4.4091870000000002E-3</v>
      </c>
      <c r="I1392" s="33">
        <v>1.306655E-2</v>
      </c>
      <c r="J1392" s="33">
        <v>5.1121621898204128E-2</v>
      </c>
    </row>
    <row r="1393" spans="2:10" x14ac:dyDescent="0.3">
      <c r="B1393" s="25"/>
      <c r="C1393" s="29"/>
      <c r="D1393" s="29"/>
      <c r="E1393" s="29" t="s">
        <v>484</v>
      </c>
      <c r="F1393" s="31" t="s">
        <v>471</v>
      </c>
      <c r="G1393" s="33">
        <v>2.6136912000000002E-2</v>
      </c>
      <c r="H1393" s="33">
        <v>5.4442520000000001E-3</v>
      </c>
      <c r="I1393" s="33">
        <v>4.6829570000000001E-2</v>
      </c>
      <c r="J1393" s="33">
        <v>0.17711693930811143</v>
      </c>
    </row>
    <row r="1394" spans="2:10" x14ac:dyDescent="0.3">
      <c r="B1394" s="25"/>
      <c r="C1394" s="29"/>
      <c r="D1394" s="29"/>
      <c r="E1394" s="29" t="s">
        <v>484</v>
      </c>
      <c r="F1394" s="31" t="s">
        <v>472</v>
      </c>
      <c r="G1394" s="33">
        <v>2.0130225000000002E-2</v>
      </c>
      <c r="H1394" s="33">
        <v>1.2007345000000001E-2</v>
      </c>
      <c r="I1394" s="33">
        <v>2.8253110000000001E-2</v>
      </c>
      <c r="J1394" s="33">
        <v>9.7479122998537171E-2</v>
      </c>
    </row>
    <row r="1395" spans="2:10" x14ac:dyDescent="0.3">
      <c r="B1395" s="25"/>
      <c r="C1395" s="29"/>
      <c r="D1395" s="29"/>
      <c r="E1395" s="29" t="s">
        <v>484</v>
      </c>
      <c r="F1395" s="31" t="s">
        <v>473</v>
      </c>
      <c r="G1395" s="33">
        <v>9.4987409999999998E-3</v>
      </c>
      <c r="H1395" s="33">
        <v>5.8191069999999996E-3</v>
      </c>
      <c r="I1395" s="33">
        <v>1.317837E-2</v>
      </c>
      <c r="J1395" s="33">
        <v>0.11655329396739611</v>
      </c>
    </row>
    <row r="1396" spans="2:10" x14ac:dyDescent="0.3">
      <c r="B1396" s="25" t="s">
        <v>588</v>
      </c>
      <c r="C1396" s="18" t="s">
        <v>619</v>
      </c>
      <c r="D1396" s="29" t="s">
        <v>610</v>
      </c>
      <c r="E1396" s="29" t="s">
        <v>485</v>
      </c>
      <c r="F1396" s="31" t="s">
        <v>450</v>
      </c>
      <c r="G1396" s="33">
        <v>9.4279829999999992E-3</v>
      </c>
      <c r="H1396" s="33">
        <v>4.9675250000000004E-3</v>
      </c>
      <c r="I1396" s="33">
        <v>1.388844E-2</v>
      </c>
      <c r="J1396" s="33">
        <v>0.11810420199444763</v>
      </c>
    </row>
    <row r="1397" spans="2:10" x14ac:dyDescent="0.3">
      <c r="B1397" s="25"/>
      <c r="C1397" s="29"/>
      <c r="D1397" s="29"/>
      <c r="E1397" s="29" t="s">
        <v>485</v>
      </c>
      <c r="F1397" s="31" t="s">
        <v>452</v>
      </c>
      <c r="G1397" s="33">
        <v>5.2454440000000001E-3</v>
      </c>
      <c r="H1397" s="33">
        <v>1.605775E-3</v>
      </c>
      <c r="I1397" s="33">
        <v>8.8851120000000006E-3</v>
      </c>
      <c r="J1397" s="33">
        <v>9.8859579465294473E-2</v>
      </c>
    </row>
    <row r="1398" spans="2:10" x14ac:dyDescent="0.3">
      <c r="B1398" s="25"/>
      <c r="C1398" s="29"/>
      <c r="D1398" s="29"/>
      <c r="E1398" s="29" t="s">
        <v>485</v>
      </c>
      <c r="F1398" s="31" t="s">
        <v>453</v>
      </c>
      <c r="G1398" s="33" t="s">
        <v>451</v>
      </c>
      <c r="H1398" s="33" t="s">
        <v>451</v>
      </c>
      <c r="I1398" s="33" t="s">
        <v>451</v>
      </c>
      <c r="J1398" s="33" t="s">
        <v>451</v>
      </c>
    </row>
    <row r="1399" spans="2:10" x14ac:dyDescent="0.3">
      <c r="B1399" s="25"/>
      <c r="C1399" s="29"/>
      <c r="D1399" s="29"/>
      <c r="E1399" s="29" t="s">
        <v>485</v>
      </c>
      <c r="F1399" s="31" t="s">
        <v>21</v>
      </c>
      <c r="G1399" s="33" t="s">
        <v>451</v>
      </c>
      <c r="H1399" s="33" t="s">
        <v>451</v>
      </c>
      <c r="I1399" s="33" t="s">
        <v>451</v>
      </c>
      <c r="J1399" s="33" t="s">
        <v>451</v>
      </c>
    </row>
    <row r="1400" spans="2:10" x14ac:dyDescent="0.3">
      <c r="B1400" s="25"/>
      <c r="C1400" s="29"/>
      <c r="D1400" s="29"/>
      <c r="E1400" s="29" t="s">
        <v>485</v>
      </c>
      <c r="F1400" s="31" t="s">
        <v>454</v>
      </c>
      <c r="G1400" s="33" t="s">
        <v>451</v>
      </c>
      <c r="H1400" s="33" t="s">
        <v>451</v>
      </c>
      <c r="I1400" s="33" t="s">
        <v>451</v>
      </c>
      <c r="J1400" s="33" t="s">
        <v>451</v>
      </c>
    </row>
    <row r="1401" spans="2:10" x14ac:dyDescent="0.3">
      <c r="B1401" s="25"/>
      <c r="C1401" s="29"/>
      <c r="D1401" s="29"/>
      <c r="E1401" s="29" t="s">
        <v>485</v>
      </c>
      <c r="F1401" s="31" t="s">
        <v>455</v>
      </c>
      <c r="G1401" s="33">
        <v>0</v>
      </c>
      <c r="H1401" s="33">
        <v>0</v>
      </c>
      <c r="I1401" s="33">
        <v>0</v>
      </c>
      <c r="J1401" s="33">
        <v>0.12480709005308191</v>
      </c>
    </row>
    <row r="1402" spans="2:10" x14ac:dyDescent="0.3">
      <c r="B1402" s="25"/>
      <c r="C1402" s="29"/>
      <c r="D1402" s="29"/>
      <c r="E1402" s="29" t="s">
        <v>485</v>
      </c>
      <c r="F1402" s="31" t="s">
        <v>456</v>
      </c>
      <c r="G1402" s="33">
        <v>1.2997942E-2</v>
      </c>
      <c r="H1402" s="33">
        <v>4.3661109999999998E-3</v>
      </c>
      <c r="I1402" s="33">
        <v>2.1629773000000001E-2</v>
      </c>
      <c r="J1402" s="33">
        <v>0.16216232648566256</v>
      </c>
    </row>
    <row r="1403" spans="2:10" x14ac:dyDescent="0.3">
      <c r="B1403" s="25"/>
      <c r="C1403" s="29"/>
      <c r="D1403" s="29"/>
      <c r="E1403" s="29" t="s">
        <v>485</v>
      </c>
      <c r="F1403" s="31" t="s">
        <v>457</v>
      </c>
      <c r="G1403" s="33">
        <v>4.6770580000000004E-3</v>
      </c>
      <c r="H1403" s="33">
        <v>2.2506819999999999E-3</v>
      </c>
      <c r="I1403" s="33">
        <v>7.1034330000000001E-3</v>
      </c>
      <c r="J1403" s="33">
        <v>8.4681292255182269E-2</v>
      </c>
    </row>
    <row r="1404" spans="2:10" x14ac:dyDescent="0.3">
      <c r="B1404" s="25"/>
      <c r="C1404" s="29"/>
      <c r="D1404" s="29"/>
      <c r="E1404" s="29" t="s">
        <v>485</v>
      </c>
      <c r="F1404" s="31" t="s">
        <v>458</v>
      </c>
      <c r="G1404" s="33">
        <v>1.0088349999999999E-2</v>
      </c>
      <c r="H1404" s="33">
        <v>5.5463051000000001E-3</v>
      </c>
      <c r="I1404" s="33">
        <v>1.4630391E-2</v>
      </c>
      <c r="J1404" s="33">
        <v>4.5381612168191157E-2</v>
      </c>
    </row>
    <row r="1405" spans="2:10" x14ac:dyDescent="0.3">
      <c r="B1405" s="25"/>
      <c r="C1405" s="29"/>
      <c r="D1405" s="29"/>
      <c r="E1405" s="29" t="s">
        <v>485</v>
      </c>
      <c r="F1405" s="31" t="s">
        <v>459</v>
      </c>
      <c r="G1405" s="33">
        <v>4.1772800000000002E-3</v>
      </c>
      <c r="H1405" s="33">
        <v>2.122406E-4</v>
      </c>
      <c r="I1405" s="33">
        <v>8.1423190000000003E-3</v>
      </c>
      <c r="J1405" s="33">
        <v>7.794555496416047E-3</v>
      </c>
    </row>
    <row r="1406" spans="2:10" x14ac:dyDescent="0.3">
      <c r="B1406" s="25"/>
      <c r="C1406" s="29"/>
      <c r="D1406" s="29"/>
      <c r="E1406" s="29" t="s">
        <v>485</v>
      </c>
      <c r="F1406" s="31" t="s">
        <v>660</v>
      </c>
      <c r="G1406" s="33">
        <v>1.2599157E-2</v>
      </c>
      <c r="H1406" s="33">
        <v>4.6396529999999997E-3</v>
      </c>
      <c r="I1406" s="33">
        <v>2.0558659999999999E-2</v>
      </c>
      <c r="J1406" s="33">
        <v>0.10670913618852526</v>
      </c>
    </row>
    <row r="1407" spans="2:10" x14ac:dyDescent="0.3">
      <c r="B1407" s="25"/>
      <c r="C1407" s="29"/>
      <c r="D1407" s="29"/>
      <c r="E1407" s="29" t="s">
        <v>485</v>
      </c>
      <c r="F1407" s="31" t="s">
        <v>661</v>
      </c>
      <c r="G1407" s="33">
        <v>8.3138580000000004E-3</v>
      </c>
      <c r="H1407" s="33">
        <v>2.688761E-3</v>
      </c>
      <c r="I1407" s="33">
        <v>1.393895E-2</v>
      </c>
      <c r="J1407" s="33">
        <v>0.10872087219879276</v>
      </c>
    </row>
    <row r="1408" spans="2:10" x14ac:dyDescent="0.3">
      <c r="B1408" s="25"/>
      <c r="C1408" s="29"/>
      <c r="D1408" s="29"/>
      <c r="E1408" s="29" t="s">
        <v>485</v>
      </c>
      <c r="F1408" s="31" t="s">
        <v>662</v>
      </c>
      <c r="G1408" s="33">
        <v>2.1758388E-2</v>
      </c>
      <c r="H1408" s="33">
        <v>4.891683E-3</v>
      </c>
      <c r="I1408" s="33">
        <v>3.8625090000000001E-2</v>
      </c>
      <c r="J1408" s="33">
        <v>0.11596901287724487</v>
      </c>
    </row>
    <row r="1409" spans="2:10" x14ac:dyDescent="0.3">
      <c r="B1409" s="25"/>
      <c r="C1409" s="29"/>
      <c r="D1409" s="29"/>
      <c r="E1409" s="29" t="s">
        <v>485</v>
      </c>
      <c r="F1409" s="31" t="s">
        <v>663</v>
      </c>
      <c r="G1409" s="33">
        <v>9.0287709999999997E-3</v>
      </c>
      <c r="H1409" s="33">
        <v>4.3072320000000002E-3</v>
      </c>
      <c r="I1409" s="33">
        <v>1.375031E-2</v>
      </c>
      <c r="J1409" s="33">
        <v>3.8838514715055956E-3</v>
      </c>
    </row>
    <row r="1410" spans="2:10" x14ac:dyDescent="0.3">
      <c r="B1410" s="25"/>
      <c r="C1410" s="29"/>
      <c r="D1410" s="29"/>
      <c r="E1410" s="29" t="s">
        <v>485</v>
      </c>
      <c r="F1410" s="31" t="s">
        <v>460</v>
      </c>
      <c r="G1410" s="33">
        <v>1.0192649999999999E-2</v>
      </c>
      <c r="H1410" s="33">
        <v>2.2318329999999999E-3</v>
      </c>
      <c r="I1410" s="33">
        <v>1.8153470000000001E-2</v>
      </c>
      <c r="J1410" s="33">
        <v>0.13581502220964209</v>
      </c>
    </row>
    <row r="1411" spans="2:10" x14ac:dyDescent="0.3">
      <c r="B1411" s="25"/>
      <c r="C1411" s="29"/>
      <c r="D1411" s="29"/>
      <c r="E1411" s="29" t="s">
        <v>485</v>
      </c>
      <c r="F1411" s="31" t="s">
        <v>461</v>
      </c>
      <c r="G1411" s="33">
        <v>7.826075E-3</v>
      </c>
      <c r="H1411" s="33">
        <v>1.54674E-3</v>
      </c>
      <c r="I1411" s="33">
        <v>1.4105410000000001E-2</v>
      </c>
      <c r="J1411" s="33">
        <v>0.10232857479886466</v>
      </c>
    </row>
    <row r="1412" spans="2:10" x14ac:dyDescent="0.3">
      <c r="B1412" s="25"/>
      <c r="C1412" s="29"/>
      <c r="D1412" s="29"/>
      <c r="E1412" s="29" t="s">
        <v>485</v>
      </c>
      <c r="F1412" s="31" t="s">
        <v>462</v>
      </c>
      <c r="G1412" s="33" t="s">
        <v>451</v>
      </c>
      <c r="H1412" s="33" t="s">
        <v>451</v>
      </c>
      <c r="I1412" s="33" t="s">
        <v>451</v>
      </c>
      <c r="J1412" s="33" t="s">
        <v>451</v>
      </c>
    </row>
    <row r="1413" spans="2:10" x14ac:dyDescent="0.3">
      <c r="B1413" s="25"/>
      <c r="C1413" s="29"/>
      <c r="D1413" s="29"/>
      <c r="E1413" s="29" t="s">
        <v>485</v>
      </c>
      <c r="F1413" s="31" t="s">
        <v>589</v>
      </c>
      <c r="G1413" s="33" t="s">
        <v>451</v>
      </c>
      <c r="H1413" s="33" t="s">
        <v>451</v>
      </c>
      <c r="I1413" s="33" t="s">
        <v>451</v>
      </c>
      <c r="J1413" s="33" t="s">
        <v>451</v>
      </c>
    </row>
    <row r="1414" spans="2:10" x14ac:dyDescent="0.3">
      <c r="B1414" s="25"/>
      <c r="C1414" s="29"/>
      <c r="D1414" s="29"/>
      <c r="E1414" s="29" t="s">
        <v>485</v>
      </c>
      <c r="F1414" s="31" t="s">
        <v>463</v>
      </c>
      <c r="G1414" s="33">
        <v>1.93876176E-2</v>
      </c>
      <c r="H1414" s="33">
        <v>5.9432968999999997E-3</v>
      </c>
      <c r="I1414" s="33">
        <v>3.2831937999999998E-2</v>
      </c>
      <c r="J1414" s="33">
        <v>0.1810940498795435</v>
      </c>
    </row>
    <row r="1415" spans="2:10" x14ac:dyDescent="0.3">
      <c r="B1415" s="25"/>
      <c r="C1415" s="29"/>
      <c r="D1415" s="29"/>
      <c r="E1415" s="29" t="s">
        <v>485</v>
      </c>
      <c r="F1415" s="31" t="s">
        <v>464</v>
      </c>
      <c r="G1415" s="33" t="s">
        <v>451</v>
      </c>
      <c r="H1415" s="33" t="s">
        <v>451</v>
      </c>
      <c r="I1415" s="33" t="s">
        <v>451</v>
      </c>
      <c r="J1415" s="33" t="s">
        <v>451</v>
      </c>
    </row>
    <row r="1416" spans="2:10" x14ac:dyDescent="0.3">
      <c r="B1416" s="25"/>
      <c r="C1416" s="29"/>
      <c r="D1416" s="29"/>
      <c r="E1416" s="29" t="s">
        <v>485</v>
      </c>
      <c r="F1416" s="31" t="s">
        <v>465</v>
      </c>
      <c r="G1416" s="33" t="s">
        <v>451</v>
      </c>
      <c r="H1416" s="33" t="s">
        <v>451</v>
      </c>
      <c r="I1416" s="33" t="s">
        <v>451</v>
      </c>
      <c r="J1416" s="33" t="s">
        <v>451</v>
      </c>
    </row>
    <row r="1417" spans="2:10" x14ac:dyDescent="0.3">
      <c r="B1417" s="25"/>
      <c r="C1417" s="29"/>
      <c r="D1417" s="29"/>
      <c r="E1417" s="29" t="s">
        <v>485</v>
      </c>
      <c r="F1417" s="31" t="s">
        <v>466</v>
      </c>
      <c r="G1417" s="33" t="s">
        <v>451</v>
      </c>
      <c r="H1417" s="33" t="s">
        <v>451</v>
      </c>
      <c r="I1417" s="33" t="s">
        <v>451</v>
      </c>
      <c r="J1417" s="33" t="s">
        <v>451</v>
      </c>
    </row>
    <row r="1418" spans="2:10" x14ac:dyDescent="0.3">
      <c r="B1418" s="25"/>
      <c r="C1418" s="29"/>
      <c r="D1418" s="29"/>
      <c r="E1418" s="29" t="s">
        <v>485</v>
      </c>
      <c r="F1418" s="31" t="s">
        <v>467</v>
      </c>
      <c r="G1418" s="33" t="s">
        <v>451</v>
      </c>
      <c r="H1418" s="33" t="s">
        <v>451</v>
      </c>
      <c r="I1418" s="33" t="s">
        <v>451</v>
      </c>
      <c r="J1418" s="33" t="s">
        <v>451</v>
      </c>
    </row>
    <row r="1419" spans="2:10" x14ac:dyDescent="0.3">
      <c r="B1419" s="25"/>
      <c r="C1419" s="29"/>
      <c r="D1419" s="29"/>
      <c r="E1419" s="29" t="s">
        <v>485</v>
      </c>
      <c r="F1419" s="31" t="s">
        <v>468</v>
      </c>
      <c r="G1419" s="33">
        <v>8.779884E-3</v>
      </c>
      <c r="H1419" s="33">
        <v>3.2826679999999999E-3</v>
      </c>
      <c r="I1419" s="33">
        <v>1.4277099999999999E-2</v>
      </c>
      <c r="J1419" s="33">
        <v>0.10665540154452775</v>
      </c>
    </row>
    <row r="1420" spans="2:10" x14ac:dyDescent="0.3">
      <c r="B1420" s="25"/>
      <c r="C1420" s="29"/>
      <c r="D1420" s="29"/>
      <c r="E1420" s="29" t="s">
        <v>485</v>
      </c>
      <c r="F1420" s="31" t="s">
        <v>469</v>
      </c>
      <c r="G1420" s="33">
        <v>1.2387649000000001E-2</v>
      </c>
      <c r="H1420" s="33">
        <v>5.9861269999999999E-3</v>
      </c>
      <c r="I1420" s="33">
        <v>1.8789170000000001E-2</v>
      </c>
      <c r="J1420" s="33">
        <v>0.15967460254181456</v>
      </c>
    </row>
    <row r="1421" spans="2:10" x14ac:dyDescent="0.3">
      <c r="B1421" s="25"/>
      <c r="C1421" s="29"/>
      <c r="D1421" s="29"/>
      <c r="E1421" s="29" t="s">
        <v>485</v>
      </c>
      <c r="F1421" s="31" t="s">
        <v>470</v>
      </c>
      <c r="G1421" s="33" t="s">
        <v>451</v>
      </c>
      <c r="H1421" s="33" t="s">
        <v>451</v>
      </c>
      <c r="I1421" s="33" t="s">
        <v>451</v>
      </c>
      <c r="J1421" s="33" t="s">
        <v>451</v>
      </c>
    </row>
    <row r="1422" spans="2:10" x14ac:dyDescent="0.3">
      <c r="B1422" s="25"/>
      <c r="C1422" s="29"/>
      <c r="D1422" s="29"/>
      <c r="E1422" s="29" t="s">
        <v>485</v>
      </c>
      <c r="F1422" s="31" t="s">
        <v>26</v>
      </c>
      <c r="G1422" s="33">
        <v>1.3316053899999999E-2</v>
      </c>
      <c r="H1422" s="33">
        <v>2.9803109999999998E-3</v>
      </c>
      <c r="I1422" s="33">
        <v>2.3651795999999999E-2</v>
      </c>
      <c r="J1422" s="33">
        <v>0.17170152183477547</v>
      </c>
    </row>
    <row r="1423" spans="2:10" x14ac:dyDescent="0.3">
      <c r="B1423" s="25"/>
      <c r="C1423" s="29"/>
      <c r="D1423" s="29"/>
      <c r="E1423" s="29" t="s">
        <v>485</v>
      </c>
      <c r="F1423" s="31" t="s">
        <v>27</v>
      </c>
      <c r="G1423" s="33" t="s">
        <v>451</v>
      </c>
      <c r="H1423" s="33" t="s">
        <v>451</v>
      </c>
      <c r="I1423" s="33" t="s">
        <v>451</v>
      </c>
      <c r="J1423" s="33" t="s">
        <v>451</v>
      </c>
    </row>
    <row r="1424" spans="2:10" x14ac:dyDescent="0.3">
      <c r="B1424" s="25"/>
      <c r="C1424" s="29"/>
      <c r="D1424" s="29"/>
      <c r="E1424" s="29" t="s">
        <v>485</v>
      </c>
      <c r="F1424" s="31" t="s">
        <v>28</v>
      </c>
      <c r="G1424" s="33" t="s">
        <v>451</v>
      </c>
      <c r="H1424" s="33" t="s">
        <v>451</v>
      </c>
      <c r="I1424" s="33" t="s">
        <v>451</v>
      </c>
      <c r="J1424" s="33" t="s">
        <v>451</v>
      </c>
    </row>
    <row r="1425" spans="2:10" x14ac:dyDescent="0.3">
      <c r="B1425" s="25"/>
      <c r="C1425" s="29"/>
      <c r="D1425" s="29"/>
      <c r="E1425" s="29" t="s">
        <v>485</v>
      </c>
      <c r="F1425" s="31" t="s">
        <v>29</v>
      </c>
      <c r="G1425" s="33" t="s">
        <v>451</v>
      </c>
      <c r="H1425" s="33" t="s">
        <v>451</v>
      </c>
      <c r="I1425" s="33" t="s">
        <v>451</v>
      </c>
      <c r="J1425" s="33" t="s">
        <v>451</v>
      </c>
    </row>
    <row r="1426" spans="2:10" x14ac:dyDescent="0.3">
      <c r="B1426" s="25"/>
      <c r="C1426" s="29"/>
      <c r="D1426" s="29"/>
      <c r="E1426" s="29" t="s">
        <v>485</v>
      </c>
      <c r="F1426" s="31" t="s">
        <v>658</v>
      </c>
      <c r="G1426" s="33">
        <v>1.00479535E-2</v>
      </c>
      <c r="H1426" s="33">
        <v>5.4768949999999999E-3</v>
      </c>
      <c r="I1426" s="33">
        <v>1.4619012000000001E-2</v>
      </c>
      <c r="J1426" s="33">
        <v>9.2286731371445122E-2</v>
      </c>
    </row>
    <row r="1427" spans="2:10" x14ac:dyDescent="0.3">
      <c r="B1427" s="25"/>
      <c r="C1427" s="29"/>
      <c r="D1427" s="29"/>
      <c r="E1427" s="29" t="s">
        <v>485</v>
      </c>
      <c r="F1427" s="31" t="s">
        <v>30</v>
      </c>
      <c r="G1427" s="33" t="s">
        <v>451</v>
      </c>
      <c r="H1427" s="33" t="s">
        <v>451</v>
      </c>
      <c r="I1427" s="33" t="s">
        <v>451</v>
      </c>
      <c r="J1427" s="33" t="s">
        <v>451</v>
      </c>
    </row>
    <row r="1428" spans="2:10" x14ac:dyDescent="0.3">
      <c r="B1428" s="25"/>
      <c r="C1428" s="29"/>
      <c r="D1428" s="29"/>
      <c r="E1428" s="29" t="s">
        <v>485</v>
      </c>
      <c r="F1428" s="31" t="s">
        <v>552</v>
      </c>
      <c r="G1428" s="33" t="s">
        <v>451</v>
      </c>
      <c r="H1428" s="33" t="s">
        <v>451</v>
      </c>
      <c r="I1428" s="33" t="s">
        <v>451</v>
      </c>
      <c r="J1428" s="33" t="s">
        <v>451</v>
      </c>
    </row>
    <row r="1429" spans="2:10" x14ac:dyDescent="0.3">
      <c r="B1429" s="25"/>
      <c r="C1429" s="29"/>
      <c r="D1429" s="29"/>
      <c r="E1429" s="29" t="s">
        <v>485</v>
      </c>
      <c r="F1429" s="31" t="s">
        <v>31</v>
      </c>
      <c r="G1429" s="33">
        <v>1.31390224E-2</v>
      </c>
      <c r="H1429" s="33">
        <v>3.9961320000000003E-3</v>
      </c>
      <c r="I1429" s="33">
        <v>2.2281913E-2</v>
      </c>
      <c r="J1429" s="33">
        <v>0.11618446198054302</v>
      </c>
    </row>
    <row r="1430" spans="2:10" x14ac:dyDescent="0.3">
      <c r="B1430" s="25"/>
      <c r="C1430" s="29"/>
      <c r="D1430" s="29"/>
      <c r="E1430" s="29" t="s">
        <v>485</v>
      </c>
      <c r="F1430" s="31" t="s">
        <v>32</v>
      </c>
      <c r="G1430" s="33">
        <v>7.8242338000000002E-3</v>
      </c>
      <c r="H1430" s="33">
        <v>2.5385719999999998E-3</v>
      </c>
      <c r="I1430" s="33">
        <v>1.3109895E-2</v>
      </c>
      <c r="J1430" s="33">
        <v>5.1121621898204128E-2</v>
      </c>
    </row>
    <row r="1431" spans="2:10" x14ac:dyDescent="0.3">
      <c r="B1431" s="25"/>
      <c r="C1431" s="29"/>
      <c r="D1431" s="29"/>
      <c r="E1431" s="29" t="s">
        <v>485</v>
      </c>
      <c r="F1431" s="31" t="s">
        <v>471</v>
      </c>
      <c r="G1431" s="33">
        <v>1.1321202000000001E-2</v>
      </c>
      <c r="H1431" s="33">
        <v>5.4879309999999997E-3</v>
      </c>
      <c r="I1431" s="33">
        <v>1.7154470000000002E-2</v>
      </c>
      <c r="J1431" s="33">
        <v>0.17711693930811143</v>
      </c>
    </row>
    <row r="1432" spans="2:10" x14ac:dyDescent="0.3">
      <c r="B1432" s="25"/>
      <c r="C1432" s="29"/>
      <c r="D1432" s="29"/>
      <c r="E1432" s="29" t="s">
        <v>485</v>
      </c>
      <c r="F1432" s="31" t="s">
        <v>472</v>
      </c>
      <c r="G1432" s="33">
        <v>1.0865896999999999E-2</v>
      </c>
      <c r="H1432" s="33">
        <v>3.7408647999999998E-3</v>
      </c>
      <c r="I1432" s="33">
        <v>1.7990929999999999E-2</v>
      </c>
      <c r="J1432" s="33">
        <v>9.7479122998537171E-2</v>
      </c>
    </row>
    <row r="1433" spans="2:10" x14ac:dyDescent="0.3">
      <c r="B1433" s="25"/>
      <c r="C1433" s="29"/>
      <c r="D1433" s="29"/>
      <c r="E1433" s="29" t="s">
        <v>485</v>
      </c>
      <c r="F1433" s="31" t="s">
        <v>473</v>
      </c>
      <c r="G1433" s="33">
        <v>7.0590690000000003E-3</v>
      </c>
      <c r="H1433" s="33">
        <v>3.5391280000000001E-4</v>
      </c>
      <c r="I1433" s="33">
        <v>1.3764220000000001E-2</v>
      </c>
      <c r="J1433" s="33">
        <v>0.11655329396739611</v>
      </c>
    </row>
    <row r="1434" spans="2:10" x14ac:dyDescent="0.3">
      <c r="B1434" s="25" t="s">
        <v>73</v>
      </c>
      <c r="C1434" s="68" t="s">
        <v>620</v>
      </c>
      <c r="D1434" s="29" t="s">
        <v>610</v>
      </c>
      <c r="E1434" s="29" t="s">
        <v>477</v>
      </c>
      <c r="F1434" s="30" t="s">
        <v>450</v>
      </c>
      <c r="G1434" s="33">
        <v>0.83006639999999998</v>
      </c>
      <c r="H1434" s="33">
        <v>0.81337289999999995</v>
      </c>
      <c r="I1434" s="33">
        <v>0.84675990000000001</v>
      </c>
      <c r="J1434" s="33">
        <v>0.12646632098861563</v>
      </c>
    </row>
    <row r="1435" spans="2:10" x14ac:dyDescent="0.3">
      <c r="B1435" s="25"/>
      <c r="C1435" s="69"/>
      <c r="D1435" s="69"/>
      <c r="E1435" s="29" t="s">
        <v>477</v>
      </c>
      <c r="F1435" s="30" t="s">
        <v>452</v>
      </c>
      <c r="G1435" s="33">
        <v>0.82253290000000001</v>
      </c>
      <c r="H1435" s="33">
        <v>0.80812740000000005</v>
      </c>
      <c r="I1435" s="33">
        <v>0.83693839999999997</v>
      </c>
      <c r="J1435" s="33">
        <v>0.10098177863561601</v>
      </c>
    </row>
    <row r="1436" spans="2:10" x14ac:dyDescent="0.3">
      <c r="B1436" s="25"/>
      <c r="C1436" s="69"/>
      <c r="D1436" s="69"/>
      <c r="E1436" s="29" t="s">
        <v>477</v>
      </c>
      <c r="F1436" s="30" t="s">
        <v>453</v>
      </c>
      <c r="G1436" s="33">
        <v>0.83877460000000004</v>
      </c>
      <c r="H1436" s="33">
        <v>0.81832000000000005</v>
      </c>
      <c r="I1436" s="33">
        <v>0.85922920000000003</v>
      </c>
      <c r="J1436" s="33">
        <v>0.15929486610029542</v>
      </c>
    </row>
    <row r="1437" spans="2:10" x14ac:dyDescent="0.3">
      <c r="B1437" s="25"/>
      <c r="C1437" s="69"/>
      <c r="D1437" s="69"/>
      <c r="E1437" s="29" t="s">
        <v>477</v>
      </c>
      <c r="F1437" s="30" t="s">
        <v>21</v>
      </c>
      <c r="G1437" s="33">
        <v>0.88691880000000001</v>
      </c>
      <c r="H1437" s="33">
        <v>0.85723640000000001</v>
      </c>
      <c r="I1437" s="33">
        <v>0.9166012</v>
      </c>
      <c r="J1437" s="33">
        <v>0.16977156321191031</v>
      </c>
    </row>
    <row r="1438" spans="2:10" x14ac:dyDescent="0.3">
      <c r="B1438" s="25"/>
      <c r="C1438" s="69"/>
      <c r="D1438" s="69"/>
      <c r="E1438" s="29" t="s">
        <v>477</v>
      </c>
      <c r="F1438" s="30" t="s">
        <v>454</v>
      </c>
      <c r="G1438" s="33">
        <v>0.81852599999999998</v>
      </c>
      <c r="H1438" s="33">
        <v>0.77283219999999997</v>
      </c>
      <c r="I1438" s="33">
        <v>0.86421970000000004</v>
      </c>
      <c r="J1438" s="33">
        <v>0.13581804484580684</v>
      </c>
    </row>
    <row r="1439" spans="2:10" x14ac:dyDescent="0.3">
      <c r="B1439" s="25"/>
      <c r="C1439" s="69"/>
      <c r="D1439" s="69"/>
      <c r="E1439" s="29" t="s">
        <v>477</v>
      </c>
      <c r="F1439" s="30" t="s">
        <v>455</v>
      </c>
      <c r="G1439" s="33">
        <v>0.74389439999999996</v>
      </c>
      <c r="H1439" s="33">
        <v>0.59636109999999998</v>
      </c>
      <c r="I1439" s="33">
        <v>0.89142770000000005</v>
      </c>
      <c r="J1439" s="33">
        <v>0.11384385474379198</v>
      </c>
    </row>
    <row r="1440" spans="2:10" x14ac:dyDescent="0.3">
      <c r="B1440" s="25"/>
      <c r="C1440" s="69"/>
      <c r="D1440" s="69"/>
      <c r="E1440" s="29" t="s">
        <v>477</v>
      </c>
      <c r="F1440" s="30" t="s">
        <v>456</v>
      </c>
      <c r="G1440" s="33">
        <v>0.84048409999999996</v>
      </c>
      <c r="H1440" s="33">
        <v>0.81920919999999997</v>
      </c>
      <c r="I1440" s="33">
        <v>0.86175900000000005</v>
      </c>
      <c r="J1440" s="33">
        <v>0.16876824415114142</v>
      </c>
    </row>
    <row r="1441" spans="2:10" x14ac:dyDescent="0.3">
      <c r="B1441" s="25"/>
      <c r="C1441" s="69"/>
      <c r="D1441" s="69"/>
      <c r="E1441" s="29" t="s">
        <v>477</v>
      </c>
      <c r="F1441" s="30" t="s">
        <v>457</v>
      </c>
      <c r="G1441" s="33">
        <v>0.82597790000000004</v>
      </c>
      <c r="H1441" s="33">
        <v>0.80399069999999995</v>
      </c>
      <c r="I1441" s="33">
        <v>0.84796499999999997</v>
      </c>
      <c r="J1441" s="33">
        <v>9.5149334665163038E-2</v>
      </c>
    </row>
    <row r="1442" spans="2:10" x14ac:dyDescent="0.3">
      <c r="B1442" s="25"/>
      <c r="C1442" s="69"/>
      <c r="D1442" s="69"/>
      <c r="E1442" s="29" t="s">
        <v>477</v>
      </c>
      <c r="F1442" s="30" t="s">
        <v>458</v>
      </c>
      <c r="G1442" s="33">
        <v>0.17421149999999999</v>
      </c>
      <c r="H1442" s="33">
        <v>0.14287140000000001</v>
      </c>
      <c r="I1442" s="33">
        <v>0.2055515</v>
      </c>
      <c r="J1442" s="33">
        <v>3.4964650117546951E-2</v>
      </c>
    </row>
    <row r="1443" spans="2:10" x14ac:dyDescent="0.3">
      <c r="B1443" s="25"/>
      <c r="C1443" s="69"/>
      <c r="D1443" s="69"/>
      <c r="E1443" s="29" t="s">
        <v>477</v>
      </c>
      <c r="F1443" s="30" t="s">
        <v>459</v>
      </c>
      <c r="G1443" s="33">
        <v>1</v>
      </c>
      <c r="H1443" s="33">
        <v>1</v>
      </c>
      <c r="I1443" s="33">
        <v>1</v>
      </c>
      <c r="J1443" s="33">
        <v>0</v>
      </c>
    </row>
    <row r="1444" spans="2:10" x14ac:dyDescent="0.3">
      <c r="B1444" s="25"/>
      <c r="C1444" s="69"/>
      <c r="D1444" s="69"/>
      <c r="E1444" s="29" t="s">
        <v>477</v>
      </c>
      <c r="F1444" s="30" t="s">
        <v>660</v>
      </c>
      <c r="G1444" s="33">
        <v>0.68664860000000005</v>
      </c>
      <c r="H1444" s="33">
        <v>0.65989220000000004</v>
      </c>
      <c r="I1444" s="33">
        <v>0.71340490000000001</v>
      </c>
      <c r="J1444" s="33">
        <v>0.11447674527034021</v>
      </c>
    </row>
    <row r="1445" spans="2:10" x14ac:dyDescent="0.3">
      <c r="B1445" s="25"/>
      <c r="C1445" s="69"/>
      <c r="D1445" s="69"/>
      <c r="E1445" s="29" t="s">
        <v>477</v>
      </c>
      <c r="F1445" s="30" t="s">
        <v>661</v>
      </c>
      <c r="G1445" s="33">
        <v>0.88116589999999995</v>
      </c>
      <c r="H1445" s="33">
        <v>0.86288799999999999</v>
      </c>
      <c r="I1445" s="33">
        <v>0.89944369999999996</v>
      </c>
      <c r="J1445" s="33">
        <v>0.11718020916392451</v>
      </c>
    </row>
    <row r="1446" spans="2:10" x14ac:dyDescent="0.3">
      <c r="B1446" s="25"/>
      <c r="C1446" s="69"/>
      <c r="D1446" s="69"/>
      <c r="E1446" s="29" t="s">
        <v>477</v>
      </c>
      <c r="F1446" s="30" t="s">
        <v>662</v>
      </c>
      <c r="G1446" s="33">
        <v>0.66467149999999997</v>
      </c>
      <c r="H1446" s="33">
        <v>0.55130999999999997</v>
      </c>
      <c r="I1446" s="33">
        <v>0.77803299999999997</v>
      </c>
      <c r="J1446" s="33">
        <v>0.13007558914211706</v>
      </c>
    </row>
    <row r="1447" spans="2:10" x14ac:dyDescent="0.3">
      <c r="B1447" s="25"/>
      <c r="C1447" s="67"/>
      <c r="D1447" s="67"/>
      <c r="E1447" s="29" t="s">
        <v>477</v>
      </c>
      <c r="F1447" s="30" t="s">
        <v>663</v>
      </c>
      <c r="G1447" s="33">
        <v>0.8355766</v>
      </c>
      <c r="H1447" s="33">
        <v>0.81849209999999994</v>
      </c>
      <c r="I1447" s="33">
        <v>0.85266120000000001</v>
      </c>
      <c r="J1447" s="33">
        <v>4.3562866990281722E-3</v>
      </c>
    </row>
    <row r="1448" spans="2:10" x14ac:dyDescent="0.3">
      <c r="B1448" s="25"/>
      <c r="C1448" s="67"/>
      <c r="D1448" s="67"/>
      <c r="E1448" s="29" t="s">
        <v>477</v>
      </c>
      <c r="F1448" s="30" t="s">
        <v>460</v>
      </c>
      <c r="G1448" s="33">
        <v>0.90067916999999997</v>
      </c>
      <c r="H1448" s="33">
        <v>0.88527493000000002</v>
      </c>
      <c r="I1448" s="33">
        <v>0.91608339999999999</v>
      </c>
      <c r="J1448" s="33">
        <v>0.15265387995924123</v>
      </c>
    </row>
    <row r="1449" spans="2:10" x14ac:dyDescent="0.3">
      <c r="B1449" s="25"/>
      <c r="C1449" s="67"/>
      <c r="D1449" s="67"/>
      <c r="E1449" s="29" t="s">
        <v>477</v>
      </c>
      <c r="F1449" s="30" t="s">
        <v>461</v>
      </c>
      <c r="G1449" s="33">
        <v>0.80745873999999995</v>
      </c>
      <c r="H1449" s="33">
        <v>0.78275625000000004</v>
      </c>
      <c r="I1449" s="33">
        <v>0.83216120000000005</v>
      </c>
      <c r="J1449" s="33">
        <v>0.10248939966278492</v>
      </c>
    </row>
    <row r="1450" spans="2:10" x14ac:dyDescent="0.3">
      <c r="B1450" s="25"/>
      <c r="C1450" s="67"/>
      <c r="D1450" s="67"/>
      <c r="E1450" s="29" t="s">
        <v>477</v>
      </c>
      <c r="F1450" s="30" t="s">
        <v>462</v>
      </c>
      <c r="G1450" s="33">
        <v>9.8293969999999994E-2</v>
      </c>
      <c r="H1450" s="33">
        <v>5.1558310000000003E-2</v>
      </c>
      <c r="I1450" s="33">
        <v>0.14502960000000001</v>
      </c>
      <c r="J1450" s="33">
        <v>9.6619657220944691E-2</v>
      </c>
    </row>
    <row r="1451" spans="2:10" x14ac:dyDescent="0.3">
      <c r="B1451" s="25"/>
      <c r="C1451" s="67"/>
      <c r="D1451" s="67"/>
      <c r="E1451" s="29" t="s">
        <v>477</v>
      </c>
      <c r="F1451" s="30" t="s">
        <v>589</v>
      </c>
      <c r="G1451" s="33">
        <v>9.7694240000000002E-2</v>
      </c>
      <c r="H1451" s="33">
        <v>2.3606039999999998E-2</v>
      </c>
      <c r="I1451" s="33">
        <v>0.1717824</v>
      </c>
      <c r="J1451" s="33">
        <v>3.9730923620734E-2</v>
      </c>
    </row>
    <row r="1452" spans="2:10" x14ac:dyDescent="0.3">
      <c r="B1452" s="25"/>
      <c r="C1452" s="67"/>
      <c r="D1452" s="67"/>
      <c r="E1452" s="29" t="s">
        <v>477</v>
      </c>
      <c r="F1452" s="30" t="s">
        <v>463</v>
      </c>
      <c r="G1452" s="33">
        <v>0.84762780000000004</v>
      </c>
      <c r="H1452" s="33">
        <v>0.81489599999999995</v>
      </c>
      <c r="I1452" s="33">
        <v>0.88035960000000002</v>
      </c>
      <c r="J1452" s="33">
        <v>0.18336669797313998</v>
      </c>
    </row>
    <row r="1453" spans="2:10" x14ac:dyDescent="0.3">
      <c r="B1453" s="25"/>
      <c r="C1453" s="67"/>
      <c r="D1453" s="67"/>
      <c r="E1453" s="29" t="s">
        <v>477</v>
      </c>
      <c r="F1453" s="30" t="s">
        <v>464</v>
      </c>
      <c r="G1453" s="33">
        <v>0.83105340000000005</v>
      </c>
      <c r="H1453" s="33">
        <v>0.80650370000000005</v>
      </c>
      <c r="I1453" s="33">
        <v>0.855603</v>
      </c>
      <c r="J1453" s="33">
        <v>0.16600016316917876</v>
      </c>
    </row>
    <row r="1454" spans="2:10" x14ac:dyDescent="0.3">
      <c r="B1454" s="25"/>
      <c r="C1454" s="67"/>
      <c r="D1454" s="67"/>
      <c r="E1454" s="29" t="s">
        <v>477</v>
      </c>
      <c r="F1454" s="30" t="s">
        <v>465</v>
      </c>
      <c r="G1454" s="33">
        <v>0.81271800000000005</v>
      </c>
      <c r="H1454" s="33">
        <v>0.78226850000000003</v>
      </c>
      <c r="I1454" s="33">
        <v>0.84316749999999996</v>
      </c>
      <c r="J1454" s="33">
        <v>9.2481968335886372E-2</v>
      </c>
    </row>
    <row r="1455" spans="2:10" x14ac:dyDescent="0.3">
      <c r="B1455" s="25"/>
      <c r="C1455" s="67"/>
      <c r="D1455" s="67"/>
      <c r="E1455" s="29" t="s">
        <v>477</v>
      </c>
      <c r="F1455" s="30" t="s">
        <v>466</v>
      </c>
      <c r="G1455" s="33">
        <v>0.84054609999999996</v>
      </c>
      <c r="H1455" s="33">
        <v>0.80608959999999996</v>
      </c>
      <c r="I1455" s="33">
        <v>0.87500270000000002</v>
      </c>
      <c r="J1455" s="33">
        <v>8.1105037200147487E-2</v>
      </c>
    </row>
    <row r="1456" spans="2:10" x14ac:dyDescent="0.3">
      <c r="B1456" s="25"/>
      <c r="C1456" s="67"/>
      <c r="D1456" s="67"/>
      <c r="E1456" s="29" t="s">
        <v>477</v>
      </c>
      <c r="F1456" s="30" t="s">
        <v>467</v>
      </c>
      <c r="G1456" s="33">
        <v>0.81585920000000001</v>
      </c>
      <c r="H1456" s="33">
        <v>0.75353570000000003</v>
      </c>
      <c r="I1456" s="33">
        <v>0.87818280000000004</v>
      </c>
      <c r="J1456" s="33">
        <v>7.9834899901502679E-2</v>
      </c>
    </row>
    <row r="1457" spans="2:10" x14ac:dyDescent="0.3">
      <c r="B1457" s="25"/>
      <c r="C1457" s="67"/>
      <c r="D1457" s="67"/>
      <c r="E1457" s="29" t="s">
        <v>477</v>
      </c>
      <c r="F1457" s="30" t="s">
        <v>468</v>
      </c>
      <c r="G1457" s="33">
        <v>0.83543990000000001</v>
      </c>
      <c r="H1457" s="33">
        <v>0.81950829999999997</v>
      </c>
      <c r="I1457" s="33">
        <v>0.85137149999999995</v>
      </c>
      <c r="J1457" s="33">
        <v>0.11592926728157436</v>
      </c>
    </row>
    <row r="1458" spans="2:10" x14ac:dyDescent="0.3">
      <c r="B1458" s="25"/>
      <c r="C1458" s="67"/>
      <c r="D1458" s="67"/>
      <c r="E1458" s="29" t="s">
        <v>477</v>
      </c>
      <c r="F1458" s="30" t="s">
        <v>469</v>
      </c>
      <c r="G1458" s="33">
        <v>0.80587620000000004</v>
      </c>
      <c r="H1458" s="33">
        <v>0.77416819999999997</v>
      </c>
      <c r="I1458" s="33">
        <v>0.83758410000000005</v>
      </c>
      <c r="J1458" s="33">
        <v>0.16384711975796995</v>
      </c>
    </row>
    <row r="1459" spans="2:10" x14ac:dyDescent="0.3">
      <c r="B1459" s="25"/>
      <c r="C1459" s="67"/>
      <c r="D1459" s="67"/>
      <c r="E1459" s="29" t="s">
        <v>477</v>
      </c>
      <c r="F1459" s="30" t="s">
        <v>470</v>
      </c>
      <c r="G1459" s="33">
        <v>0.78078110000000001</v>
      </c>
      <c r="H1459" s="33">
        <v>0.71974660000000001</v>
      </c>
      <c r="I1459" s="33">
        <v>0.84181569999999994</v>
      </c>
      <c r="J1459" s="33">
        <v>0.12137215868587412</v>
      </c>
    </row>
    <row r="1460" spans="2:10" x14ac:dyDescent="0.3">
      <c r="B1460" s="25"/>
      <c r="C1460" s="67"/>
      <c r="D1460" s="67"/>
      <c r="E1460" s="29" t="s">
        <v>477</v>
      </c>
      <c r="F1460" s="30" t="s">
        <v>26</v>
      </c>
      <c r="G1460" s="33">
        <v>0.80671170000000003</v>
      </c>
      <c r="H1460" s="33">
        <v>0.7626484</v>
      </c>
      <c r="I1460" s="33">
        <v>0.8507749</v>
      </c>
      <c r="J1460" s="33">
        <v>0.17582079042789239</v>
      </c>
    </row>
    <row r="1461" spans="2:10" x14ac:dyDescent="0.3">
      <c r="B1461" s="25"/>
      <c r="C1461" s="67"/>
      <c r="D1461" s="67"/>
      <c r="E1461" s="29" t="s">
        <v>477</v>
      </c>
      <c r="F1461" s="30" t="s">
        <v>27</v>
      </c>
      <c r="G1461" s="33">
        <v>0.88953629999999995</v>
      </c>
      <c r="H1461" s="33">
        <v>0.85864949999999995</v>
      </c>
      <c r="I1461" s="33">
        <v>0.92042310000000005</v>
      </c>
      <c r="J1461" s="33">
        <v>0.10507281692317871</v>
      </c>
    </row>
    <row r="1462" spans="2:10" x14ac:dyDescent="0.3">
      <c r="B1462" s="25"/>
      <c r="C1462" s="67"/>
      <c r="D1462" s="67"/>
      <c r="E1462" s="29" t="s">
        <v>477</v>
      </c>
      <c r="F1462" s="30" t="s">
        <v>28</v>
      </c>
      <c r="G1462" s="33">
        <v>0.81658070000000005</v>
      </c>
      <c r="H1462" s="33">
        <v>0.75169050000000004</v>
      </c>
      <c r="I1462" s="33">
        <v>0.88147089999999995</v>
      </c>
      <c r="J1462" s="33">
        <v>7.3065147971466599E-2</v>
      </c>
    </row>
    <row r="1463" spans="2:10" x14ac:dyDescent="0.3">
      <c r="B1463" s="25"/>
      <c r="C1463" s="67"/>
      <c r="D1463" s="67"/>
      <c r="E1463" s="29" t="s">
        <v>477</v>
      </c>
      <c r="F1463" s="30" t="s">
        <v>29</v>
      </c>
      <c r="G1463" s="33">
        <v>0.83867080000000005</v>
      </c>
      <c r="H1463" s="33">
        <v>0.79258550000000005</v>
      </c>
      <c r="I1463" s="33">
        <v>0.88475610000000005</v>
      </c>
      <c r="J1463" s="33">
        <v>7.6104839722913903E-2</v>
      </c>
    </row>
    <row r="1464" spans="2:10" x14ac:dyDescent="0.3">
      <c r="B1464" s="25"/>
      <c r="C1464" s="67"/>
      <c r="D1464" s="67"/>
      <c r="E1464" s="29" t="s">
        <v>477</v>
      </c>
      <c r="F1464" s="30" t="s">
        <v>658</v>
      </c>
      <c r="G1464" s="33">
        <v>0.8353969</v>
      </c>
      <c r="H1464" s="33">
        <v>0.77959590000000001</v>
      </c>
      <c r="I1464" s="33">
        <v>0.89119800000000005</v>
      </c>
      <c r="J1464" s="33">
        <v>0.10019417160533628</v>
      </c>
    </row>
    <row r="1465" spans="2:10" x14ac:dyDescent="0.3">
      <c r="B1465" s="25"/>
      <c r="C1465" s="67"/>
      <c r="D1465" s="67"/>
      <c r="E1465" s="29" t="s">
        <v>477</v>
      </c>
      <c r="F1465" s="30" t="s">
        <v>30</v>
      </c>
      <c r="G1465" s="33">
        <v>0.84679979999999999</v>
      </c>
      <c r="H1465" s="33">
        <v>0.8137759</v>
      </c>
      <c r="I1465" s="33">
        <v>0.87982369999999999</v>
      </c>
      <c r="J1465" s="33">
        <v>0.10287415804694551</v>
      </c>
    </row>
    <row r="1466" spans="2:10" x14ac:dyDescent="0.3">
      <c r="B1466" s="25"/>
      <c r="C1466" s="67"/>
      <c r="D1466" s="67"/>
      <c r="E1466" s="29" t="s">
        <v>477</v>
      </c>
      <c r="F1466" s="30" t="s">
        <v>552</v>
      </c>
      <c r="G1466" s="33">
        <v>0.84975040000000002</v>
      </c>
      <c r="H1466" s="33">
        <v>0.82824430000000004</v>
      </c>
      <c r="I1466" s="33">
        <v>0.87125649999999999</v>
      </c>
      <c r="J1466" s="33">
        <v>6.7086358839469173E-2</v>
      </c>
    </row>
    <row r="1467" spans="2:10" x14ac:dyDescent="0.3">
      <c r="B1467" s="25"/>
      <c r="C1467" s="67"/>
      <c r="D1467" s="67"/>
      <c r="E1467" s="29" t="s">
        <v>477</v>
      </c>
      <c r="F1467" s="30" t="s">
        <v>31</v>
      </c>
      <c r="G1467" s="33">
        <v>0.81799809999999995</v>
      </c>
      <c r="H1467" s="33">
        <v>0.76940180000000002</v>
      </c>
      <c r="I1467" s="33">
        <v>0.86659430000000004</v>
      </c>
      <c r="J1467" s="33">
        <v>0.11779270864396781</v>
      </c>
    </row>
    <row r="1468" spans="2:10" x14ac:dyDescent="0.3">
      <c r="B1468" s="25"/>
      <c r="C1468" s="67"/>
      <c r="D1468" s="67"/>
      <c r="E1468" s="29" t="s">
        <v>477</v>
      </c>
      <c r="F1468" s="30" t="s">
        <v>32</v>
      </c>
      <c r="G1468" s="33">
        <v>0.89172609999999997</v>
      </c>
      <c r="H1468" s="33">
        <v>0.85261209999999998</v>
      </c>
      <c r="I1468" s="33">
        <v>0.93084009999999995</v>
      </c>
      <c r="J1468" s="33">
        <v>6.0552373597930143E-2</v>
      </c>
    </row>
    <row r="1469" spans="2:10" x14ac:dyDescent="0.3">
      <c r="B1469" s="25"/>
      <c r="C1469" s="67"/>
      <c r="D1469" s="67"/>
      <c r="E1469" s="29" t="s">
        <v>477</v>
      </c>
      <c r="F1469" s="30" t="s">
        <v>471</v>
      </c>
      <c r="G1469" s="33">
        <v>0.82361099999999998</v>
      </c>
      <c r="H1469" s="33">
        <v>0.79810950000000003</v>
      </c>
      <c r="I1469" s="33">
        <v>0.8491126</v>
      </c>
      <c r="J1469" s="33">
        <v>0.19527727404805839</v>
      </c>
    </row>
    <row r="1470" spans="2:10" x14ac:dyDescent="0.3">
      <c r="B1470" s="25"/>
      <c r="C1470" s="67"/>
      <c r="D1470" s="67"/>
      <c r="E1470" s="29" t="s">
        <v>477</v>
      </c>
      <c r="F1470" s="30" t="s">
        <v>472</v>
      </c>
      <c r="G1470" s="33">
        <v>0.82194579999999995</v>
      </c>
      <c r="H1470" s="33">
        <v>0.79756830000000001</v>
      </c>
      <c r="I1470" s="33">
        <v>0.84632339999999995</v>
      </c>
      <c r="J1470" s="33">
        <v>0.11001352422282488</v>
      </c>
    </row>
    <row r="1471" spans="2:10" x14ac:dyDescent="0.3">
      <c r="B1471" s="25"/>
      <c r="C1471" s="67"/>
      <c r="D1471" s="67"/>
      <c r="E1471" s="29" t="s">
        <v>477</v>
      </c>
      <c r="F1471" s="30" t="s">
        <v>473</v>
      </c>
      <c r="G1471" s="33">
        <v>0.84161680000000005</v>
      </c>
      <c r="H1471" s="33">
        <v>0.80561479999999996</v>
      </c>
      <c r="I1471" s="33">
        <v>0.87761869999999997</v>
      </c>
      <c r="J1471" s="33">
        <v>0.11619668873984262</v>
      </c>
    </row>
    <row r="1472" spans="2:10" x14ac:dyDescent="0.3">
      <c r="B1472" s="25" t="s">
        <v>74</v>
      </c>
      <c r="C1472" s="68" t="s">
        <v>621</v>
      </c>
      <c r="D1472" s="29" t="s">
        <v>610</v>
      </c>
      <c r="E1472" s="29" t="s">
        <v>477</v>
      </c>
      <c r="F1472" s="30" t="s">
        <v>450</v>
      </c>
      <c r="G1472" s="33">
        <v>0.1047979</v>
      </c>
      <c r="H1472" s="33">
        <v>9.3597979999999997E-2</v>
      </c>
      <c r="I1472" s="33">
        <v>0.1159979</v>
      </c>
      <c r="J1472" s="33">
        <v>0.12646632098861563</v>
      </c>
    </row>
    <row r="1473" spans="2:10" x14ac:dyDescent="0.3">
      <c r="B1473" s="25"/>
      <c r="C1473" s="69"/>
      <c r="D1473" s="69"/>
      <c r="E1473" s="29" t="s">
        <v>477</v>
      </c>
      <c r="F1473" s="30" t="s">
        <v>452</v>
      </c>
      <c r="G1473" s="33">
        <v>0.10190680000000001</v>
      </c>
      <c r="H1473" s="33">
        <v>8.7712899999999996E-2</v>
      </c>
      <c r="I1473" s="33">
        <v>0.1161008</v>
      </c>
      <c r="J1473" s="33">
        <v>0.10098177863561601</v>
      </c>
    </row>
    <row r="1474" spans="2:10" x14ac:dyDescent="0.3">
      <c r="B1474" s="25"/>
      <c r="C1474" s="69"/>
      <c r="D1474" s="69"/>
      <c r="E1474" s="29" t="s">
        <v>477</v>
      </c>
      <c r="F1474" s="30" t="s">
        <v>453</v>
      </c>
      <c r="G1474" s="33">
        <v>0.12480997000000001</v>
      </c>
      <c r="H1474" s="33">
        <v>0.10853522</v>
      </c>
      <c r="I1474" s="33">
        <v>0.14108470000000001</v>
      </c>
      <c r="J1474" s="33">
        <v>0.15929486610029542</v>
      </c>
    </row>
    <row r="1475" spans="2:10" x14ac:dyDescent="0.3">
      <c r="B1475" s="25"/>
      <c r="C1475" s="69"/>
      <c r="D1475" s="69"/>
      <c r="E1475" s="29" t="s">
        <v>477</v>
      </c>
      <c r="F1475" s="30" t="s">
        <v>21</v>
      </c>
      <c r="G1475" s="33">
        <v>0.1084362</v>
      </c>
      <c r="H1475" s="33">
        <v>6.2219570000000002E-2</v>
      </c>
      <c r="I1475" s="33">
        <v>0.15465280000000001</v>
      </c>
      <c r="J1475" s="33">
        <v>0.16977156321191031</v>
      </c>
    </row>
    <row r="1476" spans="2:10" x14ac:dyDescent="0.3">
      <c r="B1476" s="25"/>
      <c r="C1476" s="69"/>
      <c r="D1476" s="69"/>
      <c r="E1476" s="29" t="s">
        <v>477</v>
      </c>
      <c r="F1476" s="30" t="s">
        <v>454</v>
      </c>
      <c r="G1476" s="33">
        <v>0.13655854000000001</v>
      </c>
      <c r="H1476" s="33">
        <v>0.1032004</v>
      </c>
      <c r="I1476" s="33">
        <v>0.1699167</v>
      </c>
      <c r="J1476" s="33">
        <v>0.13581804484580684</v>
      </c>
    </row>
    <row r="1477" spans="2:10" x14ac:dyDescent="0.3">
      <c r="B1477" s="25"/>
      <c r="C1477" s="69"/>
      <c r="D1477" s="69"/>
      <c r="E1477" s="29" t="s">
        <v>477</v>
      </c>
      <c r="F1477" s="30" t="s">
        <v>455</v>
      </c>
      <c r="G1477" s="33">
        <v>0.1046276</v>
      </c>
      <c r="H1477" s="33">
        <v>4.356749E-2</v>
      </c>
      <c r="I1477" s="33">
        <v>0.16568759999999999</v>
      </c>
      <c r="J1477" s="33">
        <v>0.11384385474379198</v>
      </c>
    </row>
    <row r="1478" spans="2:10" x14ac:dyDescent="0.3">
      <c r="B1478" s="25"/>
      <c r="C1478" s="69"/>
      <c r="D1478" s="69"/>
      <c r="E1478" s="29" t="s">
        <v>477</v>
      </c>
      <c r="F1478" s="30" t="s">
        <v>456</v>
      </c>
      <c r="G1478" s="33">
        <v>9.4924140000000004E-2</v>
      </c>
      <c r="H1478" s="33">
        <v>7.9014680000000004E-2</v>
      </c>
      <c r="I1478" s="33">
        <v>0.1108336</v>
      </c>
      <c r="J1478" s="33">
        <v>0.16876824415114142</v>
      </c>
    </row>
    <row r="1479" spans="2:10" x14ac:dyDescent="0.3">
      <c r="B1479" s="25"/>
      <c r="C1479" s="69"/>
      <c r="D1479" s="69"/>
      <c r="E1479" s="29" t="s">
        <v>477</v>
      </c>
      <c r="F1479" s="30" t="s">
        <v>457</v>
      </c>
      <c r="G1479" s="33">
        <v>0.11012166</v>
      </c>
      <c r="H1479" s="33">
        <v>9.3210849999999998E-2</v>
      </c>
      <c r="I1479" s="33">
        <v>0.12703249999999999</v>
      </c>
      <c r="J1479" s="33">
        <v>9.5149334665163038E-2</v>
      </c>
    </row>
    <row r="1480" spans="2:10" x14ac:dyDescent="0.3">
      <c r="B1480" s="25"/>
      <c r="C1480" s="69"/>
      <c r="D1480" s="69"/>
      <c r="E1480" s="29" t="s">
        <v>477</v>
      </c>
      <c r="F1480" s="30" t="s">
        <v>458</v>
      </c>
      <c r="G1480" s="33">
        <v>0.1102402</v>
      </c>
      <c r="H1480" s="33">
        <v>8.7564110000000001E-2</v>
      </c>
      <c r="I1480" s="33">
        <v>0.13291629999999999</v>
      </c>
      <c r="J1480" s="33">
        <v>3.4964650117546951E-2</v>
      </c>
    </row>
    <row r="1481" spans="2:10" x14ac:dyDescent="0.3">
      <c r="B1481" s="25"/>
      <c r="C1481" s="69"/>
      <c r="D1481" s="69"/>
      <c r="E1481" s="29" t="s">
        <v>477</v>
      </c>
      <c r="F1481" s="30" t="s">
        <v>459</v>
      </c>
      <c r="G1481" s="33">
        <v>0.10532030000000001</v>
      </c>
      <c r="H1481" s="33">
        <v>9.2367130000000006E-2</v>
      </c>
      <c r="I1481" s="33">
        <v>0.1182734</v>
      </c>
      <c r="J1481" s="33">
        <v>0</v>
      </c>
    </row>
    <row r="1482" spans="2:10" x14ac:dyDescent="0.3">
      <c r="B1482" s="25"/>
      <c r="C1482" s="69"/>
      <c r="D1482" s="69"/>
      <c r="E1482" s="29" t="s">
        <v>477</v>
      </c>
      <c r="F1482" s="30" t="s">
        <v>660</v>
      </c>
      <c r="G1482" s="33">
        <v>0.14334531</v>
      </c>
      <c r="H1482" s="33">
        <v>0.12023694</v>
      </c>
      <c r="I1482" s="33">
        <v>0.16645370000000001</v>
      </c>
      <c r="J1482" s="33">
        <v>0.11447674527034021</v>
      </c>
    </row>
    <row r="1483" spans="2:10" x14ac:dyDescent="0.3">
      <c r="B1483" s="25"/>
      <c r="C1483" s="69"/>
      <c r="D1483" s="69"/>
      <c r="E1483" s="29" t="s">
        <v>477</v>
      </c>
      <c r="F1483" s="30" t="s">
        <v>661</v>
      </c>
      <c r="G1483" s="33">
        <v>9.1201879999999999E-2</v>
      </c>
      <c r="H1483" s="33">
        <v>7.7914709999999998E-2</v>
      </c>
      <c r="I1483" s="33">
        <v>0.104489</v>
      </c>
      <c r="J1483" s="33">
        <v>0.11718020916392451</v>
      </c>
    </row>
    <row r="1484" spans="2:10" x14ac:dyDescent="0.3">
      <c r="B1484" s="25"/>
      <c r="C1484" s="67"/>
      <c r="D1484" s="67"/>
      <c r="E1484" s="29" t="s">
        <v>477</v>
      </c>
      <c r="F1484" s="30" t="s">
        <v>662</v>
      </c>
      <c r="G1484" s="33">
        <v>9.9807080000000006E-2</v>
      </c>
      <c r="H1484" s="33">
        <v>5.5131850000000003E-2</v>
      </c>
      <c r="I1484" s="33">
        <v>0.14448230000000001</v>
      </c>
      <c r="J1484" s="33">
        <v>0.13007558914211706</v>
      </c>
    </row>
    <row r="1485" spans="2:10" x14ac:dyDescent="0.3">
      <c r="B1485" s="25"/>
      <c r="C1485" s="67"/>
      <c r="D1485" s="67"/>
      <c r="E1485" s="29" t="s">
        <v>477</v>
      </c>
      <c r="F1485" s="30" t="s">
        <v>663</v>
      </c>
      <c r="G1485" s="33">
        <v>0.10505183</v>
      </c>
      <c r="H1485" s="33">
        <v>9.3767210000000004E-2</v>
      </c>
      <c r="I1485" s="33">
        <v>0.11633640000000001</v>
      </c>
      <c r="J1485" s="33">
        <v>4.3562866990281722E-3</v>
      </c>
    </row>
    <row r="1486" spans="2:10" x14ac:dyDescent="0.3">
      <c r="B1486" s="25"/>
      <c r="C1486" s="67"/>
      <c r="D1486" s="67"/>
      <c r="E1486" s="29" t="s">
        <v>477</v>
      </c>
      <c r="F1486" s="30" t="s">
        <v>460</v>
      </c>
      <c r="G1486" s="33">
        <v>6.8499329999999997E-2</v>
      </c>
      <c r="H1486" s="33">
        <v>5.2479190000000002E-2</v>
      </c>
      <c r="I1486" s="33">
        <v>8.4519460000000005E-2</v>
      </c>
      <c r="J1486" s="33">
        <v>0.15265387995924123</v>
      </c>
    </row>
    <row r="1487" spans="2:10" x14ac:dyDescent="0.3">
      <c r="B1487" s="25"/>
      <c r="C1487" s="67"/>
      <c r="D1487" s="67"/>
      <c r="E1487" s="29" t="s">
        <v>477</v>
      </c>
      <c r="F1487" s="30" t="s">
        <v>461</v>
      </c>
      <c r="G1487" s="33">
        <v>0.14309274</v>
      </c>
      <c r="H1487" s="33">
        <v>0.12838266400000001</v>
      </c>
      <c r="I1487" s="33">
        <v>0.15780282000000001</v>
      </c>
      <c r="J1487" s="33">
        <v>0.10248939966278492</v>
      </c>
    </row>
    <row r="1488" spans="2:10" x14ac:dyDescent="0.3">
      <c r="B1488" s="25"/>
      <c r="C1488" s="67"/>
      <c r="D1488" s="67"/>
      <c r="E1488" s="29" t="s">
        <v>477</v>
      </c>
      <c r="F1488" s="30" t="s">
        <v>462</v>
      </c>
      <c r="G1488" s="33">
        <v>4.5116000000000003E-2</v>
      </c>
      <c r="H1488" s="33">
        <v>7.8141170000000006E-3</v>
      </c>
      <c r="I1488" s="33">
        <v>8.2417879999999999E-2</v>
      </c>
      <c r="J1488" s="33">
        <v>9.6619657220944691E-2</v>
      </c>
    </row>
    <row r="1489" spans="2:10" x14ac:dyDescent="0.3">
      <c r="B1489" s="25"/>
      <c r="C1489" s="67"/>
      <c r="D1489" s="67"/>
      <c r="E1489" s="29" t="s">
        <v>477</v>
      </c>
      <c r="F1489" s="30" t="s">
        <v>589</v>
      </c>
      <c r="G1489" s="33">
        <v>4.9503440000000003E-2</v>
      </c>
      <c r="H1489" s="33">
        <v>4.7794159999999999E-3</v>
      </c>
      <c r="I1489" s="33">
        <v>9.4227459999999999E-2</v>
      </c>
      <c r="J1489" s="33">
        <v>3.9730923620734E-2</v>
      </c>
    </row>
    <row r="1490" spans="2:10" x14ac:dyDescent="0.3">
      <c r="B1490" s="25"/>
      <c r="C1490" s="67"/>
      <c r="D1490" s="67"/>
      <c r="E1490" s="29" t="s">
        <v>477</v>
      </c>
      <c r="F1490" s="30" t="s">
        <v>463</v>
      </c>
      <c r="G1490" s="33">
        <v>0.10780503</v>
      </c>
      <c r="H1490" s="33">
        <v>8.7372539999999999E-2</v>
      </c>
      <c r="I1490" s="33">
        <v>0.1282375</v>
      </c>
      <c r="J1490" s="33">
        <v>0.18336669797313998</v>
      </c>
    </row>
    <row r="1491" spans="2:10" x14ac:dyDescent="0.3">
      <c r="B1491" s="25"/>
      <c r="C1491" s="67"/>
      <c r="D1491" s="67"/>
      <c r="E1491" s="29" t="s">
        <v>477</v>
      </c>
      <c r="F1491" s="30" t="s">
        <v>464</v>
      </c>
      <c r="G1491" s="33">
        <v>8.6828550000000004E-2</v>
      </c>
      <c r="H1491" s="33">
        <v>5.6753579999999998E-2</v>
      </c>
      <c r="I1491" s="33">
        <v>0.11690349999999999</v>
      </c>
      <c r="J1491" s="33">
        <v>0.16600016316917876</v>
      </c>
    </row>
    <row r="1492" spans="2:10" x14ac:dyDescent="0.3">
      <c r="B1492" s="25"/>
      <c r="C1492" s="67"/>
      <c r="D1492" s="67"/>
      <c r="E1492" s="29" t="s">
        <v>477</v>
      </c>
      <c r="F1492" s="30" t="s">
        <v>465</v>
      </c>
      <c r="G1492" s="33">
        <v>0.1024644</v>
      </c>
      <c r="H1492" s="33">
        <v>7.4304709999999996E-2</v>
      </c>
      <c r="I1492" s="33">
        <v>0.13062409999999999</v>
      </c>
      <c r="J1492" s="33">
        <v>9.2481968335886372E-2</v>
      </c>
    </row>
    <row r="1493" spans="2:10" x14ac:dyDescent="0.3">
      <c r="B1493" s="25"/>
      <c r="C1493" s="67"/>
      <c r="D1493" s="67"/>
      <c r="E1493" s="29" t="s">
        <v>477</v>
      </c>
      <c r="F1493" s="30" t="s">
        <v>466</v>
      </c>
      <c r="G1493" s="33">
        <v>0.12656754000000001</v>
      </c>
      <c r="H1493" s="33">
        <v>9.239551E-2</v>
      </c>
      <c r="I1493" s="33">
        <v>0.16073960000000001</v>
      </c>
      <c r="J1493" s="33">
        <v>8.1105037200147487E-2</v>
      </c>
    </row>
    <row r="1494" spans="2:10" x14ac:dyDescent="0.3">
      <c r="B1494" s="25"/>
      <c r="C1494" s="67"/>
      <c r="D1494" s="67"/>
      <c r="E1494" s="29" t="s">
        <v>477</v>
      </c>
      <c r="F1494" s="30" t="s">
        <v>467</v>
      </c>
      <c r="G1494" s="33">
        <v>0.10251024</v>
      </c>
      <c r="H1494" s="33">
        <v>7.8970319999999997E-2</v>
      </c>
      <c r="I1494" s="33">
        <v>0.1260502</v>
      </c>
      <c r="J1494" s="33">
        <v>7.9834899901502679E-2</v>
      </c>
    </row>
    <row r="1495" spans="2:10" x14ac:dyDescent="0.3">
      <c r="B1495" s="25"/>
      <c r="C1495" s="67"/>
      <c r="D1495" s="67"/>
      <c r="E1495" s="29" t="s">
        <v>477</v>
      </c>
      <c r="F1495" s="30" t="s">
        <v>468</v>
      </c>
      <c r="G1495" s="33">
        <v>0.10441789999999999</v>
      </c>
      <c r="H1495" s="33">
        <v>9.2246729999999999E-2</v>
      </c>
      <c r="I1495" s="33">
        <v>0.1165891</v>
      </c>
      <c r="J1495" s="33">
        <v>0.11592926728157436</v>
      </c>
    </row>
    <row r="1496" spans="2:10" x14ac:dyDescent="0.3">
      <c r="B1496" s="25"/>
      <c r="C1496" s="67"/>
      <c r="D1496" s="67"/>
      <c r="E1496" s="29" t="s">
        <v>477</v>
      </c>
      <c r="F1496" s="30" t="s">
        <v>469</v>
      </c>
      <c r="G1496" s="33">
        <v>0.1066178</v>
      </c>
      <c r="H1496" s="33">
        <v>8.7045529999999996E-2</v>
      </c>
      <c r="I1496" s="33">
        <v>0.1261901</v>
      </c>
      <c r="J1496" s="33">
        <v>0.16384711975796995</v>
      </c>
    </row>
    <row r="1497" spans="2:10" x14ac:dyDescent="0.3">
      <c r="B1497" s="25"/>
      <c r="C1497" s="67"/>
      <c r="D1497" s="67"/>
      <c r="E1497" s="29" t="s">
        <v>477</v>
      </c>
      <c r="F1497" s="30" t="s">
        <v>470</v>
      </c>
      <c r="G1497" s="33">
        <v>0.14210118999999999</v>
      </c>
      <c r="H1497" s="33">
        <v>8.1089060000000004E-2</v>
      </c>
      <c r="I1497" s="33">
        <v>0.2031133</v>
      </c>
      <c r="J1497" s="33">
        <v>0.12137215868587412</v>
      </c>
    </row>
    <row r="1498" spans="2:10" x14ac:dyDescent="0.3">
      <c r="B1498" s="25"/>
      <c r="C1498" s="67"/>
      <c r="D1498" s="67"/>
      <c r="E1498" s="29" t="s">
        <v>477</v>
      </c>
      <c r="F1498" s="30" t="s">
        <v>26</v>
      </c>
      <c r="G1498" s="33">
        <v>0.10266011999999999</v>
      </c>
      <c r="H1498" s="33">
        <v>7.8215740000000006E-2</v>
      </c>
      <c r="I1498" s="33">
        <v>0.12710450000000001</v>
      </c>
      <c r="J1498" s="33">
        <v>0.17582079042789239</v>
      </c>
    </row>
    <row r="1499" spans="2:10" x14ac:dyDescent="0.3">
      <c r="B1499" s="25"/>
      <c r="C1499" s="67"/>
      <c r="D1499" s="67"/>
      <c r="E1499" s="29" t="s">
        <v>477</v>
      </c>
      <c r="F1499" s="30" t="s">
        <v>27</v>
      </c>
      <c r="G1499" s="33">
        <v>0.10471221999999999</v>
      </c>
      <c r="H1499" s="33">
        <v>5.6832149999999998E-2</v>
      </c>
      <c r="I1499" s="33">
        <v>0.15259229999999999</v>
      </c>
      <c r="J1499" s="33">
        <v>0.10507281692317871</v>
      </c>
    </row>
    <row r="1500" spans="2:10" x14ac:dyDescent="0.3">
      <c r="B1500" s="25"/>
      <c r="C1500" s="67"/>
      <c r="D1500" s="67"/>
      <c r="E1500" s="29" t="s">
        <v>477</v>
      </c>
      <c r="F1500" s="30" t="s">
        <v>28</v>
      </c>
      <c r="G1500" s="33">
        <v>0.10508664</v>
      </c>
      <c r="H1500" s="33">
        <v>8.8271589999999997E-2</v>
      </c>
      <c r="I1500" s="33">
        <v>0.1219017</v>
      </c>
      <c r="J1500" s="33">
        <v>7.3065147971466599E-2</v>
      </c>
    </row>
    <row r="1501" spans="2:10" x14ac:dyDescent="0.3">
      <c r="B1501" s="25"/>
      <c r="C1501" s="67"/>
      <c r="D1501" s="67"/>
      <c r="E1501" s="29" t="s">
        <v>477</v>
      </c>
      <c r="F1501" s="30" t="s">
        <v>29</v>
      </c>
      <c r="G1501" s="33">
        <v>0.11200404999999999</v>
      </c>
      <c r="H1501" s="33">
        <v>8.7969749999999999E-2</v>
      </c>
      <c r="I1501" s="33">
        <v>0.1360383</v>
      </c>
      <c r="J1501" s="33">
        <v>7.6104839722913903E-2</v>
      </c>
    </row>
    <row r="1502" spans="2:10" x14ac:dyDescent="0.3">
      <c r="B1502" s="25"/>
      <c r="C1502" s="67"/>
      <c r="D1502" s="67"/>
      <c r="E1502" s="29" t="s">
        <v>477</v>
      </c>
      <c r="F1502" s="30" t="s">
        <v>658</v>
      </c>
      <c r="G1502" s="33">
        <v>0.10659691</v>
      </c>
      <c r="H1502" s="33">
        <v>8.2247550000000003E-2</v>
      </c>
      <c r="I1502" s="33">
        <v>0.13094629999999999</v>
      </c>
      <c r="J1502" s="33">
        <v>0.10019417160533628</v>
      </c>
    </row>
    <row r="1503" spans="2:10" x14ac:dyDescent="0.3">
      <c r="B1503" s="25"/>
      <c r="C1503" s="67"/>
      <c r="D1503" s="67"/>
      <c r="E1503" s="29" t="s">
        <v>477</v>
      </c>
      <c r="F1503" s="30" t="s">
        <v>30</v>
      </c>
      <c r="G1503" s="33">
        <v>0.10855798</v>
      </c>
      <c r="H1503" s="33">
        <v>8.5299089999999994E-2</v>
      </c>
      <c r="I1503" s="33">
        <v>0.13181689999999999</v>
      </c>
      <c r="J1503" s="33">
        <v>0.10287415804694551</v>
      </c>
    </row>
    <row r="1504" spans="2:10" x14ac:dyDescent="0.3">
      <c r="B1504" s="25"/>
      <c r="C1504" s="67"/>
      <c r="D1504" s="67"/>
      <c r="E1504" s="29" t="s">
        <v>477</v>
      </c>
      <c r="F1504" s="30" t="s">
        <v>552</v>
      </c>
      <c r="G1504" s="33">
        <v>9.8159250000000003E-2</v>
      </c>
      <c r="H1504" s="33">
        <v>7.2398069999999995E-2</v>
      </c>
      <c r="I1504" s="33">
        <v>0.1239204</v>
      </c>
      <c r="J1504" s="33">
        <v>6.7086358839469173E-2</v>
      </c>
    </row>
    <row r="1505" spans="2:10" x14ac:dyDescent="0.3">
      <c r="B1505" s="25"/>
      <c r="C1505" s="67"/>
      <c r="D1505" s="67"/>
      <c r="E1505" s="29" t="s">
        <v>477</v>
      </c>
      <c r="F1505" s="30" t="s">
        <v>31</v>
      </c>
      <c r="G1505" s="33">
        <v>8.5527110000000003E-2</v>
      </c>
      <c r="H1505" s="33">
        <v>6.3427780000000003E-2</v>
      </c>
      <c r="I1505" s="33">
        <v>0.1076264</v>
      </c>
      <c r="J1505" s="33">
        <v>0.11779270864396781</v>
      </c>
    </row>
    <row r="1506" spans="2:10" x14ac:dyDescent="0.3">
      <c r="B1506" s="25"/>
      <c r="C1506" s="67"/>
      <c r="D1506" s="67"/>
      <c r="E1506" s="29" t="s">
        <v>477</v>
      </c>
      <c r="F1506" s="30" t="s">
        <v>32</v>
      </c>
      <c r="G1506" s="33">
        <v>9.3649319999999994E-2</v>
      </c>
      <c r="H1506" s="33">
        <v>6.874065E-2</v>
      </c>
      <c r="I1506" s="33">
        <v>0.118558</v>
      </c>
      <c r="J1506" s="33">
        <v>6.0552373597930143E-2</v>
      </c>
    </row>
    <row r="1507" spans="2:10" x14ac:dyDescent="0.3">
      <c r="B1507" s="25"/>
      <c r="C1507" s="67"/>
      <c r="D1507" s="67"/>
      <c r="E1507" s="29" t="s">
        <v>477</v>
      </c>
      <c r="F1507" s="30" t="s">
        <v>471</v>
      </c>
      <c r="G1507" s="33">
        <v>0.13538073</v>
      </c>
      <c r="H1507" s="33">
        <v>9.7280690000000003E-2</v>
      </c>
      <c r="I1507" s="33">
        <v>0.17348079999999999</v>
      </c>
      <c r="J1507" s="33">
        <v>0.19527727404805839</v>
      </c>
    </row>
    <row r="1508" spans="2:10" x14ac:dyDescent="0.3">
      <c r="B1508" s="25"/>
      <c r="C1508" s="67"/>
      <c r="D1508" s="67"/>
      <c r="E1508" s="29" t="s">
        <v>477</v>
      </c>
      <c r="F1508" s="30" t="s">
        <v>472</v>
      </c>
      <c r="G1508" s="33">
        <v>9.7540479999999999E-2</v>
      </c>
      <c r="H1508" s="33">
        <v>7.9605339999999997E-2</v>
      </c>
      <c r="I1508" s="33">
        <v>0.1154756</v>
      </c>
      <c r="J1508" s="33">
        <v>0.11001352422282488</v>
      </c>
    </row>
    <row r="1509" spans="2:10" x14ac:dyDescent="0.3">
      <c r="B1509" s="25"/>
      <c r="C1509" s="67"/>
      <c r="D1509" s="67"/>
      <c r="E1509" s="29" t="s">
        <v>477</v>
      </c>
      <c r="F1509" s="30" t="s">
        <v>473</v>
      </c>
      <c r="G1509" s="33">
        <v>0.10136602</v>
      </c>
      <c r="H1509" s="33">
        <v>8.1547980000000006E-2</v>
      </c>
      <c r="I1509" s="33">
        <v>0.1211841</v>
      </c>
      <c r="J1509" s="33">
        <v>0.11619668873984262</v>
      </c>
    </row>
    <row r="1510" spans="2:10" x14ac:dyDescent="0.3">
      <c r="B1510" s="25" t="s">
        <v>75</v>
      </c>
      <c r="C1510" s="68" t="s">
        <v>622</v>
      </c>
      <c r="D1510" s="29" t="s">
        <v>610</v>
      </c>
      <c r="E1510" s="29" t="s">
        <v>477</v>
      </c>
      <c r="F1510" s="30" t="s">
        <v>450</v>
      </c>
      <c r="G1510" s="33">
        <v>3.7838459999999997E-2</v>
      </c>
      <c r="H1510" s="33">
        <v>3.2386239999999997E-2</v>
      </c>
      <c r="I1510" s="33">
        <v>4.3290679999999998E-2</v>
      </c>
      <c r="J1510" s="33">
        <v>0.12646632098861563</v>
      </c>
    </row>
    <row r="1511" spans="2:10" x14ac:dyDescent="0.3">
      <c r="B1511" s="25"/>
      <c r="C1511" s="69"/>
      <c r="D1511" s="69"/>
      <c r="E1511" s="29" t="s">
        <v>477</v>
      </c>
      <c r="F1511" s="30" t="s">
        <v>452</v>
      </c>
      <c r="G1511" s="33">
        <v>3.7358669999999997E-2</v>
      </c>
      <c r="H1511" s="33">
        <v>2.8842940000000001E-2</v>
      </c>
      <c r="I1511" s="33">
        <v>4.5874390000000001E-2</v>
      </c>
      <c r="J1511" s="33">
        <v>0.10098177863561601</v>
      </c>
    </row>
    <row r="1512" spans="2:10" x14ac:dyDescent="0.3">
      <c r="B1512" s="25"/>
      <c r="C1512" s="69"/>
      <c r="D1512" s="69"/>
      <c r="E1512" s="29" t="s">
        <v>477</v>
      </c>
      <c r="F1512" s="30" t="s">
        <v>453</v>
      </c>
      <c r="G1512" s="33">
        <v>3.6122290000000001E-2</v>
      </c>
      <c r="H1512" s="33">
        <v>2.490349E-2</v>
      </c>
      <c r="I1512" s="33">
        <v>4.7341090000000002E-2</v>
      </c>
      <c r="J1512" s="33">
        <v>0.15929486610029542</v>
      </c>
    </row>
    <row r="1513" spans="2:10" x14ac:dyDescent="0.3">
      <c r="B1513" s="25"/>
      <c r="C1513" s="69"/>
      <c r="D1513" s="69"/>
      <c r="E1513" s="29" t="s">
        <v>477</v>
      </c>
      <c r="F1513" s="30" t="s">
        <v>21</v>
      </c>
      <c r="G1513" s="33">
        <v>2.8174109999999999E-2</v>
      </c>
      <c r="H1513" s="33">
        <v>1.4040739999999999E-2</v>
      </c>
      <c r="I1513" s="33">
        <v>4.230747E-2</v>
      </c>
      <c r="J1513" s="33">
        <v>0.16977156321191031</v>
      </c>
    </row>
    <row r="1514" spans="2:10" x14ac:dyDescent="0.3">
      <c r="B1514" s="25"/>
      <c r="C1514" s="69"/>
      <c r="D1514" s="69"/>
      <c r="E1514" s="29" t="s">
        <v>477</v>
      </c>
      <c r="F1514" s="30" t="s">
        <v>454</v>
      </c>
      <c r="G1514" s="33">
        <v>5.7722000000000002E-2</v>
      </c>
      <c r="H1514" s="33">
        <v>2.370769E-2</v>
      </c>
      <c r="I1514" s="33">
        <v>9.1736319999999996E-2</v>
      </c>
      <c r="J1514" s="33">
        <v>0.13581804484580684</v>
      </c>
    </row>
    <row r="1515" spans="2:10" x14ac:dyDescent="0.3">
      <c r="B1515" s="25"/>
      <c r="C1515" s="69"/>
      <c r="D1515" s="69"/>
      <c r="E1515" s="29" t="s">
        <v>477</v>
      </c>
      <c r="F1515" s="30" t="s">
        <v>455</v>
      </c>
      <c r="G1515" s="33" t="s">
        <v>451</v>
      </c>
      <c r="H1515" s="33" t="s">
        <v>451</v>
      </c>
      <c r="I1515" s="33" t="s">
        <v>451</v>
      </c>
      <c r="J1515" s="33" t="s">
        <v>451</v>
      </c>
    </row>
    <row r="1516" spans="2:10" x14ac:dyDescent="0.3">
      <c r="B1516" s="25"/>
      <c r="C1516" s="69"/>
      <c r="D1516" s="69"/>
      <c r="E1516" s="29" t="s">
        <v>477</v>
      </c>
      <c r="F1516" s="30" t="s">
        <v>456</v>
      </c>
      <c r="G1516" s="33">
        <v>3.5849800000000001E-2</v>
      </c>
      <c r="H1516" s="33">
        <v>2.511265E-2</v>
      </c>
      <c r="I1516" s="33">
        <v>4.6586959999999997E-2</v>
      </c>
      <c r="J1516" s="33">
        <v>0.16876824415114142</v>
      </c>
    </row>
    <row r="1517" spans="2:10" x14ac:dyDescent="0.3">
      <c r="B1517" s="25"/>
      <c r="C1517" s="69"/>
      <c r="D1517" s="69"/>
      <c r="E1517" s="29" t="s">
        <v>477</v>
      </c>
      <c r="F1517" s="30" t="s">
        <v>457</v>
      </c>
      <c r="G1517" s="33">
        <v>3.9262440000000003E-2</v>
      </c>
      <c r="H1517" s="33">
        <v>3.1229489999999999E-2</v>
      </c>
      <c r="I1517" s="33">
        <v>4.7295400000000001E-2</v>
      </c>
      <c r="J1517" s="33">
        <v>9.5149334665163038E-2</v>
      </c>
    </row>
    <row r="1518" spans="2:10" x14ac:dyDescent="0.3">
      <c r="B1518" s="25"/>
      <c r="C1518" s="69"/>
      <c r="D1518" s="69"/>
      <c r="E1518" s="29" t="s">
        <v>477</v>
      </c>
      <c r="F1518" s="30" t="s">
        <v>458</v>
      </c>
      <c r="G1518" s="33">
        <v>0.19827539999999999</v>
      </c>
      <c r="H1518" s="33">
        <v>0.17458699999999999</v>
      </c>
      <c r="I1518" s="33">
        <v>0.22196389999999999</v>
      </c>
      <c r="J1518" s="33">
        <v>3.4964650117546951E-2</v>
      </c>
    </row>
    <row r="1519" spans="2:10" x14ac:dyDescent="0.3">
      <c r="B1519" s="25"/>
      <c r="C1519" s="69"/>
      <c r="D1519" s="69"/>
      <c r="E1519" s="29" t="s">
        <v>477</v>
      </c>
      <c r="F1519" s="30" t="s">
        <v>459</v>
      </c>
      <c r="G1519" s="33">
        <v>0</v>
      </c>
      <c r="H1519" s="33">
        <v>0</v>
      </c>
      <c r="I1519" s="33">
        <v>0</v>
      </c>
      <c r="J1519" s="33">
        <v>0</v>
      </c>
    </row>
    <row r="1520" spans="2:10" x14ac:dyDescent="0.3">
      <c r="B1520" s="25"/>
      <c r="C1520" s="69"/>
      <c r="D1520" s="69"/>
      <c r="E1520" s="29" t="s">
        <v>477</v>
      </c>
      <c r="F1520" s="30" t="s">
        <v>660</v>
      </c>
      <c r="G1520" s="33">
        <v>7.4487899999999996E-2</v>
      </c>
      <c r="H1520" s="33">
        <v>5.9506370000000003E-2</v>
      </c>
      <c r="I1520" s="33">
        <v>8.9469419999999994E-2</v>
      </c>
      <c r="J1520" s="33">
        <v>0.11447674527034021</v>
      </c>
    </row>
    <row r="1521" spans="2:10" x14ac:dyDescent="0.3">
      <c r="B1521" s="25"/>
      <c r="C1521" s="67"/>
      <c r="D1521" s="67"/>
      <c r="E1521" s="29" t="s">
        <v>477</v>
      </c>
      <c r="F1521" s="30" t="s">
        <v>661</v>
      </c>
      <c r="G1521" s="33">
        <v>2.4574430000000001E-2</v>
      </c>
      <c r="H1521" s="33">
        <v>1.766539E-2</v>
      </c>
      <c r="I1521" s="33">
        <v>3.1483459999999998E-2</v>
      </c>
      <c r="J1521" s="33">
        <v>0.11718020916392451</v>
      </c>
    </row>
    <row r="1522" spans="2:10" x14ac:dyDescent="0.3">
      <c r="B1522" s="25"/>
      <c r="C1522" s="67"/>
      <c r="D1522" s="67"/>
      <c r="E1522" s="29" t="s">
        <v>477</v>
      </c>
      <c r="F1522" s="30" t="s">
        <v>662</v>
      </c>
      <c r="G1522" s="33">
        <v>0.16159322000000001</v>
      </c>
      <c r="H1522" s="33">
        <v>3.0769580000000001E-2</v>
      </c>
      <c r="I1522" s="33">
        <v>0.29241686</v>
      </c>
      <c r="J1522" s="33">
        <v>0.13007558914211706</v>
      </c>
    </row>
    <row r="1523" spans="2:10" x14ac:dyDescent="0.3">
      <c r="B1523" s="25"/>
      <c r="C1523" s="67"/>
      <c r="D1523" s="67"/>
      <c r="E1523" s="29" t="s">
        <v>477</v>
      </c>
      <c r="F1523" s="30" t="s">
        <v>663</v>
      </c>
      <c r="G1523" s="33">
        <v>3.3587840000000001E-2</v>
      </c>
      <c r="H1523" s="33">
        <v>2.718595E-2</v>
      </c>
      <c r="I1523" s="33">
        <v>3.9989719999999999E-2</v>
      </c>
      <c r="J1523" s="33">
        <v>4.3562866990281722E-3</v>
      </c>
    </row>
    <row r="1524" spans="2:10" x14ac:dyDescent="0.3">
      <c r="B1524" s="25"/>
      <c r="C1524" s="67"/>
      <c r="D1524" s="67"/>
      <c r="E1524" s="29" t="s">
        <v>477</v>
      </c>
      <c r="F1524" s="30" t="s">
        <v>460</v>
      </c>
      <c r="G1524" s="33">
        <v>3.488045E-2</v>
      </c>
      <c r="H1524" s="33">
        <v>2.496222E-2</v>
      </c>
      <c r="I1524" s="33">
        <v>4.479868E-2</v>
      </c>
      <c r="J1524" s="33">
        <v>0.15265387995924123</v>
      </c>
    </row>
    <row r="1525" spans="2:10" x14ac:dyDescent="0.3">
      <c r="B1525" s="25"/>
      <c r="C1525" s="67"/>
      <c r="D1525" s="67"/>
      <c r="E1525" s="29" t="s">
        <v>477</v>
      </c>
      <c r="F1525" s="30" t="s">
        <v>461</v>
      </c>
      <c r="G1525" s="33">
        <v>2.3639110000000001E-2</v>
      </c>
      <c r="H1525" s="33">
        <v>1.2582289999999999E-2</v>
      </c>
      <c r="I1525" s="33">
        <v>3.469593E-2</v>
      </c>
      <c r="J1525" s="33">
        <v>0.10248939966278492</v>
      </c>
    </row>
    <row r="1526" spans="2:10" x14ac:dyDescent="0.3">
      <c r="B1526" s="25"/>
      <c r="C1526" s="67"/>
      <c r="D1526" s="67"/>
      <c r="E1526" s="29" t="s">
        <v>477</v>
      </c>
      <c r="F1526" s="30" t="s">
        <v>462</v>
      </c>
      <c r="G1526" s="33">
        <v>0.32573057</v>
      </c>
      <c r="H1526" s="33">
        <v>0.23454348</v>
      </c>
      <c r="I1526" s="33">
        <v>0.41691766000000002</v>
      </c>
      <c r="J1526" s="33">
        <v>9.6619657220944691E-2</v>
      </c>
    </row>
    <row r="1527" spans="2:10" x14ac:dyDescent="0.3">
      <c r="B1527" s="25"/>
      <c r="C1527" s="67"/>
      <c r="D1527" s="67"/>
      <c r="E1527" s="29" t="s">
        <v>477</v>
      </c>
      <c r="F1527" s="30" t="s">
        <v>589</v>
      </c>
      <c r="G1527" s="33">
        <v>0.28068415000000002</v>
      </c>
      <c r="H1527" s="33">
        <v>0.14970943</v>
      </c>
      <c r="I1527" s="33">
        <v>0.41165886000000002</v>
      </c>
      <c r="J1527" s="33">
        <v>3.9730923620734E-2</v>
      </c>
    </row>
    <row r="1528" spans="2:10" x14ac:dyDescent="0.3">
      <c r="B1528" s="25"/>
      <c r="C1528" s="67"/>
      <c r="D1528" s="67"/>
      <c r="E1528" s="29" t="s">
        <v>477</v>
      </c>
      <c r="F1528" s="30" t="s">
        <v>463</v>
      </c>
      <c r="G1528" s="33">
        <v>3.389818E-2</v>
      </c>
      <c r="H1528" s="33">
        <v>2.1633469999999998E-2</v>
      </c>
      <c r="I1528" s="33">
        <v>4.61629E-2</v>
      </c>
      <c r="J1528" s="33">
        <v>0.18336669797313998</v>
      </c>
    </row>
    <row r="1529" spans="2:10" x14ac:dyDescent="0.3">
      <c r="B1529" s="25"/>
      <c r="C1529" s="67"/>
      <c r="D1529" s="67"/>
      <c r="E1529" s="29" t="s">
        <v>477</v>
      </c>
      <c r="F1529" s="30" t="s">
        <v>464</v>
      </c>
      <c r="G1529" s="33">
        <v>3.3781329999999998E-2</v>
      </c>
      <c r="H1529" s="33">
        <v>1.8447649999999999E-2</v>
      </c>
      <c r="I1529" s="33">
        <v>4.9115010000000001E-2</v>
      </c>
      <c r="J1529" s="33">
        <v>0.16600016316917876</v>
      </c>
    </row>
    <row r="1530" spans="2:10" x14ac:dyDescent="0.3">
      <c r="B1530" s="25"/>
      <c r="C1530" s="67"/>
      <c r="D1530" s="67"/>
      <c r="E1530" s="29" t="s">
        <v>477</v>
      </c>
      <c r="F1530" s="30" t="s">
        <v>465</v>
      </c>
      <c r="G1530" s="33">
        <v>3.4868280000000001E-2</v>
      </c>
      <c r="H1530" s="33">
        <v>1.944104E-2</v>
      </c>
      <c r="I1530" s="33">
        <v>5.0295520000000003E-2</v>
      </c>
      <c r="J1530" s="33">
        <v>9.2481968335886372E-2</v>
      </c>
    </row>
    <row r="1531" spans="2:10" x14ac:dyDescent="0.3">
      <c r="B1531" s="25"/>
      <c r="C1531" s="67"/>
      <c r="D1531" s="67"/>
      <c r="E1531" s="29" t="s">
        <v>477</v>
      </c>
      <c r="F1531" s="30" t="s">
        <v>466</v>
      </c>
      <c r="G1531" s="33">
        <v>4.9892350000000002E-2</v>
      </c>
      <c r="H1531" s="33">
        <v>2.2243550000000001E-2</v>
      </c>
      <c r="I1531" s="33">
        <v>7.7541159999999998E-2</v>
      </c>
      <c r="J1531" s="33">
        <v>8.1105037200147487E-2</v>
      </c>
    </row>
    <row r="1532" spans="2:10" x14ac:dyDescent="0.3">
      <c r="B1532" s="25"/>
      <c r="C1532" s="67"/>
      <c r="D1532" s="67"/>
      <c r="E1532" s="29" t="s">
        <v>477</v>
      </c>
      <c r="F1532" s="30" t="s">
        <v>467</v>
      </c>
      <c r="G1532" s="33">
        <v>3.8543319999999999E-2</v>
      </c>
      <c r="H1532" s="33">
        <v>1.1620119999999999E-2</v>
      </c>
      <c r="I1532" s="33">
        <v>6.546652E-2</v>
      </c>
      <c r="J1532" s="33">
        <v>7.9834899901502679E-2</v>
      </c>
    </row>
    <row r="1533" spans="2:10" x14ac:dyDescent="0.3">
      <c r="B1533" s="25"/>
      <c r="C1533" s="67"/>
      <c r="D1533" s="67"/>
      <c r="E1533" s="29" t="s">
        <v>477</v>
      </c>
      <c r="F1533" s="30" t="s">
        <v>468</v>
      </c>
      <c r="G1533" s="33">
        <v>3.9737849999999998E-2</v>
      </c>
      <c r="H1533" s="33">
        <v>3.278346E-2</v>
      </c>
      <c r="I1533" s="33">
        <v>4.6692230000000001E-2</v>
      </c>
      <c r="J1533" s="33">
        <v>0.11592926728157436</v>
      </c>
    </row>
    <row r="1534" spans="2:10" x14ac:dyDescent="0.3">
      <c r="B1534" s="25"/>
      <c r="C1534" s="67"/>
      <c r="D1534" s="67"/>
      <c r="E1534" s="29" t="s">
        <v>477</v>
      </c>
      <c r="F1534" s="30" t="s">
        <v>469</v>
      </c>
      <c r="G1534" s="33">
        <v>2.928706E-2</v>
      </c>
      <c r="H1534" s="33">
        <v>1.522571E-2</v>
      </c>
      <c r="I1534" s="33">
        <v>4.3348409999999997E-2</v>
      </c>
      <c r="J1534" s="33">
        <v>0.16384711975796995</v>
      </c>
    </row>
    <row r="1535" spans="2:10" x14ac:dyDescent="0.3">
      <c r="B1535" s="25"/>
      <c r="C1535" s="67"/>
      <c r="D1535" s="67"/>
      <c r="E1535" s="29" t="s">
        <v>477</v>
      </c>
      <c r="F1535" s="30" t="s">
        <v>470</v>
      </c>
      <c r="G1535" s="33">
        <v>4.1765950000000003E-2</v>
      </c>
      <c r="H1535" s="33">
        <v>8.1615939999999994E-3</v>
      </c>
      <c r="I1535" s="33">
        <v>7.5370309999999996E-2</v>
      </c>
      <c r="J1535" s="33">
        <v>0.12137215868587412</v>
      </c>
    </row>
    <row r="1536" spans="2:10" x14ac:dyDescent="0.3">
      <c r="B1536" s="25"/>
      <c r="C1536" s="67"/>
      <c r="D1536" s="67"/>
      <c r="E1536" s="29" t="s">
        <v>477</v>
      </c>
      <c r="F1536" s="30" t="s">
        <v>26</v>
      </c>
      <c r="G1536" s="33">
        <v>5.5998869999999999E-2</v>
      </c>
      <c r="H1536" s="33">
        <v>4.4336780999999999E-2</v>
      </c>
      <c r="I1536" s="33">
        <v>6.7660960000000006E-2</v>
      </c>
      <c r="J1536" s="33">
        <v>0.17582079042789239</v>
      </c>
    </row>
    <row r="1537" spans="2:10" x14ac:dyDescent="0.3">
      <c r="B1537" s="25"/>
      <c r="C1537" s="67"/>
      <c r="D1537" s="67"/>
      <c r="E1537" s="29" t="s">
        <v>477</v>
      </c>
      <c r="F1537" s="30" t="s">
        <v>27</v>
      </c>
      <c r="G1537" s="33">
        <v>2.3860920000000001E-2</v>
      </c>
      <c r="H1537" s="33">
        <v>9.3043499999999994E-3</v>
      </c>
      <c r="I1537" s="33">
        <v>3.84175E-2</v>
      </c>
      <c r="J1537" s="33">
        <v>0.10507281692317871</v>
      </c>
    </row>
    <row r="1538" spans="2:10" x14ac:dyDescent="0.3">
      <c r="B1538" s="25"/>
      <c r="C1538" s="67"/>
      <c r="D1538" s="67"/>
      <c r="E1538" s="29" t="s">
        <v>477</v>
      </c>
      <c r="F1538" s="30" t="s">
        <v>28</v>
      </c>
      <c r="G1538" s="33">
        <v>3.034951E-2</v>
      </c>
      <c r="H1538" s="33">
        <v>1.3620116E-2</v>
      </c>
      <c r="I1538" s="33">
        <v>4.7078910000000002E-2</v>
      </c>
      <c r="J1538" s="33">
        <v>7.3065147971466599E-2</v>
      </c>
    </row>
    <row r="1539" spans="2:10" x14ac:dyDescent="0.3">
      <c r="B1539" s="25"/>
      <c r="C1539" s="67"/>
      <c r="D1539" s="67"/>
      <c r="E1539" s="29" t="s">
        <v>477</v>
      </c>
      <c r="F1539" s="30" t="s">
        <v>29</v>
      </c>
      <c r="G1539" s="33">
        <v>2.821626E-2</v>
      </c>
      <c r="H1539" s="33">
        <v>1.2934418E-2</v>
      </c>
      <c r="I1539" s="33">
        <v>4.3498099999999998E-2</v>
      </c>
      <c r="J1539" s="33">
        <v>7.6104839722913903E-2</v>
      </c>
    </row>
    <row r="1540" spans="2:10" x14ac:dyDescent="0.3">
      <c r="B1540" s="25"/>
      <c r="C1540" s="67"/>
      <c r="D1540" s="67"/>
      <c r="E1540" s="29" t="s">
        <v>477</v>
      </c>
      <c r="F1540" s="30" t="s">
        <v>658</v>
      </c>
      <c r="G1540" s="33">
        <v>3.6104940000000002E-2</v>
      </c>
      <c r="H1540" s="33">
        <v>1.4084822E-2</v>
      </c>
      <c r="I1540" s="33">
        <v>5.8125070000000001E-2</v>
      </c>
      <c r="J1540" s="33">
        <v>0.10019417160533628</v>
      </c>
    </row>
    <row r="1541" spans="2:10" x14ac:dyDescent="0.3">
      <c r="B1541" s="25"/>
      <c r="C1541" s="67"/>
      <c r="D1541" s="67"/>
      <c r="E1541" s="29" t="s">
        <v>477</v>
      </c>
      <c r="F1541" s="30" t="s">
        <v>30</v>
      </c>
      <c r="G1541" s="33">
        <v>1.8254070000000001E-2</v>
      </c>
      <c r="H1541" s="33">
        <v>7.5262159999999996E-3</v>
      </c>
      <c r="I1541" s="33">
        <v>2.8981920000000001E-2</v>
      </c>
      <c r="J1541" s="33">
        <v>0.10287415804694551</v>
      </c>
    </row>
    <row r="1542" spans="2:10" x14ac:dyDescent="0.3">
      <c r="B1542" s="25"/>
      <c r="C1542" s="67"/>
      <c r="D1542" s="67"/>
      <c r="E1542" s="29" t="s">
        <v>477</v>
      </c>
      <c r="F1542" s="30" t="s">
        <v>552</v>
      </c>
      <c r="G1542" s="33">
        <v>2.510954E-2</v>
      </c>
      <c r="H1542" s="33">
        <v>1.3009583E-2</v>
      </c>
      <c r="I1542" s="33">
        <v>3.72095E-2</v>
      </c>
      <c r="J1542" s="33">
        <v>6.7086358839469173E-2</v>
      </c>
    </row>
    <row r="1543" spans="2:10" x14ac:dyDescent="0.3">
      <c r="B1543" s="25"/>
      <c r="C1543" s="67"/>
      <c r="D1543" s="67"/>
      <c r="E1543" s="29" t="s">
        <v>477</v>
      </c>
      <c r="F1543" s="30" t="s">
        <v>31</v>
      </c>
      <c r="G1543" s="33">
        <v>3.6618169999999998E-2</v>
      </c>
      <c r="H1543" s="33">
        <v>2.0740106000000001E-2</v>
      </c>
      <c r="I1543" s="33">
        <v>5.2496229999999998E-2</v>
      </c>
      <c r="J1543" s="33">
        <v>0.11779270864396781</v>
      </c>
    </row>
    <row r="1544" spans="2:10" x14ac:dyDescent="0.3">
      <c r="B1544" s="25"/>
      <c r="C1544" s="67"/>
      <c r="D1544" s="67"/>
      <c r="E1544" s="29" t="s">
        <v>477</v>
      </c>
      <c r="F1544" s="30" t="s">
        <v>32</v>
      </c>
      <c r="G1544" s="33">
        <v>1.7126329999999999E-2</v>
      </c>
      <c r="H1544" s="33">
        <v>6.9234029999999998E-3</v>
      </c>
      <c r="I1544" s="33">
        <v>2.7329260000000001E-2</v>
      </c>
      <c r="J1544" s="33">
        <v>6.0552373597930143E-2</v>
      </c>
    </row>
    <row r="1545" spans="2:10" x14ac:dyDescent="0.3">
      <c r="B1545" s="25"/>
      <c r="C1545" s="67"/>
      <c r="D1545" s="67"/>
      <c r="E1545" s="29" t="s">
        <v>477</v>
      </c>
      <c r="F1545" s="30" t="s">
        <v>471</v>
      </c>
      <c r="G1545" s="33">
        <v>4.327508E-2</v>
      </c>
      <c r="H1545" s="33">
        <v>2.363442E-2</v>
      </c>
      <c r="I1545" s="33">
        <v>6.2915739999999998E-2</v>
      </c>
      <c r="J1545" s="33">
        <v>0.19527727404805839</v>
      </c>
    </row>
    <row r="1546" spans="2:10" x14ac:dyDescent="0.3">
      <c r="B1546" s="25"/>
      <c r="C1546" s="67"/>
      <c r="D1546" s="67"/>
      <c r="E1546" s="29" t="s">
        <v>477</v>
      </c>
      <c r="F1546" s="30" t="s">
        <v>472</v>
      </c>
      <c r="G1546" s="33">
        <v>3.8101610000000001E-2</v>
      </c>
      <c r="H1546" s="33">
        <v>2.860267E-2</v>
      </c>
      <c r="I1546" s="33">
        <v>4.7600539999999997E-2</v>
      </c>
      <c r="J1546" s="33">
        <v>0.11001352422282488</v>
      </c>
    </row>
    <row r="1547" spans="2:10" x14ac:dyDescent="0.3">
      <c r="B1547" s="25"/>
      <c r="C1547" s="67"/>
      <c r="D1547" s="67"/>
      <c r="E1547" s="29" t="s">
        <v>477</v>
      </c>
      <c r="F1547" s="30" t="s">
        <v>473</v>
      </c>
      <c r="G1547" s="33">
        <v>3.5486249999999997E-2</v>
      </c>
      <c r="H1547" s="33">
        <v>2.5435530000000001E-2</v>
      </c>
      <c r="I1547" s="33">
        <v>4.5536960000000001E-2</v>
      </c>
      <c r="J1547" s="33">
        <v>0.11619668873984262</v>
      </c>
    </row>
    <row r="1548" spans="2:10" x14ac:dyDescent="0.3">
      <c r="B1548" s="25" t="s">
        <v>76</v>
      </c>
      <c r="C1548" s="68" t="s">
        <v>623</v>
      </c>
      <c r="D1548" s="29" t="s">
        <v>610</v>
      </c>
      <c r="E1548" s="29" t="s">
        <v>477</v>
      </c>
      <c r="F1548" s="30" t="s">
        <v>450</v>
      </c>
      <c r="G1548" s="33">
        <v>1.7221210000000001E-2</v>
      </c>
      <c r="H1548" s="33">
        <v>1.290435E-2</v>
      </c>
      <c r="I1548" s="33">
        <v>2.1538080000000001E-2</v>
      </c>
      <c r="J1548" s="33">
        <v>0.12646632098861563</v>
      </c>
    </row>
    <row r="1549" spans="2:10" x14ac:dyDescent="0.3">
      <c r="B1549" s="25"/>
      <c r="C1549" s="69"/>
      <c r="D1549" s="69"/>
      <c r="E1549" s="29" t="s">
        <v>477</v>
      </c>
      <c r="F1549" s="30" t="s">
        <v>452</v>
      </c>
      <c r="G1549" s="33">
        <v>1.697216E-2</v>
      </c>
      <c r="H1549" s="33">
        <v>1.0064490000000001E-2</v>
      </c>
      <c r="I1549" s="33">
        <v>2.3879830000000001E-2</v>
      </c>
      <c r="J1549" s="33">
        <v>0.10098177863561601</v>
      </c>
    </row>
    <row r="1550" spans="2:10" x14ac:dyDescent="0.3">
      <c r="B1550" s="25"/>
      <c r="C1550" s="69"/>
      <c r="D1550" s="69"/>
      <c r="E1550" s="29" t="s">
        <v>477</v>
      </c>
      <c r="F1550" s="30" t="s">
        <v>453</v>
      </c>
      <c r="G1550" s="33">
        <v>2.089034E-2</v>
      </c>
      <c r="H1550" s="33">
        <v>1.3063959999999999E-2</v>
      </c>
      <c r="I1550" s="33">
        <v>2.8716709999999999E-2</v>
      </c>
      <c r="J1550" s="33">
        <v>0.15929486610029542</v>
      </c>
    </row>
    <row r="1551" spans="2:10" x14ac:dyDescent="0.3">
      <c r="B1551" s="25"/>
      <c r="C1551" s="69"/>
      <c r="D1551" s="69"/>
      <c r="E1551" s="29" t="s">
        <v>477</v>
      </c>
      <c r="F1551" s="30" t="s">
        <v>21</v>
      </c>
      <c r="G1551" s="33">
        <v>2.0286390000000001E-2</v>
      </c>
      <c r="H1551" s="33">
        <v>9.1359010000000001E-3</v>
      </c>
      <c r="I1551" s="33">
        <v>3.143688E-2</v>
      </c>
      <c r="J1551" s="33">
        <v>0.16977156321191031</v>
      </c>
    </row>
    <row r="1552" spans="2:10" x14ac:dyDescent="0.3">
      <c r="B1552" s="25"/>
      <c r="C1552" s="69"/>
      <c r="D1552" s="69"/>
      <c r="E1552" s="29" t="s">
        <v>477</v>
      </c>
      <c r="F1552" s="30" t="s">
        <v>454</v>
      </c>
      <c r="G1552" s="33">
        <v>2.2463150000000001E-2</v>
      </c>
      <c r="H1552" s="33">
        <v>1.007944E-2</v>
      </c>
      <c r="I1552" s="33">
        <v>3.484686E-2</v>
      </c>
      <c r="J1552" s="33">
        <v>0.13581804484580684</v>
      </c>
    </row>
    <row r="1553" spans="2:10" x14ac:dyDescent="0.3">
      <c r="B1553" s="25"/>
      <c r="C1553" s="69"/>
      <c r="D1553" s="69"/>
      <c r="E1553" s="29" t="s">
        <v>477</v>
      </c>
      <c r="F1553" s="30" t="s">
        <v>455</v>
      </c>
      <c r="G1553" s="33" t="s">
        <v>451</v>
      </c>
      <c r="H1553" s="33" t="s">
        <v>451</v>
      </c>
      <c r="I1553" s="33" t="s">
        <v>451</v>
      </c>
      <c r="J1553" s="33" t="s">
        <v>451</v>
      </c>
    </row>
    <row r="1554" spans="2:10" x14ac:dyDescent="0.3">
      <c r="B1554" s="25"/>
      <c r="C1554" s="69"/>
      <c r="D1554" s="69"/>
      <c r="E1554" s="29" t="s">
        <v>477</v>
      </c>
      <c r="F1554" s="30" t="s">
        <v>456</v>
      </c>
      <c r="G1554" s="33">
        <v>1.671129E-2</v>
      </c>
      <c r="H1554" s="33">
        <v>8.8469350000000002E-3</v>
      </c>
      <c r="I1554" s="33">
        <v>2.4575650000000001E-2</v>
      </c>
      <c r="J1554" s="33">
        <v>0.16876824415114142</v>
      </c>
    </row>
    <row r="1555" spans="2:10" x14ac:dyDescent="0.3">
      <c r="B1555" s="25"/>
      <c r="C1555" s="97"/>
      <c r="D1555" s="97"/>
      <c r="E1555" s="29" t="s">
        <v>477</v>
      </c>
      <c r="F1555" s="30" t="s">
        <v>457</v>
      </c>
      <c r="G1555" s="33">
        <v>1.735625E-2</v>
      </c>
      <c r="H1555" s="33">
        <v>1.2809986000000001E-2</v>
      </c>
      <c r="I1555" s="33">
        <v>2.1902520000000002E-2</v>
      </c>
      <c r="J1555" s="33">
        <v>9.5149334665163038E-2</v>
      </c>
    </row>
    <row r="1556" spans="2:10" x14ac:dyDescent="0.3">
      <c r="B1556" s="25"/>
      <c r="C1556" s="97"/>
      <c r="D1556" s="97"/>
      <c r="E1556" s="29" t="s">
        <v>477</v>
      </c>
      <c r="F1556" s="30" t="s">
        <v>458</v>
      </c>
      <c r="G1556" s="33">
        <v>9.0240020000000004E-2</v>
      </c>
      <c r="H1556" s="33">
        <v>6.7481219999999995E-2</v>
      </c>
      <c r="I1556" s="33">
        <v>0.1129988</v>
      </c>
      <c r="J1556" s="33">
        <v>3.4964650117546951E-2</v>
      </c>
    </row>
    <row r="1557" spans="2:10" x14ac:dyDescent="0.3">
      <c r="B1557" s="25"/>
      <c r="C1557" s="97"/>
      <c r="D1557" s="97"/>
      <c r="E1557" s="29" t="s">
        <v>477</v>
      </c>
      <c r="F1557" s="30" t="s">
        <v>459</v>
      </c>
      <c r="G1557" s="33">
        <v>0</v>
      </c>
      <c r="H1557" s="33">
        <v>0</v>
      </c>
      <c r="I1557" s="33">
        <v>0</v>
      </c>
      <c r="J1557" s="33">
        <v>0</v>
      </c>
    </row>
    <row r="1558" spans="2:10" x14ac:dyDescent="0.3">
      <c r="B1558" s="25"/>
      <c r="C1558" s="29"/>
      <c r="D1558" s="29"/>
      <c r="E1558" s="29" t="s">
        <v>477</v>
      </c>
      <c r="F1558" s="30" t="s">
        <v>660</v>
      </c>
      <c r="G1558" s="33">
        <v>3.3799360000000001E-2</v>
      </c>
      <c r="H1558" s="33">
        <v>2.1258272000000002E-2</v>
      </c>
      <c r="I1558" s="33">
        <v>4.6340449999999998E-2</v>
      </c>
      <c r="J1558" s="33">
        <v>0.11447674527034021</v>
      </c>
    </row>
    <row r="1559" spans="2:10" x14ac:dyDescent="0.3">
      <c r="B1559" s="25"/>
      <c r="C1559" s="29"/>
      <c r="D1559" s="29"/>
      <c r="E1559" s="29" t="s">
        <v>477</v>
      </c>
      <c r="F1559" s="30" t="s">
        <v>661</v>
      </c>
      <c r="G1559" s="33">
        <v>1.134274E-2</v>
      </c>
      <c r="H1559" s="33">
        <v>7.3021429999999997E-3</v>
      </c>
      <c r="I1559" s="33">
        <v>1.5383340000000001E-2</v>
      </c>
      <c r="J1559" s="33">
        <v>0.11718020916392451</v>
      </c>
    </row>
    <row r="1560" spans="2:10" x14ac:dyDescent="0.3">
      <c r="B1560" s="25"/>
      <c r="C1560" s="29"/>
      <c r="D1560" s="29"/>
      <c r="E1560" s="29" t="s">
        <v>477</v>
      </c>
      <c r="F1560" s="30" t="s">
        <v>662</v>
      </c>
      <c r="G1560" s="33">
        <v>6.5367770000000006E-2</v>
      </c>
      <c r="H1560" s="33">
        <v>2.6554520000000002E-2</v>
      </c>
      <c r="I1560" s="33">
        <v>0.10418102</v>
      </c>
      <c r="J1560" s="33">
        <v>0.13007558914211706</v>
      </c>
    </row>
    <row r="1561" spans="2:10" x14ac:dyDescent="0.3">
      <c r="B1561" s="25"/>
      <c r="C1561" s="29"/>
      <c r="D1561" s="29"/>
      <c r="E1561" s="29" t="s">
        <v>477</v>
      </c>
      <c r="F1561" s="30" t="s">
        <v>663</v>
      </c>
      <c r="G1561" s="33">
        <v>1.5649150000000001E-2</v>
      </c>
      <c r="H1561" s="33">
        <v>1.070811E-2</v>
      </c>
      <c r="I1561" s="33">
        <v>2.059018E-2</v>
      </c>
      <c r="J1561" s="33">
        <v>4.3562866990281722E-3</v>
      </c>
    </row>
    <row r="1562" spans="2:10" x14ac:dyDescent="0.3">
      <c r="B1562" s="25"/>
      <c r="C1562" s="29"/>
      <c r="D1562" s="29"/>
      <c r="E1562" s="29" t="s">
        <v>477</v>
      </c>
      <c r="F1562" s="30" t="s">
        <v>460</v>
      </c>
      <c r="G1562" s="33">
        <v>1.8737582999999999E-2</v>
      </c>
      <c r="H1562" s="33">
        <v>9.7015609999999992E-3</v>
      </c>
      <c r="I1562" s="33">
        <v>2.7773610000000001E-2</v>
      </c>
      <c r="J1562" s="33">
        <v>0.15265387995924123</v>
      </c>
    </row>
    <row r="1563" spans="2:10" x14ac:dyDescent="0.3">
      <c r="B1563" s="25"/>
      <c r="C1563" s="29"/>
      <c r="D1563" s="29"/>
      <c r="E1563" s="29" t="s">
        <v>477</v>
      </c>
      <c r="F1563" s="30" t="s">
        <v>461</v>
      </c>
      <c r="G1563" s="33">
        <v>9.6006479999999998E-3</v>
      </c>
      <c r="H1563" s="33">
        <v>5.6294240000000001E-3</v>
      </c>
      <c r="I1563" s="33">
        <v>1.357187E-2</v>
      </c>
      <c r="J1563" s="33">
        <v>0.10248939966278492</v>
      </c>
    </row>
    <row r="1564" spans="2:10" x14ac:dyDescent="0.3">
      <c r="B1564" s="25"/>
      <c r="C1564" s="29"/>
      <c r="D1564" s="29"/>
      <c r="E1564" s="29" t="s">
        <v>477</v>
      </c>
      <c r="F1564" s="30" t="s">
        <v>462</v>
      </c>
      <c r="G1564" s="33">
        <v>0.106724635</v>
      </c>
      <c r="H1564" s="33">
        <v>5.5529908000000003E-2</v>
      </c>
      <c r="I1564" s="33">
        <v>0.15791936000000001</v>
      </c>
      <c r="J1564" s="33">
        <v>9.6619657220944691E-2</v>
      </c>
    </row>
    <row r="1565" spans="2:10" x14ac:dyDescent="0.3">
      <c r="B1565" s="25"/>
      <c r="C1565" s="29"/>
      <c r="D1565" s="29"/>
      <c r="E1565" s="29" t="s">
        <v>477</v>
      </c>
      <c r="F1565" s="30" t="s">
        <v>589</v>
      </c>
      <c r="G1565" s="33">
        <v>0.155536437</v>
      </c>
      <c r="H1565" s="33">
        <v>3.3113508E-2</v>
      </c>
      <c r="I1565" s="33">
        <v>0.27795936999999998</v>
      </c>
      <c r="J1565" s="33">
        <v>3.9730923620734E-2</v>
      </c>
    </row>
    <row r="1566" spans="2:10" x14ac:dyDescent="0.3">
      <c r="B1566" s="25"/>
      <c r="C1566" s="29"/>
      <c r="D1566" s="29"/>
      <c r="E1566" s="29" t="s">
        <v>477</v>
      </c>
      <c r="F1566" s="30" t="s">
        <v>463</v>
      </c>
      <c r="G1566" s="33">
        <v>1.471808E-2</v>
      </c>
      <c r="H1566" s="33">
        <v>7.0407780000000001E-3</v>
      </c>
      <c r="I1566" s="33">
        <v>2.2395379999999999E-2</v>
      </c>
      <c r="J1566" s="33">
        <v>0.18336669797313998</v>
      </c>
    </row>
    <row r="1567" spans="2:10" x14ac:dyDescent="0.3">
      <c r="B1567" s="25"/>
      <c r="C1567" s="29"/>
      <c r="D1567" s="29"/>
      <c r="E1567" s="29" t="s">
        <v>477</v>
      </c>
      <c r="F1567" s="30" t="s">
        <v>464</v>
      </c>
      <c r="G1567" s="33">
        <v>1.8091110000000001E-2</v>
      </c>
      <c r="H1567" s="33">
        <v>6.2514049999999998E-3</v>
      </c>
      <c r="I1567" s="33">
        <v>2.993082E-2</v>
      </c>
      <c r="J1567" s="33">
        <v>0.16600016316917876</v>
      </c>
    </row>
    <row r="1568" spans="2:10" x14ac:dyDescent="0.3">
      <c r="B1568" s="25"/>
      <c r="C1568" s="29"/>
      <c r="D1568" s="29"/>
      <c r="E1568" s="29" t="s">
        <v>477</v>
      </c>
      <c r="F1568" s="30" t="s">
        <v>465</v>
      </c>
      <c r="G1568" s="33">
        <v>1.1125960000000001E-2</v>
      </c>
      <c r="H1568" s="33">
        <v>4.2268879999999998E-3</v>
      </c>
      <c r="I1568" s="33">
        <v>1.8025030000000001E-2</v>
      </c>
      <c r="J1568" s="33">
        <v>9.2481968335886372E-2</v>
      </c>
    </row>
    <row r="1569" spans="2:10" x14ac:dyDescent="0.3">
      <c r="B1569" s="25"/>
      <c r="C1569" s="29"/>
      <c r="D1569" s="29"/>
      <c r="E1569" s="29" t="s">
        <v>477</v>
      </c>
      <c r="F1569" s="30" t="s">
        <v>466</v>
      </c>
      <c r="G1569" s="33">
        <v>1.902705E-2</v>
      </c>
      <c r="H1569" s="33">
        <v>8.5041709999999996E-3</v>
      </c>
      <c r="I1569" s="33">
        <v>2.9549929999999999E-2</v>
      </c>
      <c r="J1569" s="33">
        <v>8.1105037200147487E-2</v>
      </c>
    </row>
    <row r="1570" spans="2:10" x14ac:dyDescent="0.3">
      <c r="B1570" s="25"/>
      <c r="C1570" s="29"/>
      <c r="D1570" s="29"/>
      <c r="E1570" s="29" t="s">
        <v>477</v>
      </c>
      <c r="F1570" s="30" t="s">
        <v>467</v>
      </c>
      <c r="G1570" s="33">
        <v>2.5747510000000001E-2</v>
      </c>
      <c r="H1570" s="33">
        <v>9.0696010000000001E-3</v>
      </c>
      <c r="I1570" s="33">
        <v>4.2425409999999997E-2</v>
      </c>
      <c r="J1570" s="33">
        <v>7.9834899901502679E-2</v>
      </c>
    </row>
    <row r="1571" spans="2:10" x14ac:dyDescent="0.3">
      <c r="B1571" s="25"/>
      <c r="C1571" s="29"/>
      <c r="D1571" s="29"/>
      <c r="E1571" s="29" t="s">
        <v>477</v>
      </c>
      <c r="F1571" s="30" t="s">
        <v>468</v>
      </c>
      <c r="G1571" s="33">
        <v>1.861867E-2</v>
      </c>
      <c r="H1571" s="33">
        <v>1.3638252E-2</v>
      </c>
      <c r="I1571" s="33">
        <v>2.359909E-2</v>
      </c>
      <c r="J1571" s="33">
        <v>0.11592926728157436</v>
      </c>
    </row>
    <row r="1572" spans="2:10" x14ac:dyDescent="0.3">
      <c r="B1572" s="25"/>
      <c r="C1572" s="29"/>
      <c r="D1572" s="29"/>
      <c r="E1572" s="29" t="s">
        <v>477</v>
      </c>
      <c r="F1572" s="30" t="s">
        <v>469</v>
      </c>
      <c r="G1572" s="33">
        <v>1.091931E-2</v>
      </c>
      <c r="H1572" s="33">
        <v>3.6176630000000001E-3</v>
      </c>
      <c r="I1572" s="33">
        <v>1.822095E-2</v>
      </c>
      <c r="J1572" s="33">
        <v>0.16384711975796995</v>
      </c>
    </row>
    <row r="1573" spans="2:10" x14ac:dyDescent="0.3">
      <c r="B1573" s="25"/>
      <c r="C1573" s="29"/>
      <c r="D1573" s="29"/>
      <c r="E1573" s="29" t="s">
        <v>477</v>
      </c>
      <c r="F1573" s="30" t="s">
        <v>470</v>
      </c>
      <c r="G1573" s="33" t="s">
        <v>451</v>
      </c>
      <c r="H1573" s="33" t="s">
        <v>451</v>
      </c>
      <c r="I1573" s="33" t="s">
        <v>451</v>
      </c>
      <c r="J1573" s="33" t="s">
        <v>451</v>
      </c>
    </row>
    <row r="1574" spans="2:10" x14ac:dyDescent="0.3">
      <c r="B1574" s="25"/>
      <c r="C1574" s="29"/>
      <c r="D1574" s="29"/>
      <c r="E1574" s="29" t="s">
        <v>477</v>
      </c>
      <c r="F1574" s="30" t="s">
        <v>26</v>
      </c>
      <c r="G1574" s="33">
        <v>2.3235786000000001E-2</v>
      </c>
      <c r="H1574" s="33">
        <v>1.47634473E-2</v>
      </c>
      <c r="I1574" s="33">
        <v>3.1708124999999997E-2</v>
      </c>
      <c r="J1574" s="33">
        <v>0.17582079042789239</v>
      </c>
    </row>
    <row r="1575" spans="2:10" x14ac:dyDescent="0.3">
      <c r="B1575" s="25"/>
      <c r="C1575" s="29"/>
      <c r="D1575" s="29"/>
      <c r="E1575" s="29" t="s">
        <v>477</v>
      </c>
      <c r="F1575" s="30" t="s">
        <v>27</v>
      </c>
      <c r="G1575" s="33" t="s">
        <v>451</v>
      </c>
      <c r="H1575" s="33" t="s">
        <v>451</v>
      </c>
      <c r="I1575" s="33" t="s">
        <v>451</v>
      </c>
      <c r="J1575" s="33" t="s">
        <v>451</v>
      </c>
    </row>
    <row r="1576" spans="2:10" x14ac:dyDescent="0.3">
      <c r="B1576" s="25"/>
      <c r="C1576" s="29"/>
      <c r="D1576" s="29"/>
      <c r="E1576" s="29" t="s">
        <v>477</v>
      </c>
      <c r="F1576" s="30" t="s">
        <v>28</v>
      </c>
      <c r="G1576" s="33">
        <v>6.1191780000000003E-3</v>
      </c>
      <c r="H1576" s="33">
        <v>3.4773772999999999E-3</v>
      </c>
      <c r="I1576" s="33">
        <v>8.7609790000000003E-3</v>
      </c>
      <c r="J1576" s="33">
        <v>7.3065147971466599E-2</v>
      </c>
    </row>
    <row r="1577" spans="2:10" x14ac:dyDescent="0.3">
      <c r="B1577" s="25"/>
      <c r="C1577" s="29"/>
      <c r="D1577" s="29"/>
      <c r="E1577" s="29" t="s">
        <v>477</v>
      </c>
      <c r="F1577" s="30" t="s">
        <v>29</v>
      </c>
      <c r="G1577" s="33">
        <v>7.8941640000000004E-3</v>
      </c>
      <c r="H1577" s="33">
        <v>8.813073E-4</v>
      </c>
      <c r="I1577" s="33">
        <v>1.4907020999999999E-2</v>
      </c>
      <c r="J1577" s="33">
        <v>7.6104839722913903E-2</v>
      </c>
    </row>
    <row r="1578" spans="2:10" x14ac:dyDescent="0.3">
      <c r="B1578" s="25"/>
      <c r="C1578" s="29"/>
      <c r="D1578" s="29"/>
      <c r="E1578" s="29" t="s">
        <v>477</v>
      </c>
      <c r="F1578" s="30" t="s">
        <v>658</v>
      </c>
      <c r="G1578" s="33">
        <v>1.9587199E-2</v>
      </c>
      <c r="H1578" s="33">
        <v>2.7993433999999998E-3</v>
      </c>
      <c r="I1578" s="33">
        <v>3.6375053999999997E-2</v>
      </c>
      <c r="J1578" s="33">
        <v>0.10019417160533628</v>
      </c>
    </row>
    <row r="1579" spans="2:10" x14ac:dyDescent="0.3">
      <c r="B1579" s="25"/>
      <c r="C1579" s="29"/>
      <c r="D1579" s="29"/>
      <c r="E1579" s="29" t="s">
        <v>477</v>
      </c>
      <c r="F1579" s="30" t="s">
        <v>30</v>
      </c>
      <c r="G1579" s="33">
        <v>1.4816421E-2</v>
      </c>
      <c r="H1579" s="33">
        <v>7.3720264000000004E-3</v>
      </c>
      <c r="I1579" s="33">
        <v>2.2260815E-2</v>
      </c>
      <c r="J1579" s="33">
        <v>0.10287415804694551</v>
      </c>
    </row>
    <row r="1580" spans="2:10" x14ac:dyDescent="0.3">
      <c r="B1580" s="25"/>
      <c r="C1580" s="29"/>
      <c r="D1580" s="29"/>
      <c r="E1580" s="29" t="s">
        <v>477</v>
      </c>
      <c r="F1580" s="30" t="s">
        <v>552</v>
      </c>
      <c r="G1580" s="33">
        <v>1.0208312000000001E-2</v>
      </c>
      <c r="H1580" s="33">
        <v>4.9312664999999999E-3</v>
      </c>
      <c r="I1580" s="33">
        <v>1.5485357999999999E-2</v>
      </c>
      <c r="J1580" s="33">
        <v>6.7086358839469173E-2</v>
      </c>
    </row>
    <row r="1581" spans="2:10" x14ac:dyDescent="0.3">
      <c r="B1581" s="25"/>
      <c r="C1581" s="29"/>
      <c r="D1581" s="29"/>
      <c r="E1581" s="29" t="s">
        <v>477</v>
      </c>
      <c r="F1581" s="30" t="s">
        <v>31</v>
      </c>
      <c r="G1581" s="33">
        <v>1.8816989999999999E-2</v>
      </c>
      <c r="H1581" s="33">
        <v>7.6494038000000002E-3</v>
      </c>
      <c r="I1581" s="33">
        <v>2.9984574999999999E-2</v>
      </c>
      <c r="J1581" s="33">
        <v>0.11779270864396781</v>
      </c>
    </row>
    <row r="1582" spans="2:10" x14ac:dyDescent="0.3">
      <c r="B1582" s="25"/>
      <c r="C1582" s="29"/>
      <c r="D1582" s="29"/>
      <c r="E1582" s="29" t="s">
        <v>477</v>
      </c>
      <c r="F1582" s="30" t="s">
        <v>32</v>
      </c>
      <c r="G1582" s="33">
        <v>7.632364E-3</v>
      </c>
      <c r="H1582" s="33">
        <v>2.3390036999999999E-3</v>
      </c>
      <c r="I1582" s="33">
        <v>1.2925724E-2</v>
      </c>
      <c r="J1582" s="33">
        <v>6.0552373597930143E-2</v>
      </c>
    </row>
    <row r="1583" spans="2:10" x14ac:dyDescent="0.3">
      <c r="B1583" s="25"/>
      <c r="C1583" s="29"/>
      <c r="D1583" s="29"/>
      <c r="E1583" s="29" t="s">
        <v>477</v>
      </c>
      <c r="F1583" s="30" t="s">
        <v>471</v>
      </c>
      <c r="G1583" s="33">
        <v>1.8625450000000002E-2</v>
      </c>
      <c r="H1583" s="33">
        <v>4.0914030000000004E-3</v>
      </c>
      <c r="I1583" s="33">
        <v>3.315949E-2</v>
      </c>
      <c r="J1583" s="33">
        <v>0.19527727404805839</v>
      </c>
    </row>
    <row r="1584" spans="2:10" x14ac:dyDescent="0.3">
      <c r="B1584" s="25"/>
      <c r="C1584" s="29"/>
      <c r="D1584" s="29"/>
      <c r="E1584" s="29" t="s">
        <v>477</v>
      </c>
      <c r="F1584" s="30" t="s">
        <v>472</v>
      </c>
      <c r="G1584" s="33">
        <v>1.7170919999999999E-2</v>
      </c>
      <c r="H1584" s="33">
        <v>9.6144239999999999E-3</v>
      </c>
      <c r="I1584" s="33">
        <v>2.4727430000000002E-2</v>
      </c>
      <c r="J1584" s="33">
        <v>0.11001352422282488</v>
      </c>
    </row>
    <row r="1585" spans="2:10" x14ac:dyDescent="0.3">
      <c r="B1585" s="25"/>
      <c r="C1585" s="29"/>
      <c r="D1585" s="29"/>
      <c r="E1585" s="29" t="s">
        <v>477</v>
      </c>
      <c r="F1585" s="30" t="s">
        <v>473</v>
      </c>
      <c r="G1585" s="33">
        <v>1.674629E-2</v>
      </c>
      <c r="H1585" s="33">
        <v>1.1734072999999999E-2</v>
      </c>
      <c r="I1585" s="33">
        <v>2.17585E-2</v>
      </c>
      <c r="J1585" s="33">
        <v>0.11619668873984262</v>
      </c>
    </row>
    <row r="1586" spans="2:10" x14ac:dyDescent="0.3">
      <c r="B1586" s="25" t="s">
        <v>77</v>
      </c>
      <c r="C1586" s="18" t="s">
        <v>624</v>
      </c>
      <c r="D1586" s="18" t="s">
        <v>610</v>
      </c>
      <c r="E1586" s="29" t="s">
        <v>477</v>
      </c>
      <c r="F1586" s="30" t="s">
        <v>450</v>
      </c>
      <c r="G1586" s="33">
        <v>9.7161609999999995E-2</v>
      </c>
      <c r="H1586" s="33">
        <v>8.6417530000000006E-2</v>
      </c>
      <c r="I1586" s="33">
        <v>0.10790569999999999</v>
      </c>
      <c r="J1586" s="33">
        <v>0.12646632098861563</v>
      </c>
    </row>
    <row r="1587" spans="2:10" x14ac:dyDescent="0.3">
      <c r="B1587" s="25"/>
      <c r="C1587" s="97"/>
      <c r="D1587" s="97"/>
      <c r="E1587" s="29" t="s">
        <v>477</v>
      </c>
      <c r="F1587" s="30" t="s">
        <v>452</v>
      </c>
      <c r="G1587" s="33">
        <v>0.1056079</v>
      </c>
      <c r="H1587" s="33">
        <v>9.3635449999999995E-2</v>
      </c>
      <c r="I1587" s="33">
        <v>0.11758035</v>
      </c>
      <c r="J1587" s="33">
        <v>0.10098177863561601</v>
      </c>
    </row>
    <row r="1588" spans="2:10" x14ac:dyDescent="0.3">
      <c r="B1588" s="25"/>
      <c r="C1588" s="97"/>
      <c r="D1588" s="97"/>
      <c r="E1588" s="29" t="s">
        <v>477</v>
      </c>
      <c r="F1588" s="30" t="s">
        <v>453</v>
      </c>
      <c r="G1588" s="33">
        <v>0.10380455</v>
      </c>
      <c r="H1588" s="33">
        <v>8.7241929999999995E-2</v>
      </c>
      <c r="I1588" s="33">
        <v>0.12036719999999999</v>
      </c>
      <c r="J1588" s="33">
        <v>0.15929486610029542</v>
      </c>
    </row>
    <row r="1589" spans="2:10" x14ac:dyDescent="0.3">
      <c r="B1589" s="25"/>
      <c r="C1589" s="97"/>
      <c r="D1589" s="97"/>
      <c r="E1589" s="29" t="s">
        <v>477</v>
      </c>
      <c r="F1589" s="30" t="s">
        <v>21</v>
      </c>
      <c r="G1589" s="33">
        <v>6.8601129999999996E-2</v>
      </c>
      <c r="H1589" s="33">
        <v>5.1134859999999997E-2</v>
      </c>
      <c r="I1589" s="33">
        <v>8.6067409999999997E-2</v>
      </c>
      <c r="J1589" s="33">
        <v>0.16977156321191031</v>
      </c>
    </row>
    <row r="1590" spans="2:10" x14ac:dyDescent="0.3">
      <c r="B1590" s="25"/>
      <c r="C1590" s="97"/>
      <c r="D1590" s="97"/>
      <c r="E1590" s="29" t="s">
        <v>477</v>
      </c>
      <c r="F1590" s="30" t="s">
        <v>454</v>
      </c>
      <c r="G1590" s="33">
        <v>9.8136570000000006E-2</v>
      </c>
      <c r="H1590" s="33">
        <v>7.2377010000000006E-2</v>
      </c>
      <c r="I1590" s="33">
        <v>0.1238961</v>
      </c>
      <c r="J1590" s="33">
        <v>0.13581804484580684</v>
      </c>
    </row>
    <row r="1591" spans="2:10" x14ac:dyDescent="0.3">
      <c r="B1591" s="25"/>
      <c r="C1591" s="97"/>
      <c r="D1591" s="97"/>
      <c r="E1591" s="29" t="s">
        <v>477</v>
      </c>
      <c r="F1591" s="30" t="s">
        <v>455</v>
      </c>
      <c r="G1591" s="33">
        <v>0.15843823000000001</v>
      </c>
      <c r="H1591" s="33">
        <v>9.4771300000000003E-2</v>
      </c>
      <c r="I1591" s="33">
        <v>0.2221051</v>
      </c>
      <c r="J1591" s="33">
        <v>0.11384385474379198</v>
      </c>
    </row>
    <row r="1592" spans="2:10" x14ac:dyDescent="0.3">
      <c r="B1592" s="25"/>
      <c r="C1592" s="97"/>
      <c r="D1592" s="97"/>
      <c r="E1592" s="29" t="s">
        <v>477</v>
      </c>
      <c r="F1592" s="30" t="s">
        <v>456</v>
      </c>
      <c r="G1592" s="33">
        <v>8.0543699999999996E-2</v>
      </c>
      <c r="H1592" s="33">
        <v>6.5002160000000003E-2</v>
      </c>
      <c r="I1592" s="33">
        <v>9.6085240000000002E-2</v>
      </c>
      <c r="J1592" s="33">
        <v>0.16876824415114142</v>
      </c>
    </row>
    <row r="1593" spans="2:10" x14ac:dyDescent="0.3">
      <c r="B1593" s="25"/>
      <c r="C1593" s="97"/>
      <c r="D1593" s="97"/>
      <c r="E1593" s="29" t="s">
        <v>477</v>
      </c>
      <c r="F1593" s="30" t="s">
        <v>457</v>
      </c>
      <c r="G1593" s="33">
        <v>0.1072457</v>
      </c>
      <c r="H1593" s="33">
        <v>9.1743259999999993E-2</v>
      </c>
      <c r="I1593" s="33">
        <v>0.12274823999999999</v>
      </c>
      <c r="J1593" s="33">
        <v>9.5149334665163038E-2</v>
      </c>
    </row>
    <row r="1594" spans="2:10" x14ac:dyDescent="0.3">
      <c r="B1594" s="25"/>
      <c r="C1594" s="97"/>
      <c r="D1594" s="97"/>
      <c r="E1594" s="29" t="s">
        <v>477</v>
      </c>
      <c r="F1594" s="30" t="s">
        <v>458</v>
      </c>
      <c r="G1594" s="33">
        <v>0.50913169999999996</v>
      </c>
      <c r="H1594" s="33">
        <v>0.47041909999999998</v>
      </c>
      <c r="I1594" s="33">
        <v>0.54784429999999995</v>
      </c>
      <c r="J1594" s="33">
        <v>3.4964650117546951E-2</v>
      </c>
    </row>
    <row r="1595" spans="2:10" x14ac:dyDescent="0.3">
      <c r="B1595" s="25"/>
      <c r="C1595" s="29"/>
      <c r="D1595" s="29"/>
      <c r="E1595" s="29" t="s">
        <v>477</v>
      </c>
      <c r="F1595" s="30" t="s">
        <v>459</v>
      </c>
      <c r="G1595" s="33">
        <v>0</v>
      </c>
      <c r="H1595" s="33">
        <v>0</v>
      </c>
      <c r="I1595" s="33">
        <v>0</v>
      </c>
      <c r="J1595" s="33">
        <v>0</v>
      </c>
    </row>
    <row r="1596" spans="2:10" x14ac:dyDescent="0.3">
      <c r="B1596" s="25"/>
      <c r="C1596" s="29"/>
      <c r="D1596" s="29"/>
      <c r="E1596" s="29" t="s">
        <v>477</v>
      </c>
      <c r="F1596" s="30" t="s">
        <v>660</v>
      </c>
      <c r="G1596" s="33">
        <v>0.19302680999999999</v>
      </c>
      <c r="H1596" s="33">
        <v>0.16400956</v>
      </c>
      <c r="I1596" s="33">
        <v>0.22204405999999999</v>
      </c>
      <c r="J1596" s="33">
        <v>0.11447674527034021</v>
      </c>
    </row>
    <row r="1597" spans="2:10" x14ac:dyDescent="0.3">
      <c r="B1597" s="25"/>
      <c r="C1597" s="29"/>
      <c r="D1597" s="29"/>
      <c r="E1597" s="29" t="s">
        <v>477</v>
      </c>
      <c r="F1597" s="30" t="s">
        <v>661</v>
      </c>
      <c r="G1597" s="33">
        <v>6.3165910000000006E-2</v>
      </c>
      <c r="H1597" s="33">
        <v>5.4459019999999997E-2</v>
      </c>
      <c r="I1597" s="33">
        <v>7.1872790000000006E-2</v>
      </c>
      <c r="J1597" s="33">
        <v>0.11718020916392451</v>
      </c>
    </row>
    <row r="1598" spans="2:10" x14ac:dyDescent="0.3">
      <c r="B1598" s="25"/>
      <c r="C1598" s="29"/>
      <c r="D1598" s="29"/>
      <c r="E1598" s="29" t="s">
        <v>477</v>
      </c>
      <c r="F1598" s="30" t="s">
        <v>662</v>
      </c>
      <c r="G1598" s="33">
        <v>0.17100029</v>
      </c>
      <c r="H1598" s="33">
        <v>0.11060646</v>
      </c>
      <c r="I1598" s="33">
        <v>0.23139409999999999</v>
      </c>
      <c r="J1598" s="33">
        <v>0.13007558914211706</v>
      </c>
    </row>
    <row r="1599" spans="2:10" x14ac:dyDescent="0.3">
      <c r="B1599" s="25"/>
      <c r="C1599" s="29"/>
      <c r="D1599" s="29"/>
      <c r="E1599" s="29" t="s">
        <v>477</v>
      </c>
      <c r="F1599" s="30" t="s">
        <v>663</v>
      </c>
      <c r="G1599" s="33">
        <v>9.4811010000000001E-2</v>
      </c>
      <c r="H1599" s="33">
        <v>8.3088319999999993E-2</v>
      </c>
      <c r="I1599" s="33">
        <v>0.1065337</v>
      </c>
      <c r="J1599" s="33">
        <v>4.3562866990281722E-3</v>
      </c>
    </row>
    <row r="1600" spans="2:10" x14ac:dyDescent="0.3">
      <c r="B1600" s="25"/>
      <c r="C1600" s="29"/>
      <c r="D1600" s="29"/>
      <c r="E1600" s="29" t="s">
        <v>477</v>
      </c>
      <c r="F1600" s="30" t="s">
        <v>460</v>
      </c>
      <c r="G1600" s="33">
        <v>4.3988970000000002E-2</v>
      </c>
      <c r="H1600" s="33">
        <v>3.4960629999999999E-2</v>
      </c>
      <c r="I1600" s="33">
        <v>5.3017300000000003E-2</v>
      </c>
      <c r="J1600" s="33">
        <v>0.15265387995924123</v>
      </c>
    </row>
    <row r="1601" spans="2:10" x14ac:dyDescent="0.3">
      <c r="B1601" s="25"/>
      <c r="C1601" s="29"/>
      <c r="D1601" s="29"/>
      <c r="E1601" s="29" t="s">
        <v>477</v>
      </c>
      <c r="F1601" s="30" t="s">
        <v>461</v>
      </c>
      <c r="G1601" s="33">
        <v>0.12909861</v>
      </c>
      <c r="H1601" s="33">
        <v>0.10872055999999999</v>
      </c>
      <c r="I1601" s="33">
        <v>0.14947669999999999</v>
      </c>
      <c r="J1601" s="33">
        <v>0.10248939966278492</v>
      </c>
    </row>
    <row r="1602" spans="2:10" x14ac:dyDescent="0.3">
      <c r="B1602" s="25"/>
      <c r="C1602" s="29"/>
      <c r="D1602" s="29"/>
      <c r="E1602" s="29" t="s">
        <v>477</v>
      </c>
      <c r="F1602" s="30" t="s">
        <v>462</v>
      </c>
      <c r="G1602" s="33">
        <v>0.42312462000000001</v>
      </c>
      <c r="H1602" s="33">
        <v>0.32968386</v>
      </c>
      <c r="I1602" s="33">
        <v>0.51656539999999995</v>
      </c>
      <c r="J1602" s="33">
        <v>9.6619657220944691E-2</v>
      </c>
    </row>
    <row r="1603" spans="2:10" x14ac:dyDescent="0.3">
      <c r="B1603" s="25"/>
      <c r="C1603" s="29"/>
      <c r="D1603" s="29"/>
      <c r="E1603" s="29" t="s">
        <v>477</v>
      </c>
      <c r="F1603" s="30" t="s">
        <v>589</v>
      </c>
      <c r="G1603" s="33">
        <v>0.34416826</v>
      </c>
      <c r="H1603" s="33">
        <v>0.23379976999999999</v>
      </c>
      <c r="I1603" s="33">
        <v>0.45453680000000002</v>
      </c>
      <c r="J1603" s="33">
        <v>3.9730923620734E-2</v>
      </c>
    </row>
    <row r="1604" spans="2:10" x14ac:dyDescent="0.3">
      <c r="B1604" s="25"/>
      <c r="C1604" s="29"/>
      <c r="D1604" s="29"/>
      <c r="E1604" s="29" t="s">
        <v>477</v>
      </c>
      <c r="F1604" s="30" t="s">
        <v>463</v>
      </c>
      <c r="G1604" s="33">
        <v>6.6699120000000001E-2</v>
      </c>
      <c r="H1604" s="33">
        <v>4.8613679999999999E-2</v>
      </c>
      <c r="I1604" s="33">
        <v>8.478455E-2</v>
      </c>
      <c r="J1604" s="33">
        <v>0.18336669797313998</v>
      </c>
    </row>
    <row r="1605" spans="2:10" x14ac:dyDescent="0.3">
      <c r="B1605" s="25"/>
      <c r="C1605" s="29"/>
      <c r="D1605" s="29"/>
      <c r="E1605" s="29" t="s">
        <v>477</v>
      </c>
      <c r="F1605" s="30" t="s">
        <v>464</v>
      </c>
      <c r="G1605" s="33">
        <v>0.10368018</v>
      </c>
      <c r="H1605" s="33">
        <v>8.0048720000000004E-2</v>
      </c>
      <c r="I1605" s="33">
        <v>0.12731164</v>
      </c>
      <c r="J1605" s="33">
        <v>0.16600016316917876</v>
      </c>
    </row>
    <row r="1606" spans="2:10" x14ac:dyDescent="0.3">
      <c r="B1606" s="25"/>
      <c r="C1606" s="29"/>
      <c r="D1606" s="29"/>
      <c r="E1606" s="29" t="s">
        <v>477</v>
      </c>
      <c r="F1606" s="30" t="s">
        <v>465</v>
      </c>
      <c r="G1606" s="33">
        <v>0.10667525</v>
      </c>
      <c r="H1606" s="33">
        <v>8.5598969999999996E-2</v>
      </c>
      <c r="I1606" s="33">
        <v>0.12775153</v>
      </c>
      <c r="J1606" s="33">
        <v>9.2481968335886372E-2</v>
      </c>
    </row>
    <row r="1607" spans="2:10" x14ac:dyDescent="0.3">
      <c r="B1607" s="25"/>
      <c r="C1607" s="29"/>
      <c r="D1607" s="29"/>
      <c r="E1607" s="29" t="s">
        <v>477</v>
      </c>
      <c r="F1607" s="30" t="s">
        <v>466</v>
      </c>
      <c r="G1607" s="33">
        <v>7.7628699999999995E-2</v>
      </c>
      <c r="H1607" s="33">
        <v>5.8358500000000001E-2</v>
      </c>
      <c r="I1607" s="33">
        <v>9.6898910000000005E-2</v>
      </c>
      <c r="J1607" s="33">
        <v>8.1105037200147487E-2</v>
      </c>
    </row>
    <row r="1608" spans="2:10" x14ac:dyDescent="0.3">
      <c r="B1608" s="25"/>
      <c r="C1608" s="29"/>
      <c r="D1608" s="29"/>
      <c r="E1608" s="29" t="s">
        <v>477</v>
      </c>
      <c r="F1608" s="30" t="s">
        <v>467</v>
      </c>
      <c r="G1608" s="33">
        <v>0.14054900000000001</v>
      </c>
      <c r="H1608" s="33">
        <v>0.10103407</v>
      </c>
      <c r="I1608" s="33">
        <v>0.18006391999999999</v>
      </c>
      <c r="J1608" s="33">
        <v>7.9834899901502679E-2</v>
      </c>
    </row>
    <row r="1609" spans="2:10" x14ac:dyDescent="0.3">
      <c r="B1609" s="25"/>
      <c r="C1609" s="29"/>
      <c r="D1609" s="29"/>
      <c r="E1609" s="29" t="s">
        <v>477</v>
      </c>
      <c r="F1609" s="30" t="s">
        <v>468</v>
      </c>
      <c r="G1609" s="33">
        <v>9.3958730000000004E-2</v>
      </c>
      <c r="H1609" s="33">
        <v>8.1655119999999998E-2</v>
      </c>
      <c r="I1609" s="33">
        <v>0.1062623</v>
      </c>
      <c r="J1609" s="33">
        <v>0.11592926728157436</v>
      </c>
    </row>
    <row r="1610" spans="2:10" x14ac:dyDescent="0.3">
      <c r="B1610" s="25"/>
      <c r="C1610" s="29"/>
      <c r="D1610" s="29"/>
      <c r="E1610" s="29" t="s">
        <v>477</v>
      </c>
      <c r="F1610" s="30" t="s">
        <v>469</v>
      </c>
      <c r="G1610" s="33">
        <v>0.11173746</v>
      </c>
      <c r="H1610" s="33">
        <v>9.0291869999999996E-2</v>
      </c>
      <c r="I1610" s="33">
        <v>0.1331831</v>
      </c>
      <c r="J1610" s="33">
        <v>0.16384711975796995</v>
      </c>
    </row>
    <row r="1611" spans="2:10" x14ac:dyDescent="0.3">
      <c r="B1611" s="25"/>
      <c r="C1611" s="29"/>
      <c r="D1611" s="29"/>
      <c r="E1611" s="29" t="s">
        <v>477</v>
      </c>
      <c r="F1611" s="30" t="s">
        <v>470</v>
      </c>
      <c r="G1611" s="33">
        <v>0.15205725</v>
      </c>
      <c r="H1611" s="33">
        <v>0.10069092</v>
      </c>
      <c r="I1611" s="33">
        <v>0.20342357999999999</v>
      </c>
      <c r="J1611" s="33">
        <v>0.12137215868587412</v>
      </c>
    </row>
    <row r="1612" spans="2:10" x14ac:dyDescent="0.3">
      <c r="B1612" s="25"/>
      <c r="C1612" s="29"/>
      <c r="D1612" s="29"/>
      <c r="E1612" s="29" t="s">
        <v>477</v>
      </c>
      <c r="F1612" s="30" t="s">
        <v>26</v>
      </c>
      <c r="G1612" s="33">
        <v>9.9792110000000003E-2</v>
      </c>
      <c r="H1612" s="33">
        <v>7.4243210000000004E-2</v>
      </c>
      <c r="I1612" s="33">
        <v>0.12534101</v>
      </c>
      <c r="J1612" s="33">
        <v>0.17582079042789239</v>
      </c>
    </row>
    <row r="1613" spans="2:10" x14ac:dyDescent="0.3">
      <c r="B1613" s="25"/>
      <c r="C1613" s="29"/>
      <c r="D1613" s="29"/>
      <c r="E1613" s="29" t="s">
        <v>477</v>
      </c>
      <c r="F1613" s="30" t="s">
        <v>27</v>
      </c>
      <c r="G1613" s="33">
        <v>6.1772500000000001E-2</v>
      </c>
      <c r="H1613" s="33">
        <v>3.6783410000000002E-2</v>
      </c>
      <c r="I1613" s="33">
        <v>8.6761580000000005E-2</v>
      </c>
      <c r="J1613" s="33">
        <v>0.10507281692317871</v>
      </c>
    </row>
    <row r="1614" spans="2:10" x14ac:dyDescent="0.3">
      <c r="B1614" s="25"/>
      <c r="C1614" s="29"/>
      <c r="D1614" s="29"/>
      <c r="E1614" s="29" t="s">
        <v>477</v>
      </c>
      <c r="F1614" s="30" t="s">
        <v>28</v>
      </c>
      <c r="G1614" s="33">
        <v>0.11595268</v>
      </c>
      <c r="H1614" s="33">
        <v>7.7614649999999993E-2</v>
      </c>
      <c r="I1614" s="33">
        <v>0.15429071</v>
      </c>
      <c r="J1614" s="33">
        <v>7.3065147971466599E-2</v>
      </c>
    </row>
    <row r="1615" spans="2:10" x14ac:dyDescent="0.3">
      <c r="B1615" s="25"/>
      <c r="C1615" s="29"/>
      <c r="D1615" s="29"/>
      <c r="E1615" s="29" t="s">
        <v>477</v>
      </c>
      <c r="F1615" s="30" t="s">
        <v>29</v>
      </c>
      <c r="G1615" s="33">
        <v>9.2563320000000004E-2</v>
      </c>
      <c r="H1615" s="33">
        <v>2.944805E-2</v>
      </c>
      <c r="I1615" s="33">
        <v>0.1556786</v>
      </c>
      <c r="J1615" s="33">
        <v>7.6104839722913903E-2</v>
      </c>
    </row>
    <row r="1616" spans="2:10" x14ac:dyDescent="0.3">
      <c r="B1616" s="25"/>
      <c r="C1616" s="29"/>
      <c r="D1616" s="29"/>
      <c r="E1616" s="29" t="s">
        <v>477</v>
      </c>
      <c r="F1616" s="30" t="s">
        <v>658</v>
      </c>
      <c r="G1616" s="33">
        <v>8.2013080000000002E-2</v>
      </c>
      <c r="H1616" s="33">
        <v>5.4975459999999997E-2</v>
      </c>
      <c r="I1616" s="33">
        <v>0.1090507</v>
      </c>
      <c r="J1616" s="33">
        <v>0.10019417160533628</v>
      </c>
    </row>
    <row r="1617" spans="2:10" x14ac:dyDescent="0.3">
      <c r="B1617" s="25"/>
      <c r="C1617" s="29"/>
      <c r="D1617" s="29"/>
      <c r="E1617" s="29" t="s">
        <v>477</v>
      </c>
      <c r="F1617" s="30" t="s">
        <v>30</v>
      </c>
      <c r="G1617" s="33">
        <v>0.10511044</v>
      </c>
      <c r="H1617" s="33">
        <v>8.3552890000000005E-2</v>
      </c>
      <c r="I1617" s="33">
        <v>0.12666799000000001</v>
      </c>
      <c r="J1617" s="33">
        <v>0.10287415804694551</v>
      </c>
    </row>
    <row r="1618" spans="2:10" x14ac:dyDescent="0.3">
      <c r="B1618" s="25"/>
      <c r="C1618" s="29"/>
      <c r="D1618" s="29"/>
      <c r="E1618" s="29" t="s">
        <v>477</v>
      </c>
      <c r="F1618" s="30" t="s">
        <v>552</v>
      </c>
      <c r="G1618" s="33">
        <v>8.9725559999999996E-2</v>
      </c>
      <c r="H1618" s="33">
        <v>6.7059049999999995E-2</v>
      </c>
      <c r="I1618" s="33">
        <v>0.11239207</v>
      </c>
      <c r="J1618" s="33">
        <v>6.7086358839469173E-2</v>
      </c>
    </row>
    <row r="1619" spans="2:10" x14ac:dyDescent="0.3">
      <c r="B1619" s="25"/>
      <c r="C1619" s="29"/>
      <c r="D1619" s="29"/>
      <c r="E1619" s="29" t="s">
        <v>477</v>
      </c>
      <c r="F1619" s="30" t="s">
        <v>31</v>
      </c>
      <c r="G1619" s="33">
        <v>9.6358269999999996E-2</v>
      </c>
      <c r="H1619" s="33">
        <v>6.5743579999999996E-2</v>
      </c>
      <c r="I1619" s="33">
        <v>0.12697296</v>
      </c>
      <c r="J1619" s="33">
        <v>0.11779270864396781</v>
      </c>
    </row>
    <row r="1620" spans="2:10" x14ac:dyDescent="0.3">
      <c r="B1620" s="25"/>
      <c r="C1620" s="29"/>
      <c r="D1620" s="29"/>
      <c r="E1620" s="29" t="s">
        <v>477</v>
      </c>
      <c r="F1620" s="30" t="s">
        <v>32</v>
      </c>
      <c r="G1620" s="33">
        <v>7.6162960000000002E-2</v>
      </c>
      <c r="H1620" s="33">
        <v>5.3275330000000003E-2</v>
      </c>
      <c r="I1620" s="33">
        <v>9.9050600000000003E-2</v>
      </c>
      <c r="J1620" s="33">
        <v>6.0552373597930143E-2</v>
      </c>
    </row>
    <row r="1621" spans="2:10" x14ac:dyDescent="0.3">
      <c r="B1621" s="25"/>
      <c r="C1621" s="29"/>
      <c r="D1621" s="29"/>
      <c r="E1621" s="29" t="s">
        <v>477</v>
      </c>
      <c r="F1621" s="30" t="s">
        <v>471</v>
      </c>
      <c r="G1621" s="33">
        <v>0.10145612</v>
      </c>
      <c r="H1621" s="33">
        <v>7.1037050000000004E-2</v>
      </c>
      <c r="I1621" s="33">
        <v>0.1318752</v>
      </c>
      <c r="J1621" s="33">
        <v>0.19527727404805839</v>
      </c>
    </row>
    <row r="1622" spans="2:10" x14ac:dyDescent="0.3">
      <c r="B1622" s="25"/>
      <c r="C1622" s="29"/>
      <c r="D1622" s="29"/>
      <c r="E1622" s="29" t="s">
        <v>477</v>
      </c>
      <c r="F1622" s="30" t="s">
        <v>472</v>
      </c>
      <c r="G1622" s="33">
        <v>9.9299360000000003E-2</v>
      </c>
      <c r="H1622" s="33">
        <v>8.3088990000000001E-2</v>
      </c>
      <c r="I1622" s="33">
        <v>0.11550970000000001</v>
      </c>
      <c r="J1622" s="33">
        <v>0.11001352422282488</v>
      </c>
    </row>
    <row r="1623" spans="2:10" x14ac:dyDescent="0.3">
      <c r="B1623" s="25"/>
      <c r="C1623" s="29"/>
      <c r="D1623" s="29"/>
      <c r="E1623" s="29" t="s">
        <v>477</v>
      </c>
      <c r="F1623" s="30" t="s">
        <v>473</v>
      </c>
      <c r="G1623" s="33">
        <v>9.3139009999999994E-2</v>
      </c>
      <c r="H1623" s="33">
        <v>7.2598319999999994E-2</v>
      </c>
      <c r="I1623" s="33">
        <v>0.11367969999999999</v>
      </c>
      <c r="J1623" s="33">
        <v>0.11619668873984262</v>
      </c>
    </row>
    <row r="1624" spans="2:10" x14ac:dyDescent="0.3">
      <c r="B1624" s="25" t="s">
        <v>78</v>
      </c>
      <c r="C1624" s="18" t="s">
        <v>625</v>
      </c>
      <c r="D1624" s="29" t="s">
        <v>610</v>
      </c>
      <c r="E1624" s="29" t="s">
        <v>477</v>
      </c>
      <c r="F1624" s="30" t="s">
        <v>450</v>
      </c>
      <c r="G1624" s="33">
        <v>3.3387439999999997E-2</v>
      </c>
      <c r="H1624" s="33">
        <v>2.7658840000000001E-2</v>
      </c>
      <c r="I1624" s="33">
        <v>3.9116039999999998E-2</v>
      </c>
      <c r="J1624" s="33">
        <v>0.12646632098861563</v>
      </c>
    </row>
    <row r="1625" spans="2:10" x14ac:dyDescent="0.3">
      <c r="B1625" s="25"/>
      <c r="C1625" s="97"/>
      <c r="D1625" s="97"/>
      <c r="E1625" s="29" t="s">
        <v>477</v>
      </c>
      <c r="F1625" s="30" t="s">
        <v>452</v>
      </c>
      <c r="G1625" s="33">
        <v>3.5629510000000003E-2</v>
      </c>
      <c r="H1625" s="33">
        <v>2.916732E-2</v>
      </c>
      <c r="I1625" s="33">
        <v>4.2091690000000001E-2</v>
      </c>
      <c r="J1625" s="33">
        <v>0.10098177863561601</v>
      </c>
    </row>
    <row r="1626" spans="2:10" x14ac:dyDescent="0.3">
      <c r="B1626" s="25"/>
      <c r="C1626" s="97"/>
      <c r="D1626" s="97"/>
      <c r="E1626" s="29" t="s">
        <v>477</v>
      </c>
      <c r="F1626" s="30" t="s">
        <v>453</v>
      </c>
      <c r="G1626" s="33">
        <v>4.3524220000000002E-2</v>
      </c>
      <c r="H1626" s="33">
        <v>3.431294E-2</v>
      </c>
      <c r="I1626" s="33">
        <v>5.2735509999999999E-2</v>
      </c>
      <c r="J1626" s="33">
        <v>0.15929486610029542</v>
      </c>
    </row>
    <row r="1627" spans="2:10" x14ac:dyDescent="0.3">
      <c r="B1627" s="25"/>
      <c r="C1627" s="97"/>
      <c r="D1627" s="97"/>
      <c r="E1627" s="29" t="s">
        <v>477</v>
      </c>
      <c r="F1627" s="30" t="s">
        <v>21</v>
      </c>
      <c r="G1627" s="33">
        <v>2.6057130000000001E-2</v>
      </c>
      <c r="H1627" s="33">
        <v>1.447526E-2</v>
      </c>
      <c r="I1627" s="33">
        <v>3.7638999999999999E-2</v>
      </c>
      <c r="J1627" s="33">
        <v>0.16977156321191031</v>
      </c>
    </row>
    <row r="1628" spans="2:10" x14ac:dyDescent="0.3">
      <c r="B1628" s="25"/>
      <c r="C1628" s="97"/>
      <c r="D1628" s="97"/>
      <c r="E1628" s="29" t="s">
        <v>477</v>
      </c>
      <c r="F1628" s="30" t="s">
        <v>454</v>
      </c>
      <c r="G1628" s="33">
        <v>5.0812389999999999E-2</v>
      </c>
      <c r="H1628" s="33">
        <v>2.7948290000000001E-2</v>
      </c>
      <c r="I1628" s="33">
        <v>7.3676480000000003E-2</v>
      </c>
      <c r="J1628" s="33">
        <v>0.13581804484580684</v>
      </c>
    </row>
    <row r="1629" spans="2:10" x14ac:dyDescent="0.3">
      <c r="B1629" s="25"/>
      <c r="C1629" s="97"/>
      <c r="D1629" s="97"/>
      <c r="E1629" s="29" t="s">
        <v>477</v>
      </c>
      <c r="F1629" s="30" t="s">
        <v>455</v>
      </c>
      <c r="G1629" s="33">
        <v>5.81787E-2</v>
      </c>
      <c r="H1629" s="33">
        <v>1.0752319999999999E-2</v>
      </c>
      <c r="I1629" s="33">
        <v>0.10560508</v>
      </c>
      <c r="J1629" s="33">
        <v>0.11384385474379198</v>
      </c>
    </row>
    <row r="1630" spans="2:10" x14ac:dyDescent="0.3">
      <c r="B1630" s="25"/>
      <c r="C1630" s="97"/>
      <c r="D1630" s="97"/>
      <c r="E1630" s="29" t="s">
        <v>477</v>
      </c>
      <c r="F1630" s="30" t="s">
        <v>456</v>
      </c>
      <c r="G1630" s="33">
        <v>2.8931869999999998E-2</v>
      </c>
      <c r="H1630" s="33">
        <v>2.0756380000000001E-2</v>
      </c>
      <c r="I1630" s="33">
        <v>3.7107359999999999E-2</v>
      </c>
      <c r="J1630" s="33">
        <v>0.16876824415114142</v>
      </c>
    </row>
    <row r="1631" spans="2:10" x14ac:dyDescent="0.3">
      <c r="B1631" s="25"/>
      <c r="C1631" s="97"/>
      <c r="D1631" s="97"/>
      <c r="E1631" s="29" t="s">
        <v>477</v>
      </c>
      <c r="F1631" s="30" t="s">
        <v>457</v>
      </c>
      <c r="G1631" s="33">
        <v>3.4563410000000003E-2</v>
      </c>
      <c r="H1631" s="33">
        <v>2.8660149999999999E-2</v>
      </c>
      <c r="I1631" s="33">
        <v>4.0466660000000002E-2</v>
      </c>
      <c r="J1631" s="33">
        <v>9.5149334665163038E-2</v>
      </c>
    </row>
    <row r="1632" spans="2:10" x14ac:dyDescent="0.3">
      <c r="B1632" s="25"/>
      <c r="C1632" s="29"/>
      <c r="D1632" s="29"/>
      <c r="E1632" s="29" t="s">
        <v>477</v>
      </c>
      <c r="F1632" s="30" t="s">
        <v>458</v>
      </c>
      <c r="G1632" s="33">
        <v>0.17495189999999999</v>
      </c>
      <c r="H1632" s="33">
        <v>0.14930270000000001</v>
      </c>
      <c r="I1632" s="33">
        <v>0.200601</v>
      </c>
      <c r="J1632" s="33">
        <v>3.4964650117546951E-2</v>
      </c>
    </row>
    <row r="1633" spans="2:10" x14ac:dyDescent="0.3">
      <c r="B1633" s="25"/>
      <c r="C1633" s="29"/>
      <c r="D1633" s="29"/>
      <c r="E1633" s="29" t="s">
        <v>477</v>
      </c>
      <c r="F1633" s="30" t="s">
        <v>459</v>
      </c>
      <c r="G1633" s="33">
        <v>0</v>
      </c>
      <c r="H1633" s="33">
        <v>0</v>
      </c>
      <c r="I1633" s="33">
        <v>0</v>
      </c>
      <c r="J1633" s="33">
        <v>0</v>
      </c>
    </row>
    <row r="1634" spans="2:10" x14ac:dyDescent="0.3">
      <c r="B1634" s="25"/>
      <c r="C1634" s="29"/>
      <c r="D1634" s="29"/>
      <c r="E1634" s="29" t="s">
        <v>477</v>
      </c>
      <c r="F1634" s="30" t="s">
        <v>660</v>
      </c>
      <c r="G1634" s="33">
        <v>7.2863310000000001E-2</v>
      </c>
      <c r="H1634" s="33">
        <v>5.6350400000000002E-2</v>
      </c>
      <c r="I1634" s="33">
        <v>8.9376220000000006E-2</v>
      </c>
      <c r="J1634" s="33">
        <v>0.11447674527034021</v>
      </c>
    </row>
    <row r="1635" spans="2:10" x14ac:dyDescent="0.3">
      <c r="B1635" s="25"/>
      <c r="C1635" s="29"/>
      <c r="D1635" s="29"/>
      <c r="E1635" s="29" t="s">
        <v>477</v>
      </c>
      <c r="F1635" s="30" t="s">
        <v>661</v>
      </c>
      <c r="G1635" s="33">
        <v>1.9381099999999998E-2</v>
      </c>
      <c r="H1635" s="33">
        <v>1.467037E-2</v>
      </c>
      <c r="I1635" s="33">
        <v>2.409182E-2</v>
      </c>
      <c r="J1635" s="33">
        <v>0.11718020916392451</v>
      </c>
    </row>
    <row r="1636" spans="2:10" x14ac:dyDescent="0.3">
      <c r="B1636" s="25"/>
      <c r="C1636" s="29"/>
      <c r="D1636" s="29"/>
      <c r="E1636" s="29" t="s">
        <v>477</v>
      </c>
      <c r="F1636" s="30" t="s">
        <v>662</v>
      </c>
      <c r="G1636" s="33">
        <v>8.9725369999999999E-2</v>
      </c>
      <c r="H1636" s="33">
        <v>2.5231940000000001E-2</v>
      </c>
      <c r="I1636" s="33">
        <v>0.15421879999999999</v>
      </c>
      <c r="J1636" s="33">
        <v>0.13007558914211706</v>
      </c>
    </row>
    <row r="1637" spans="2:10" x14ac:dyDescent="0.3">
      <c r="B1637" s="25"/>
      <c r="C1637" s="29"/>
      <c r="D1637" s="29"/>
      <c r="E1637" s="29" t="s">
        <v>477</v>
      </c>
      <c r="F1637" s="30" t="s">
        <v>663</v>
      </c>
      <c r="G1637" s="33">
        <v>3.1559200000000003E-2</v>
      </c>
      <c r="H1637" s="33">
        <v>2.524757E-2</v>
      </c>
      <c r="I1637" s="33">
        <v>3.7870830000000001E-2</v>
      </c>
      <c r="J1637" s="33">
        <v>4.3562866990281722E-3</v>
      </c>
    </row>
    <row r="1638" spans="2:10" x14ac:dyDescent="0.3">
      <c r="B1638" s="25"/>
      <c r="C1638" s="29"/>
      <c r="D1638" s="29"/>
      <c r="E1638" s="29" t="s">
        <v>477</v>
      </c>
      <c r="F1638" s="30" t="s">
        <v>460</v>
      </c>
      <c r="G1638" s="33">
        <v>1.5454570000000001E-2</v>
      </c>
      <c r="H1638" s="33">
        <v>5.9583409999999998E-3</v>
      </c>
      <c r="I1638" s="33">
        <v>2.4950799999999999E-2</v>
      </c>
      <c r="J1638" s="33">
        <v>0.15265387995924123</v>
      </c>
    </row>
    <row r="1639" spans="2:10" x14ac:dyDescent="0.3">
      <c r="B1639" s="25"/>
      <c r="C1639" s="29"/>
      <c r="D1639" s="29"/>
      <c r="E1639" s="29" t="s">
        <v>477</v>
      </c>
      <c r="F1639" s="30" t="s">
        <v>461</v>
      </c>
      <c r="G1639" s="33">
        <v>3.8277579999999999E-2</v>
      </c>
      <c r="H1639" s="33">
        <v>3.0379896999999999E-2</v>
      </c>
      <c r="I1639" s="33">
        <v>4.6175260000000003E-2</v>
      </c>
      <c r="J1639" s="33">
        <v>0.10248939966278492</v>
      </c>
    </row>
    <row r="1640" spans="2:10" x14ac:dyDescent="0.3">
      <c r="B1640" s="25"/>
      <c r="C1640" s="29"/>
      <c r="D1640" s="29"/>
      <c r="E1640" s="29" t="s">
        <v>477</v>
      </c>
      <c r="F1640" s="30" t="s">
        <v>462</v>
      </c>
      <c r="G1640" s="33">
        <v>0.25687949999999998</v>
      </c>
      <c r="H1640" s="33">
        <v>0.19513403000000001</v>
      </c>
      <c r="I1640" s="33">
        <v>0.31862496000000001</v>
      </c>
      <c r="J1640" s="33">
        <v>9.6619657220944691E-2</v>
      </c>
    </row>
    <row r="1641" spans="2:10" x14ac:dyDescent="0.3">
      <c r="B1641" s="25"/>
      <c r="C1641" s="29"/>
      <c r="D1641" s="29"/>
      <c r="E1641" s="29" t="s">
        <v>477</v>
      </c>
      <c r="F1641" s="30" t="s">
        <v>589</v>
      </c>
      <c r="G1641" s="33">
        <v>0.15269640000000001</v>
      </c>
      <c r="H1641" s="33">
        <v>9.1874606999999997E-2</v>
      </c>
      <c r="I1641" s="33">
        <v>0.21351819999999999</v>
      </c>
      <c r="J1641" s="33">
        <v>3.9730923620734E-2</v>
      </c>
    </row>
    <row r="1642" spans="2:10" x14ac:dyDescent="0.3">
      <c r="B1642" s="25"/>
      <c r="C1642" s="29"/>
      <c r="D1642" s="29"/>
      <c r="E1642" s="29" t="s">
        <v>477</v>
      </c>
      <c r="F1642" s="30" t="s">
        <v>463</v>
      </c>
      <c r="G1642" s="33">
        <v>3.2824350000000002E-2</v>
      </c>
      <c r="H1642" s="33">
        <v>2.2170499999999999E-2</v>
      </c>
      <c r="I1642" s="33">
        <v>4.3478210000000003E-2</v>
      </c>
      <c r="J1642" s="33">
        <v>0.18336669797313998</v>
      </c>
    </row>
    <row r="1643" spans="2:10" x14ac:dyDescent="0.3">
      <c r="B1643" s="25"/>
      <c r="C1643" s="29"/>
      <c r="D1643" s="29"/>
      <c r="E1643" s="29" t="s">
        <v>477</v>
      </c>
      <c r="F1643" s="30" t="s">
        <v>464</v>
      </c>
      <c r="G1643" s="33">
        <v>2.8478449999999999E-2</v>
      </c>
      <c r="H1643" s="33">
        <v>1.9606729999999999E-2</v>
      </c>
      <c r="I1643" s="33">
        <v>3.7350179999999997E-2</v>
      </c>
      <c r="J1643" s="33">
        <v>0.16600016316917876</v>
      </c>
    </row>
    <row r="1644" spans="2:10" x14ac:dyDescent="0.3">
      <c r="B1644" s="25"/>
      <c r="C1644" s="29"/>
      <c r="D1644" s="29"/>
      <c r="E1644" s="29" t="s">
        <v>477</v>
      </c>
      <c r="F1644" s="30" t="s">
        <v>465</v>
      </c>
      <c r="G1644" s="33">
        <v>2.7301780000000001E-2</v>
      </c>
      <c r="H1644" s="33">
        <v>1.586454E-2</v>
      </c>
      <c r="I1644" s="33">
        <v>3.8739030000000001E-2</v>
      </c>
      <c r="J1644" s="33">
        <v>9.2481968335886372E-2</v>
      </c>
    </row>
    <row r="1645" spans="2:10" x14ac:dyDescent="0.3">
      <c r="B1645" s="25"/>
      <c r="C1645" s="29"/>
      <c r="D1645" s="29"/>
      <c r="E1645" s="29" t="s">
        <v>477</v>
      </c>
      <c r="F1645" s="30" t="s">
        <v>466</v>
      </c>
      <c r="G1645" s="33">
        <v>4.0509919999999998E-2</v>
      </c>
      <c r="H1645" s="33">
        <v>2.444793E-2</v>
      </c>
      <c r="I1645" s="33">
        <v>5.6571910000000003E-2</v>
      </c>
      <c r="J1645" s="33">
        <v>8.1105037200147487E-2</v>
      </c>
    </row>
    <row r="1646" spans="2:10" x14ac:dyDescent="0.3">
      <c r="B1646" s="25"/>
      <c r="C1646" s="29"/>
      <c r="D1646" s="29"/>
      <c r="E1646" s="29" t="s">
        <v>477</v>
      </c>
      <c r="F1646" s="30" t="s">
        <v>467</v>
      </c>
      <c r="G1646" s="33">
        <v>4.0797880000000002E-2</v>
      </c>
      <c r="H1646" s="33">
        <v>2.1253080000000001E-2</v>
      </c>
      <c r="I1646" s="33">
        <v>6.0342680000000003E-2</v>
      </c>
      <c r="J1646" s="33">
        <v>7.9834899901502679E-2</v>
      </c>
    </row>
    <row r="1647" spans="2:10" x14ac:dyDescent="0.3">
      <c r="B1647" s="25"/>
      <c r="C1647" s="29"/>
      <c r="D1647" s="29"/>
      <c r="E1647" s="29" t="s">
        <v>477</v>
      </c>
      <c r="F1647" s="30" t="s">
        <v>468</v>
      </c>
      <c r="G1647" s="33">
        <v>3.3684970000000002E-2</v>
      </c>
      <c r="H1647" s="33">
        <v>2.7981789999999999E-2</v>
      </c>
      <c r="I1647" s="33">
        <v>3.9388159999999998E-2</v>
      </c>
      <c r="J1647" s="33">
        <v>0.11592926728157436</v>
      </c>
    </row>
    <row r="1648" spans="2:10" x14ac:dyDescent="0.3">
      <c r="B1648" s="25"/>
      <c r="C1648" s="29"/>
      <c r="D1648" s="29"/>
      <c r="E1648" s="29" t="s">
        <v>477</v>
      </c>
      <c r="F1648" s="30" t="s">
        <v>469</v>
      </c>
      <c r="G1648" s="33">
        <v>3.2074480000000002E-2</v>
      </c>
      <c r="H1648" s="33">
        <v>1.7963489999999999E-2</v>
      </c>
      <c r="I1648" s="33">
        <v>4.6185459999999998E-2</v>
      </c>
      <c r="J1648" s="33">
        <v>0.16384711975796995</v>
      </c>
    </row>
    <row r="1649" spans="2:10" x14ac:dyDescent="0.3">
      <c r="B1649" s="25"/>
      <c r="C1649" s="29"/>
      <c r="D1649" s="29"/>
      <c r="E1649" s="29" t="s">
        <v>477</v>
      </c>
      <c r="F1649" s="30" t="s">
        <v>470</v>
      </c>
      <c r="G1649" s="33">
        <v>4.5144209999999997E-2</v>
      </c>
      <c r="H1649" s="33">
        <v>3.1187818999999999E-2</v>
      </c>
      <c r="I1649" s="33">
        <v>5.9100590000000001E-2</v>
      </c>
      <c r="J1649" s="33">
        <v>0.12137215868587412</v>
      </c>
    </row>
    <row r="1650" spans="2:10" x14ac:dyDescent="0.3">
      <c r="B1650" s="25"/>
      <c r="C1650" s="29"/>
      <c r="D1650" s="29"/>
      <c r="E1650" s="29" t="s">
        <v>477</v>
      </c>
      <c r="F1650" s="30" t="s">
        <v>26</v>
      </c>
      <c r="G1650" s="33">
        <v>4.2871699999999999E-2</v>
      </c>
      <c r="H1650" s="33">
        <v>2.792735E-2</v>
      </c>
      <c r="I1650" s="33">
        <v>5.7816050000000001E-2</v>
      </c>
      <c r="J1650" s="33">
        <v>0.17582079042789239</v>
      </c>
    </row>
    <row r="1651" spans="2:10" x14ac:dyDescent="0.3">
      <c r="B1651" s="25"/>
      <c r="C1651" s="29"/>
      <c r="D1651" s="29"/>
      <c r="E1651" s="29" t="s">
        <v>477</v>
      </c>
      <c r="F1651" s="30" t="s">
        <v>27</v>
      </c>
      <c r="G1651" s="33">
        <v>1.3178749999999999E-2</v>
      </c>
      <c r="H1651" s="33">
        <v>6.2171470000000001E-3</v>
      </c>
      <c r="I1651" s="33">
        <v>2.0140350000000001E-2</v>
      </c>
      <c r="J1651" s="33">
        <v>0.10507281692317871</v>
      </c>
    </row>
    <row r="1652" spans="2:10" x14ac:dyDescent="0.3">
      <c r="B1652" s="25"/>
      <c r="C1652" s="29"/>
      <c r="D1652" s="29"/>
      <c r="E1652" s="29" t="s">
        <v>477</v>
      </c>
      <c r="F1652" s="30" t="s">
        <v>28</v>
      </c>
      <c r="G1652" s="33">
        <v>5.4688019999999997E-2</v>
      </c>
      <c r="H1652" s="33">
        <v>3.1194534999999999E-2</v>
      </c>
      <c r="I1652" s="33">
        <v>7.8181509999999996E-2</v>
      </c>
      <c r="J1652" s="33">
        <v>7.3065147971466599E-2</v>
      </c>
    </row>
    <row r="1653" spans="2:10" x14ac:dyDescent="0.3">
      <c r="B1653" s="25"/>
      <c r="C1653" s="29"/>
      <c r="D1653" s="29"/>
      <c r="E1653" s="29" t="s">
        <v>477</v>
      </c>
      <c r="F1653" s="30" t="s">
        <v>29</v>
      </c>
      <c r="G1653" s="33">
        <v>3.3901229999999997E-2</v>
      </c>
      <c r="H1653" s="33">
        <v>1.8247933000000001E-2</v>
      </c>
      <c r="I1653" s="33">
        <v>4.9554529999999999E-2</v>
      </c>
      <c r="J1653" s="33">
        <v>7.6104839722913903E-2</v>
      </c>
    </row>
    <row r="1654" spans="2:10" x14ac:dyDescent="0.3">
      <c r="B1654" s="25"/>
      <c r="C1654" s="29"/>
      <c r="D1654" s="29"/>
      <c r="E1654" s="29" t="s">
        <v>477</v>
      </c>
      <c r="F1654" s="30" t="s">
        <v>658</v>
      </c>
      <c r="G1654" s="33">
        <v>3.938523E-2</v>
      </c>
      <c r="H1654" s="33">
        <v>2.3613069E-2</v>
      </c>
      <c r="I1654" s="33">
        <v>5.5157390000000001E-2</v>
      </c>
      <c r="J1654" s="33">
        <v>0.10019417160533628</v>
      </c>
    </row>
    <row r="1655" spans="2:10" x14ac:dyDescent="0.3">
      <c r="B1655" s="25"/>
      <c r="C1655" s="29"/>
      <c r="D1655" s="29"/>
      <c r="E1655" s="29" t="s">
        <v>477</v>
      </c>
      <c r="F1655" s="30" t="s">
        <v>30</v>
      </c>
      <c r="G1655" s="33">
        <v>2.1052680000000001E-2</v>
      </c>
      <c r="H1655" s="33">
        <v>1.5287859000000001E-2</v>
      </c>
      <c r="I1655" s="33">
        <v>2.6817500000000001E-2</v>
      </c>
      <c r="J1655" s="33">
        <v>0.10287415804694551</v>
      </c>
    </row>
    <row r="1656" spans="2:10" x14ac:dyDescent="0.3">
      <c r="B1656" s="25"/>
      <c r="C1656" s="29"/>
      <c r="D1656" s="29"/>
      <c r="E1656" s="29" t="s">
        <v>477</v>
      </c>
      <c r="F1656" s="30" t="s">
        <v>552</v>
      </c>
      <c r="G1656" s="33">
        <v>2.9676230000000001E-2</v>
      </c>
      <c r="H1656" s="33">
        <v>1.9995120000000002E-2</v>
      </c>
      <c r="I1656" s="33">
        <v>3.9357339999999998E-2</v>
      </c>
      <c r="J1656" s="33">
        <v>6.7086358839469173E-2</v>
      </c>
    </row>
    <row r="1657" spans="2:10" x14ac:dyDescent="0.3">
      <c r="B1657" s="25"/>
      <c r="C1657" s="29"/>
      <c r="D1657" s="29"/>
      <c r="E1657" s="29" t="s">
        <v>477</v>
      </c>
      <c r="F1657" s="30" t="s">
        <v>31</v>
      </c>
      <c r="G1657" s="33">
        <v>3.4995980000000003E-2</v>
      </c>
      <c r="H1657" s="33">
        <v>1.4703251000000001E-2</v>
      </c>
      <c r="I1657" s="33">
        <v>5.5288709999999998E-2</v>
      </c>
      <c r="J1657" s="33">
        <v>0.11779270864396781</v>
      </c>
    </row>
    <row r="1658" spans="2:10" x14ac:dyDescent="0.3">
      <c r="B1658" s="25"/>
      <c r="C1658" s="29"/>
      <c r="D1658" s="29"/>
      <c r="E1658" s="29" t="s">
        <v>477</v>
      </c>
      <c r="F1658" s="30" t="s">
        <v>32</v>
      </c>
      <c r="G1658" s="33">
        <v>1.2202380000000001E-2</v>
      </c>
      <c r="H1658" s="33">
        <v>3.1238500000000001E-3</v>
      </c>
      <c r="I1658" s="33">
        <v>2.128091E-2</v>
      </c>
      <c r="J1658" s="33">
        <v>6.0552373597930143E-2</v>
      </c>
    </row>
    <row r="1659" spans="2:10" x14ac:dyDescent="0.3">
      <c r="B1659" s="25"/>
      <c r="C1659" s="29"/>
      <c r="D1659" s="29"/>
      <c r="E1659" s="29" t="s">
        <v>477</v>
      </c>
      <c r="F1659" s="30" t="s">
        <v>471</v>
      </c>
      <c r="G1659" s="33">
        <v>4.8658260000000002E-2</v>
      </c>
      <c r="H1659" s="33">
        <v>2.871131E-2</v>
      </c>
      <c r="I1659" s="33">
        <v>6.8605200000000005E-2</v>
      </c>
      <c r="J1659" s="33">
        <v>0.19527727404805839</v>
      </c>
    </row>
    <row r="1660" spans="2:10" x14ac:dyDescent="0.3">
      <c r="B1660" s="25"/>
      <c r="C1660" s="29"/>
      <c r="D1660" s="29"/>
      <c r="E1660" s="29" t="s">
        <v>477</v>
      </c>
      <c r="F1660" s="30" t="s">
        <v>472</v>
      </c>
      <c r="G1660" s="33">
        <v>2.7478120000000002E-2</v>
      </c>
      <c r="H1660" s="33">
        <v>2.11655E-2</v>
      </c>
      <c r="I1660" s="33">
        <v>3.3790729999999998E-2</v>
      </c>
      <c r="J1660" s="33">
        <v>0.11001352422282488</v>
      </c>
    </row>
    <row r="1661" spans="2:10" x14ac:dyDescent="0.3">
      <c r="B1661" s="25"/>
      <c r="C1661" s="29"/>
      <c r="D1661" s="29"/>
      <c r="E1661" s="29" t="s">
        <v>477</v>
      </c>
      <c r="F1661" s="30" t="s">
        <v>473</v>
      </c>
      <c r="G1661" s="33">
        <v>3.4237129999999998E-2</v>
      </c>
      <c r="H1661" s="33">
        <v>2.3738329999999998E-2</v>
      </c>
      <c r="I1661" s="33">
        <v>4.473593E-2</v>
      </c>
      <c r="J1661" s="33">
        <v>0.11619668873984262</v>
      </c>
    </row>
    <row r="1662" spans="2:10" x14ac:dyDescent="0.3">
      <c r="B1662" s="25" t="s">
        <v>79</v>
      </c>
      <c r="C1662" s="18" t="s">
        <v>626</v>
      </c>
      <c r="D1662" s="29" t="s">
        <v>610</v>
      </c>
      <c r="E1662" s="29" t="s">
        <v>477</v>
      </c>
      <c r="F1662" s="30" t="s">
        <v>450</v>
      </c>
      <c r="G1662" s="33">
        <v>1.7490430000000001E-2</v>
      </c>
      <c r="H1662" s="33">
        <v>1.288192E-2</v>
      </c>
      <c r="I1662" s="33">
        <v>2.2098940000000001E-2</v>
      </c>
      <c r="J1662" s="33">
        <v>0.12646632098861563</v>
      </c>
    </row>
    <row r="1663" spans="2:10" x14ac:dyDescent="0.3">
      <c r="B1663" s="25"/>
      <c r="C1663" s="97"/>
      <c r="D1663" s="97"/>
      <c r="E1663" s="29" t="s">
        <v>477</v>
      </c>
      <c r="F1663" s="30" t="s">
        <v>452</v>
      </c>
      <c r="G1663" s="33">
        <v>1.603711E-2</v>
      </c>
      <c r="H1663" s="33">
        <v>1.109945E-2</v>
      </c>
      <c r="I1663" s="33">
        <v>2.0974759999999999E-2</v>
      </c>
      <c r="J1663" s="33">
        <v>0.10098177863561601</v>
      </c>
    </row>
    <row r="1664" spans="2:10" x14ac:dyDescent="0.3">
      <c r="B1664" s="25"/>
      <c r="C1664" s="97"/>
      <c r="D1664" s="97"/>
      <c r="E1664" s="29" t="s">
        <v>477</v>
      </c>
      <c r="F1664" s="30" t="s">
        <v>453</v>
      </c>
      <c r="G1664" s="33">
        <v>1.5790450000000001E-2</v>
      </c>
      <c r="H1664" s="33">
        <v>7.3316539999999999E-3</v>
      </c>
      <c r="I1664" s="33">
        <v>2.424925E-2</v>
      </c>
      <c r="J1664" s="33">
        <v>0.15929486610029542</v>
      </c>
    </row>
    <row r="1665" spans="2:10" x14ac:dyDescent="0.3">
      <c r="B1665" s="25"/>
      <c r="C1665" s="97"/>
      <c r="D1665" s="97"/>
      <c r="E1665" s="29" t="s">
        <v>477</v>
      </c>
      <c r="F1665" s="30" t="s">
        <v>21</v>
      </c>
      <c r="G1665" s="33">
        <v>1.224861E-2</v>
      </c>
      <c r="H1665" s="33">
        <v>6.1082690000000004E-3</v>
      </c>
      <c r="I1665" s="33">
        <v>1.8388939999999999E-2</v>
      </c>
      <c r="J1665" s="33">
        <v>0.16977156321191031</v>
      </c>
    </row>
    <row r="1666" spans="2:10" x14ac:dyDescent="0.3">
      <c r="B1666" s="25"/>
      <c r="C1666" s="97"/>
      <c r="D1666" s="97"/>
      <c r="E1666" s="29" t="s">
        <v>477</v>
      </c>
      <c r="F1666" s="30" t="s">
        <v>454</v>
      </c>
      <c r="G1666" s="33">
        <v>4.0101129999999999E-2</v>
      </c>
      <c r="H1666" s="33">
        <v>2.7116041E-2</v>
      </c>
      <c r="I1666" s="33">
        <v>5.3086210000000002E-2</v>
      </c>
      <c r="J1666" s="33">
        <v>0.13581804484580684</v>
      </c>
    </row>
    <row r="1667" spans="2:10" x14ac:dyDescent="0.3">
      <c r="B1667" s="25"/>
      <c r="C1667" s="97"/>
      <c r="D1667" s="97"/>
      <c r="E1667" s="29" t="s">
        <v>477</v>
      </c>
      <c r="F1667" s="30" t="s">
        <v>455</v>
      </c>
      <c r="G1667" s="33" t="s">
        <v>451</v>
      </c>
      <c r="H1667" s="33" t="s">
        <v>451</v>
      </c>
      <c r="I1667" s="33" t="s">
        <v>451</v>
      </c>
      <c r="J1667" s="33" t="s">
        <v>451</v>
      </c>
    </row>
    <row r="1668" spans="2:10" x14ac:dyDescent="0.3">
      <c r="B1668" s="25"/>
      <c r="C1668" s="97"/>
      <c r="D1668" s="97"/>
      <c r="E1668" s="29" t="s">
        <v>477</v>
      </c>
      <c r="F1668" s="30" t="s">
        <v>456</v>
      </c>
      <c r="G1668" s="33">
        <v>1.3027E-2</v>
      </c>
      <c r="H1668" s="33">
        <v>7.8686339999999994E-3</v>
      </c>
      <c r="I1668" s="33">
        <v>1.8185360000000001E-2</v>
      </c>
      <c r="J1668" s="33">
        <v>0.16876824415114142</v>
      </c>
    </row>
    <row r="1669" spans="2:10" x14ac:dyDescent="0.3">
      <c r="B1669" s="25"/>
      <c r="C1669" s="29"/>
      <c r="D1669" s="29"/>
      <c r="E1669" s="29" t="s">
        <v>477</v>
      </c>
      <c r="F1669" s="30" t="s">
        <v>457</v>
      </c>
      <c r="G1669" s="33">
        <v>2.0020400000000001E-2</v>
      </c>
      <c r="H1669" s="33">
        <v>1.2984063000000001E-2</v>
      </c>
      <c r="I1669" s="33">
        <v>2.7056730000000001E-2</v>
      </c>
      <c r="J1669" s="33">
        <v>9.5149334665163038E-2</v>
      </c>
    </row>
    <row r="1670" spans="2:10" x14ac:dyDescent="0.3">
      <c r="B1670" s="25"/>
      <c r="C1670" s="29"/>
      <c r="D1670" s="29"/>
      <c r="E1670" s="29" t="s">
        <v>477</v>
      </c>
      <c r="F1670" s="30" t="s">
        <v>458</v>
      </c>
      <c r="G1670" s="33">
        <v>9.165073E-2</v>
      </c>
      <c r="H1670" s="33">
        <v>6.9444060000000002E-2</v>
      </c>
      <c r="I1670" s="33">
        <v>0.1138574</v>
      </c>
      <c r="J1670" s="33">
        <v>3.4964650117546951E-2</v>
      </c>
    </row>
    <row r="1671" spans="2:10" x14ac:dyDescent="0.3">
      <c r="B1671" s="25"/>
      <c r="C1671" s="29"/>
      <c r="D1671" s="29"/>
      <c r="E1671" s="29" t="s">
        <v>477</v>
      </c>
      <c r="F1671" s="30" t="s">
        <v>459</v>
      </c>
      <c r="G1671" s="33">
        <v>0</v>
      </c>
      <c r="H1671" s="33">
        <v>0</v>
      </c>
      <c r="I1671" s="33">
        <v>0</v>
      </c>
      <c r="J1671" s="33">
        <v>0</v>
      </c>
    </row>
    <row r="1672" spans="2:10" x14ac:dyDescent="0.3">
      <c r="B1672" s="25"/>
      <c r="C1672" s="29"/>
      <c r="D1672" s="29"/>
      <c r="E1672" s="29" t="s">
        <v>477</v>
      </c>
      <c r="F1672" s="30" t="s">
        <v>660</v>
      </c>
      <c r="G1672" s="33">
        <v>3.5171550000000003E-2</v>
      </c>
      <c r="H1672" s="33">
        <v>2.5740742E-2</v>
      </c>
      <c r="I1672" s="33">
        <v>4.4602370000000002E-2</v>
      </c>
      <c r="J1672" s="33">
        <v>0.11447674527034021</v>
      </c>
    </row>
    <row r="1673" spans="2:10" x14ac:dyDescent="0.3">
      <c r="B1673" s="25"/>
      <c r="C1673" s="29"/>
      <c r="D1673" s="29"/>
      <c r="E1673" s="29" t="s">
        <v>477</v>
      </c>
      <c r="F1673" s="30" t="s">
        <v>661</v>
      </c>
      <c r="G1673" s="33">
        <v>1.121987E-2</v>
      </c>
      <c r="H1673" s="33">
        <v>7.2231969999999998E-3</v>
      </c>
      <c r="I1673" s="33">
        <v>1.5216540000000001E-2</v>
      </c>
      <c r="J1673" s="33">
        <v>0.11718020916392451</v>
      </c>
    </row>
    <row r="1674" spans="2:10" x14ac:dyDescent="0.3">
      <c r="B1674" s="25"/>
      <c r="C1674" s="29"/>
      <c r="D1674" s="29"/>
      <c r="E1674" s="29" t="s">
        <v>477</v>
      </c>
      <c r="F1674" s="30" t="s">
        <v>662</v>
      </c>
      <c r="G1674" s="33">
        <v>7.2255440000000004E-2</v>
      </c>
      <c r="H1674" s="33">
        <v>2.295167E-2</v>
      </c>
      <c r="I1674" s="33">
        <v>0.12155922</v>
      </c>
      <c r="J1674" s="33">
        <v>0.13007558914211706</v>
      </c>
    </row>
    <row r="1675" spans="2:10" x14ac:dyDescent="0.3">
      <c r="B1675" s="25"/>
      <c r="C1675" s="29"/>
      <c r="D1675" s="29"/>
      <c r="E1675" s="29" t="s">
        <v>477</v>
      </c>
      <c r="F1675" s="30" t="s">
        <v>663</v>
      </c>
      <c r="G1675" s="33">
        <v>1.5700470000000001E-2</v>
      </c>
      <c r="H1675" s="33">
        <v>1.09567E-2</v>
      </c>
      <c r="I1675" s="33">
        <v>2.0444239999999999E-2</v>
      </c>
      <c r="J1675" s="33">
        <v>4.3562866990281722E-3</v>
      </c>
    </row>
    <row r="1676" spans="2:10" x14ac:dyDescent="0.3">
      <c r="B1676" s="25"/>
      <c r="C1676" s="29"/>
      <c r="D1676" s="29"/>
      <c r="E1676" s="29" t="s">
        <v>477</v>
      </c>
      <c r="F1676" s="30" t="s">
        <v>460</v>
      </c>
      <c r="G1676" s="33">
        <v>1.135632E-2</v>
      </c>
      <c r="H1676" s="33">
        <v>4.5407720000000002E-3</v>
      </c>
      <c r="I1676" s="33">
        <v>1.8171860000000001E-2</v>
      </c>
      <c r="J1676" s="33">
        <v>0.15265387995924123</v>
      </c>
    </row>
    <row r="1677" spans="2:10" x14ac:dyDescent="0.3">
      <c r="B1677" s="25"/>
      <c r="C1677" s="29"/>
      <c r="D1677" s="29"/>
      <c r="E1677" s="29" t="s">
        <v>477</v>
      </c>
      <c r="F1677" s="30" t="s">
        <v>461</v>
      </c>
      <c r="G1677" s="33">
        <v>1.332201E-2</v>
      </c>
      <c r="H1677" s="33">
        <v>7.8764209999999998E-3</v>
      </c>
      <c r="I1677" s="33">
        <v>1.8767599999999999E-2</v>
      </c>
      <c r="J1677" s="33">
        <v>0.10248939966278492</v>
      </c>
    </row>
    <row r="1678" spans="2:10" x14ac:dyDescent="0.3">
      <c r="B1678" s="25"/>
      <c r="C1678" s="29"/>
      <c r="D1678" s="29"/>
      <c r="E1678" s="29" t="s">
        <v>477</v>
      </c>
      <c r="F1678" s="30" t="s">
        <v>462</v>
      </c>
      <c r="G1678" s="33">
        <v>0.20856873000000001</v>
      </c>
      <c r="H1678" s="33">
        <v>0.162263609</v>
      </c>
      <c r="I1678" s="33">
        <v>0.25487386000000001</v>
      </c>
      <c r="J1678" s="33">
        <v>9.6619657220944691E-2</v>
      </c>
    </row>
    <row r="1679" spans="2:10" x14ac:dyDescent="0.3">
      <c r="B1679" s="25"/>
      <c r="C1679" s="29"/>
      <c r="D1679" s="29"/>
      <c r="E1679" s="29" t="s">
        <v>477</v>
      </c>
      <c r="F1679" s="30" t="s">
        <v>589</v>
      </c>
      <c r="G1679" s="33">
        <v>8.7828950000000003E-2</v>
      </c>
      <c r="H1679" s="33">
        <v>3.2981548999999999E-2</v>
      </c>
      <c r="I1679" s="33">
        <v>0.14267635000000001</v>
      </c>
      <c r="J1679" s="33">
        <v>3.9730923620734E-2</v>
      </c>
    </row>
    <row r="1680" spans="2:10" x14ac:dyDescent="0.3">
      <c r="B1680" s="25"/>
      <c r="C1680" s="29"/>
      <c r="D1680" s="29"/>
      <c r="E1680" s="29" t="s">
        <v>477</v>
      </c>
      <c r="F1680" s="30" t="s">
        <v>463</v>
      </c>
      <c r="G1680" s="33">
        <v>1.2191835E-2</v>
      </c>
      <c r="H1680" s="33">
        <v>5.7417279000000002E-3</v>
      </c>
      <c r="I1680" s="33">
        <v>1.8641939999999999E-2</v>
      </c>
      <c r="J1680" s="33">
        <v>0.18336669797313998</v>
      </c>
    </row>
    <row r="1681" spans="2:10" x14ac:dyDescent="0.3">
      <c r="B1681" s="25"/>
      <c r="C1681" s="29"/>
      <c r="D1681" s="29"/>
      <c r="E1681" s="29" t="s">
        <v>477</v>
      </c>
      <c r="F1681" s="30" t="s">
        <v>464</v>
      </c>
      <c r="G1681" s="33">
        <v>1.5186287E-2</v>
      </c>
      <c r="H1681" s="33">
        <v>8.2673321000000001E-3</v>
      </c>
      <c r="I1681" s="33">
        <v>2.2105240000000002E-2</v>
      </c>
      <c r="J1681" s="33">
        <v>0.16600016316917876</v>
      </c>
    </row>
    <row r="1682" spans="2:10" x14ac:dyDescent="0.3">
      <c r="B1682" s="25"/>
      <c r="C1682" s="29"/>
      <c r="D1682" s="29"/>
      <c r="E1682" s="29" t="s">
        <v>477</v>
      </c>
      <c r="F1682" s="30" t="s">
        <v>465</v>
      </c>
      <c r="G1682" s="33">
        <v>2.9095361E-2</v>
      </c>
      <c r="H1682" s="33">
        <v>1.3463811900000001E-2</v>
      </c>
      <c r="I1682" s="33">
        <v>4.4726910000000002E-2</v>
      </c>
      <c r="J1682" s="33">
        <v>9.2481968335886372E-2</v>
      </c>
    </row>
    <row r="1683" spans="2:10" x14ac:dyDescent="0.3">
      <c r="B1683" s="25"/>
      <c r="C1683" s="29"/>
      <c r="D1683" s="29"/>
      <c r="E1683" s="29" t="s">
        <v>477</v>
      </c>
      <c r="F1683" s="30" t="s">
        <v>466</v>
      </c>
      <c r="G1683" s="33">
        <v>2.2285435999999999E-2</v>
      </c>
      <c r="H1683" s="33">
        <v>9.4763511000000005E-3</v>
      </c>
      <c r="I1683" s="33">
        <v>3.5094519999999997E-2</v>
      </c>
      <c r="J1683" s="33">
        <v>8.1105037200147487E-2</v>
      </c>
    </row>
    <row r="1684" spans="2:10" x14ac:dyDescent="0.3">
      <c r="B1684" s="25"/>
      <c r="C1684" s="29"/>
      <c r="D1684" s="29"/>
      <c r="E1684" s="29" t="s">
        <v>477</v>
      </c>
      <c r="F1684" s="30" t="s">
        <v>467</v>
      </c>
      <c r="G1684" s="33" t="s">
        <v>451</v>
      </c>
      <c r="H1684" s="33" t="s">
        <v>451</v>
      </c>
      <c r="I1684" s="33" t="s">
        <v>451</v>
      </c>
      <c r="J1684" s="33" t="s">
        <v>451</v>
      </c>
    </row>
    <row r="1685" spans="2:10" x14ac:dyDescent="0.3">
      <c r="B1685" s="25"/>
      <c r="C1685" s="29"/>
      <c r="D1685" s="29"/>
      <c r="E1685" s="29" t="s">
        <v>477</v>
      </c>
      <c r="F1685" s="30" t="s">
        <v>468</v>
      </c>
      <c r="G1685" s="33">
        <v>1.7389780000000001E-2</v>
      </c>
      <c r="H1685" s="33">
        <v>1.2565542000000001E-2</v>
      </c>
      <c r="I1685" s="33">
        <v>2.2214020000000001E-2</v>
      </c>
      <c r="J1685" s="33">
        <v>0.11592926728157436</v>
      </c>
    </row>
    <row r="1686" spans="2:10" x14ac:dyDescent="0.3">
      <c r="B1686" s="25"/>
      <c r="C1686" s="29"/>
      <c r="D1686" s="29"/>
      <c r="E1686" s="29" t="s">
        <v>477</v>
      </c>
      <c r="F1686" s="30" t="s">
        <v>469</v>
      </c>
      <c r="G1686" s="33">
        <v>1.796246E-2</v>
      </c>
      <c r="H1686" s="33">
        <v>9.3769809999999995E-3</v>
      </c>
      <c r="I1686" s="33">
        <v>2.6547930000000001E-2</v>
      </c>
      <c r="J1686" s="33">
        <v>0.16384711975796995</v>
      </c>
    </row>
    <row r="1687" spans="2:10" x14ac:dyDescent="0.3">
      <c r="B1687" s="25"/>
      <c r="C1687" s="29"/>
      <c r="D1687" s="29"/>
      <c r="E1687" s="29" t="s">
        <v>477</v>
      </c>
      <c r="F1687" s="30" t="s">
        <v>470</v>
      </c>
      <c r="G1687" s="33" t="s">
        <v>451</v>
      </c>
      <c r="H1687" s="33" t="s">
        <v>451</v>
      </c>
      <c r="I1687" s="33" t="s">
        <v>451</v>
      </c>
      <c r="J1687" s="33" t="s">
        <v>451</v>
      </c>
    </row>
    <row r="1688" spans="2:10" x14ac:dyDescent="0.3">
      <c r="B1688" s="25"/>
      <c r="C1688" s="29"/>
      <c r="D1688" s="29"/>
      <c r="E1688" s="29" t="s">
        <v>477</v>
      </c>
      <c r="F1688" s="30" t="s">
        <v>26</v>
      </c>
      <c r="G1688" s="33">
        <v>2.4842004000000001E-2</v>
      </c>
      <c r="H1688" s="33">
        <v>1.284679E-2</v>
      </c>
      <c r="I1688" s="33">
        <v>3.6837219999999997E-2</v>
      </c>
      <c r="J1688" s="33">
        <v>0.17582079042789239</v>
      </c>
    </row>
    <row r="1689" spans="2:10" x14ac:dyDescent="0.3">
      <c r="B1689" s="25"/>
      <c r="C1689" s="29"/>
      <c r="D1689" s="29"/>
      <c r="E1689" s="29" t="s">
        <v>477</v>
      </c>
      <c r="F1689" s="30" t="s">
        <v>27</v>
      </c>
      <c r="G1689" s="33" t="s">
        <v>451</v>
      </c>
      <c r="H1689" s="33" t="s">
        <v>451</v>
      </c>
      <c r="I1689" s="33" t="s">
        <v>451</v>
      </c>
      <c r="J1689" s="33" t="s">
        <v>451</v>
      </c>
    </row>
    <row r="1690" spans="2:10" x14ac:dyDescent="0.3">
      <c r="B1690" s="25"/>
      <c r="C1690" s="29"/>
      <c r="D1690" s="29"/>
      <c r="E1690" s="29" t="s">
        <v>477</v>
      </c>
      <c r="F1690" s="30" t="s">
        <v>28</v>
      </c>
      <c r="G1690" s="33">
        <v>2.0581582000000001E-2</v>
      </c>
      <c r="H1690" s="33">
        <v>3.0905300000000002E-3</v>
      </c>
      <c r="I1690" s="33">
        <v>3.8072630000000003E-2</v>
      </c>
      <c r="J1690" s="33">
        <v>7.3065147971466599E-2</v>
      </c>
    </row>
    <row r="1691" spans="2:10" x14ac:dyDescent="0.3">
      <c r="B1691" s="25"/>
      <c r="C1691" s="29"/>
      <c r="D1691" s="29"/>
      <c r="E1691" s="29" t="s">
        <v>477</v>
      </c>
      <c r="F1691" s="30" t="s">
        <v>29</v>
      </c>
      <c r="G1691" s="33">
        <v>1.2090584E-2</v>
      </c>
      <c r="H1691" s="33">
        <v>4.0459589999999998E-4</v>
      </c>
      <c r="I1691" s="33">
        <v>2.377657E-2</v>
      </c>
      <c r="J1691" s="33">
        <v>7.6104839722913903E-2</v>
      </c>
    </row>
    <row r="1692" spans="2:10" x14ac:dyDescent="0.3">
      <c r="B1692" s="25"/>
      <c r="C1692" s="29"/>
      <c r="D1692" s="29"/>
      <c r="E1692" s="29" t="s">
        <v>477</v>
      </c>
      <c r="F1692" s="30" t="s">
        <v>658</v>
      </c>
      <c r="G1692" s="33">
        <v>2.4305929E-2</v>
      </c>
      <c r="H1692" s="33">
        <v>1.338175E-2</v>
      </c>
      <c r="I1692" s="33">
        <v>3.5230110000000002E-2</v>
      </c>
      <c r="J1692" s="33">
        <v>0.10019417160533628</v>
      </c>
    </row>
    <row r="1693" spans="2:10" x14ac:dyDescent="0.3">
      <c r="B1693" s="25"/>
      <c r="C1693" s="29"/>
      <c r="D1693" s="29"/>
      <c r="E1693" s="29" t="s">
        <v>477</v>
      </c>
      <c r="F1693" s="30" t="s">
        <v>30</v>
      </c>
      <c r="G1693" s="33">
        <v>1.463325E-2</v>
      </c>
      <c r="H1693" s="33">
        <v>8.0929609999999992E-3</v>
      </c>
      <c r="I1693" s="33">
        <v>2.1173540000000001E-2</v>
      </c>
      <c r="J1693" s="33">
        <v>0.10287415804694551</v>
      </c>
    </row>
    <row r="1694" spans="2:10" x14ac:dyDescent="0.3">
      <c r="B1694" s="25"/>
      <c r="C1694" s="29"/>
      <c r="D1694" s="29"/>
      <c r="E1694" s="29" t="s">
        <v>477</v>
      </c>
      <c r="F1694" s="30" t="s">
        <v>552</v>
      </c>
      <c r="G1694" s="33">
        <v>1.3242693999999999E-2</v>
      </c>
      <c r="H1694" s="33">
        <v>4.961086E-3</v>
      </c>
      <c r="I1694" s="33">
        <v>2.15243E-2</v>
      </c>
      <c r="J1694" s="33">
        <v>6.7086358839469173E-2</v>
      </c>
    </row>
    <row r="1695" spans="2:10" x14ac:dyDescent="0.3">
      <c r="B1695" s="25"/>
      <c r="C1695" s="29"/>
      <c r="D1695" s="29"/>
      <c r="E1695" s="29" t="s">
        <v>477</v>
      </c>
      <c r="F1695" s="30" t="s">
        <v>31</v>
      </c>
      <c r="G1695" s="33">
        <v>1.7165610000000001E-2</v>
      </c>
      <c r="H1695" s="33">
        <v>5.6294600000000002E-3</v>
      </c>
      <c r="I1695" s="33">
        <v>2.870176E-2</v>
      </c>
      <c r="J1695" s="33">
        <v>0.11779270864396781</v>
      </c>
    </row>
    <row r="1696" spans="2:10" x14ac:dyDescent="0.3">
      <c r="B1696" s="25"/>
      <c r="C1696" s="29"/>
      <c r="D1696" s="29"/>
      <c r="E1696" s="29" t="s">
        <v>477</v>
      </c>
      <c r="F1696" s="30" t="s">
        <v>32</v>
      </c>
      <c r="G1696" s="33">
        <v>9.5447910000000004E-3</v>
      </c>
      <c r="H1696" s="33">
        <v>2.985466E-3</v>
      </c>
      <c r="I1696" s="33">
        <v>1.610412E-2</v>
      </c>
      <c r="J1696" s="33">
        <v>6.0552373597930143E-2</v>
      </c>
    </row>
    <row r="1697" spans="2:10" x14ac:dyDescent="0.3">
      <c r="B1697" s="25"/>
      <c r="C1697" s="29"/>
      <c r="D1697" s="29"/>
      <c r="E1697" s="29" t="s">
        <v>477</v>
      </c>
      <c r="F1697" s="30" t="s">
        <v>471</v>
      </c>
      <c r="G1697" s="33">
        <v>2.4764000000000001E-2</v>
      </c>
      <c r="H1697" s="33">
        <v>1.4046021000000001E-2</v>
      </c>
      <c r="I1697" s="33">
        <v>3.5481980000000003E-2</v>
      </c>
      <c r="J1697" s="33">
        <v>0.19527727404805839</v>
      </c>
    </row>
    <row r="1698" spans="2:10" x14ac:dyDescent="0.3">
      <c r="B1698" s="25"/>
      <c r="C1698" s="29"/>
      <c r="D1698" s="29"/>
      <c r="E1698" s="29" t="s">
        <v>477</v>
      </c>
      <c r="F1698" s="30" t="s">
        <v>472</v>
      </c>
      <c r="G1698" s="33">
        <v>1.5164560000000001E-2</v>
      </c>
      <c r="H1698" s="33">
        <v>9.4467839999999997E-3</v>
      </c>
      <c r="I1698" s="33">
        <v>2.0882339999999999E-2</v>
      </c>
      <c r="J1698" s="33">
        <v>0.11001352422282488</v>
      </c>
    </row>
    <row r="1699" spans="2:10" x14ac:dyDescent="0.3">
      <c r="B1699" s="25"/>
      <c r="C1699" s="29"/>
      <c r="D1699" s="29"/>
      <c r="E1699" s="29" t="s">
        <v>477</v>
      </c>
      <c r="F1699" s="30" t="s">
        <v>473</v>
      </c>
      <c r="G1699" s="33">
        <v>1.7346940000000002E-2</v>
      </c>
      <c r="H1699" s="33">
        <v>9.1959740000000009E-3</v>
      </c>
      <c r="I1699" s="33">
        <v>2.5497909999999999E-2</v>
      </c>
      <c r="J1699" s="33">
        <v>0.11619668873984262</v>
      </c>
    </row>
    <row r="1700" spans="2:10" x14ac:dyDescent="0.3">
      <c r="B1700" s="25" t="s">
        <v>80</v>
      </c>
      <c r="C1700" s="18" t="s">
        <v>627</v>
      </c>
      <c r="D1700" s="29" t="s">
        <v>610</v>
      </c>
      <c r="E1700" s="29" t="s">
        <v>477</v>
      </c>
      <c r="F1700" s="30" t="s">
        <v>450</v>
      </c>
      <c r="G1700" s="33">
        <v>1.3683739999999999E-3</v>
      </c>
      <c r="H1700" s="33">
        <v>4.7536870000000001E-4</v>
      </c>
      <c r="I1700" s="33">
        <v>2.2613799999999999E-3</v>
      </c>
      <c r="J1700" s="33">
        <v>0.12646632098861563</v>
      </c>
    </row>
    <row r="1701" spans="2:10" x14ac:dyDescent="0.3">
      <c r="B1701" s="25"/>
      <c r="C1701" s="97"/>
      <c r="D1701" s="97"/>
      <c r="E1701" s="29" t="s">
        <v>477</v>
      </c>
      <c r="F1701" s="30" t="s">
        <v>452</v>
      </c>
      <c r="G1701" s="33">
        <v>1.3504140000000001E-3</v>
      </c>
      <c r="H1701" s="33">
        <v>1.6442139999999999E-4</v>
      </c>
      <c r="I1701" s="33">
        <v>2.5364060000000002E-3</v>
      </c>
      <c r="J1701" s="33">
        <v>0.10098177863561601</v>
      </c>
    </row>
    <row r="1702" spans="2:10" x14ac:dyDescent="0.3">
      <c r="B1702" s="25"/>
      <c r="C1702" s="97"/>
      <c r="D1702" s="97"/>
      <c r="E1702" s="29" t="s">
        <v>477</v>
      </c>
      <c r="F1702" s="30" t="s">
        <v>453</v>
      </c>
      <c r="G1702" s="33">
        <v>4.7720773000000001E-3</v>
      </c>
      <c r="H1702" s="33">
        <v>1.3990319999999999E-3</v>
      </c>
      <c r="I1702" s="33">
        <v>8.1451227000000001E-3</v>
      </c>
      <c r="J1702" s="33">
        <v>0.15929486610029542</v>
      </c>
    </row>
    <row r="1703" spans="2:10" x14ac:dyDescent="0.3">
      <c r="B1703" s="25"/>
      <c r="C1703" s="97"/>
      <c r="D1703" s="97"/>
      <c r="E1703" s="29" t="s">
        <v>477</v>
      </c>
      <c r="F1703" s="30" t="s">
        <v>21</v>
      </c>
      <c r="G1703" s="33">
        <v>5.1284323000000001E-3</v>
      </c>
      <c r="H1703" s="33">
        <v>1.3705360000000001E-3</v>
      </c>
      <c r="I1703" s="33">
        <v>8.8863280000000006E-3</v>
      </c>
      <c r="J1703" s="33">
        <v>0.16977156321191031</v>
      </c>
    </row>
    <row r="1704" spans="2:10" x14ac:dyDescent="0.3">
      <c r="B1704" s="25"/>
      <c r="C1704" s="97"/>
      <c r="D1704" s="97"/>
      <c r="E1704" s="29" t="s">
        <v>477</v>
      </c>
      <c r="F1704" s="30" t="s">
        <v>454</v>
      </c>
      <c r="G1704" s="33">
        <v>4.8161970000000004E-3</v>
      </c>
      <c r="H1704" s="33">
        <v>1.680148E-3</v>
      </c>
      <c r="I1704" s="33">
        <v>7.9522450000000001E-3</v>
      </c>
      <c r="J1704" s="33">
        <v>0.13581804484580684</v>
      </c>
    </row>
    <row r="1705" spans="2:10" x14ac:dyDescent="0.3">
      <c r="B1705" s="25"/>
      <c r="C1705" s="97"/>
      <c r="D1705" s="97"/>
      <c r="E1705" s="29" t="s">
        <v>477</v>
      </c>
      <c r="F1705" s="30" t="s">
        <v>455</v>
      </c>
      <c r="G1705" s="33" t="s">
        <v>451</v>
      </c>
      <c r="H1705" s="33" t="s">
        <v>451</v>
      </c>
      <c r="I1705" s="33" t="s">
        <v>451</v>
      </c>
      <c r="J1705" s="33" t="s">
        <v>451</v>
      </c>
    </row>
    <row r="1706" spans="2:10" x14ac:dyDescent="0.3">
      <c r="B1706" s="25"/>
      <c r="C1706" s="29"/>
      <c r="D1706" s="29"/>
      <c r="E1706" s="29" t="s">
        <v>477</v>
      </c>
      <c r="F1706" s="30" t="s">
        <v>456</v>
      </c>
      <c r="G1706" s="33" t="s">
        <v>451</v>
      </c>
      <c r="H1706" s="33" t="s">
        <v>451</v>
      </c>
      <c r="I1706" s="33" t="s">
        <v>451</v>
      </c>
      <c r="J1706" s="33" t="s">
        <v>451</v>
      </c>
    </row>
    <row r="1707" spans="2:10" x14ac:dyDescent="0.3">
      <c r="B1707" s="25"/>
      <c r="C1707" s="29"/>
      <c r="D1707" s="29"/>
      <c r="E1707" s="29" t="s">
        <v>477</v>
      </c>
      <c r="F1707" s="30" t="s">
        <v>457</v>
      </c>
      <c r="G1707" s="33">
        <v>1.6650841999999999E-3</v>
      </c>
      <c r="H1707" s="33">
        <v>2.2320400000000001E-4</v>
      </c>
      <c r="I1707" s="33">
        <v>3.1069639999999998E-3</v>
      </c>
      <c r="J1707" s="33">
        <v>9.5149334665163038E-2</v>
      </c>
    </row>
    <row r="1708" spans="2:10" x14ac:dyDescent="0.3">
      <c r="B1708" s="25"/>
      <c r="C1708" s="29"/>
      <c r="D1708" s="29"/>
      <c r="E1708" s="29" t="s">
        <v>477</v>
      </c>
      <c r="F1708" s="30" t="s">
        <v>458</v>
      </c>
      <c r="G1708" s="33">
        <v>7.1703490000000003E-3</v>
      </c>
      <c r="H1708" s="33">
        <v>2.4703839999999999E-3</v>
      </c>
      <c r="I1708" s="33">
        <v>1.187031E-2</v>
      </c>
      <c r="J1708" s="33">
        <v>3.4964650117546951E-2</v>
      </c>
    </row>
    <row r="1709" spans="2:10" x14ac:dyDescent="0.3">
      <c r="B1709" s="25"/>
      <c r="C1709" s="29"/>
      <c r="D1709" s="29"/>
      <c r="E1709" s="29" t="s">
        <v>477</v>
      </c>
      <c r="F1709" s="30" t="s">
        <v>459</v>
      </c>
      <c r="G1709" s="33">
        <v>0</v>
      </c>
      <c r="H1709" s="33">
        <v>0</v>
      </c>
      <c r="I1709" s="33">
        <v>0</v>
      </c>
      <c r="J1709" s="33">
        <v>0</v>
      </c>
    </row>
    <row r="1710" spans="2:10" x14ac:dyDescent="0.3">
      <c r="B1710" s="25"/>
      <c r="C1710" s="29"/>
      <c r="D1710" s="29"/>
      <c r="E1710" s="29" t="s">
        <v>477</v>
      </c>
      <c r="F1710" s="30" t="s">
        <v>660</v>
      </c>
      <c r="G1710" s="33">
        <v>2.4049010000000001E-3</v>
      </c>
      <c r="H1710" s="33">
        <v>2.9028099999999998E-4</v>
      </c>
      <c r="I1710" s="33">
        <v>4.5195210000000003E-3</v>
      </c>
      <c r="J1710" s="33">
        <v>0.11447674527034021</v>
      </c>
    </row>
    <row r="1711" spans="2:10" x14ac:dyDescent="0.3">
      <c r="B1711" s="25"/>
      <c r="C1711" s="29"/>
      <c r="D1711" s="29"/>
      <c r="E1711" s="29" t="s">
        <v>477</v>
      </c>
      <c r="F1711" s="30" t="s">
        <v>661</v>
      </c>
      <c r="G1711" s="33">
        <v>1.0011569999999999E-3</v>
      </c>
      <c r="H1711" s="33">
        <v>1.069676E-4</v>
      </c>
      <c r="I1711" s="33">
        <v>1.895346E-3</v>
      </c>
      <c r="J1711" s="33">
        <v>0.11718020916392451</v>
      </c>
    </row>
    <row r="1712" spans="2:10" x14ac:dyDescent="0.3">
      <c r="B1712" s="25"/>
      <c r="C1712" s="29"/>
      <c r="D1712" s="29"/>
      <c r="E1712" s="29" t="s">
        <v>477</v>
      </c>
      <c r="F1712" s="30" t="s">
        <v>662</v>
      </c>
      <c r="G1712" s="33" t="s">
        <v>451</v>
      </c>
      <c r="H1712" s="33" t="s">
        <v>451</v>
      </c>
      <c r="I1712" s="33" t="s">
        <v>451</v>
      </c>
      <c r="J1712" s="33" t="s">
        <v>451</v>
      </c>
    </row>
    <row r="1713" spans="2:10" x14ac:dyDescent="0.3">
      <c r="B1713" s="25"/>
      <c r="C1713" s="29"/>
      <c r="D1713" s="29"/>
      <c r="E1713" s="29" t="s">
        <v>477</v>
      </c>
      <c r="F1713" s="30" t="s">
        <v>663</v>
      </c>
      <c r="G1713" s="33">
        <v>1.053975E-3</v>
      </c>
      <c r="H1713" s="33">
        <v>2.28641E-4</v>
      </c>
      <c r="I1713" s="33">
        <v>1.879309E-3</v>
      </c>
      <c r="J1713" s="33">
        <v>4.3562866990281722E-3</v>
      </c>
    </row>
    <row r="1714" spans="2:10" x14ac:dyDescent="0.3">
      <c r="B1714" s="25"/>
      <c r="C1714" s="29"/>
      <c r="D1714" s="29"/>
      <c r="E1714" s="29" t="s">
        <v>477</v>
      </c>
      <c r="F1714" s="30" t="s">
        <v>460</v>
      </c>
      <c r="G1714" s="33">
        <v>1.8715432999999999E-3</v>
      </c>
      <c r="H1714" s="33">
        <v>3.1137370000000001E-4</v>
      </c>
      <c r="I1714" s="33">
        <v>3.4317128999999998E-3</v>
      </c>
      <c r="J1714" s="33">
        <v>0.15265387995924123</v>
      </c>
    </row>
    <row r="1715" spans="2:10" x14ac:dyDescent="0.3">
      <c r="B1715" s="25"/>
      <c r="C1715" s="29"/>
      <c r="D1715" s="29"/>
      <c r="E1715" s="29" t="s">
        <v>477</v>
      </c>
      <c r="F1715" s="30" t="s">
        <v>461</v>
      </c>
      <c r="G1715" s="33" t="s">
        <v>451</v>
      </c>
      <c r="H1715" s="33" t="s">
        <v>451</v>
      </c>
      <c r="I1715" s="33" t="s">
        <v>451</v>
      </c>
      <c r="J1715" s="33" t="s">
        <v>451</v>
      </c>
    </row>
    <row r="1716" spans="2:10" x14ac:dyDescent="0.3">
      <c r="B1716" s="25"/>
      <c r="C1716" s="29"/>
      <c r="D1716" s="29"/>
      <c r="E1716" s="29" t="s">
        <v>477</v>
      </c>
      <c r="F1716" s="30" t="s">
        <v>462</v>
      </c>
      <c r="G1716" s="33">
        <v>1.8686663900000001E-2</v>
      </c>
      <c r="H1716" s="33">
        <v>2.5840911000000002E-3</v>
      </c>
      <c r="I1716" s="33">
        <v>3.4789236600000002E-2</v>
      </c>
      <c r="J1716" s="33">
        <v>9.6619657220944691E-2</v>
      </c>
    </row>
    <row r="1717" spans="2:10" x14ac:dyDescent="0.3">
      <c r="B1717" s="25"/>
      <c r="C1717" s="29"/>
      <c r="D1717" s="29"/>
      <c r="E1717" s="29" t="s">
        <v>477</v>
      </c>
      <c r="F1717" s="30" t="s">
        <v>589</v>
      </c>
      <c r="G1717" s="33">
        <v>0</v>
      </c>
      <c r="H1717" s="33">
        <v>0</v>
      </c>
      <c r="I1717" s="33">
        <v>0</v>
      </c>
      <c r="J1717" s="33">
        <v>3.9730923620734E-2</v>
      </c>
    </row>
    <row r="1718" spans="2:10" x14ac:dyDescent="0.3">
      <c r="B1718" s="25"/>
      <c r="C1718" s="29"/>
      <c r="D1718" s="29"/>
      <c r="E1718" s="29" t="s">
        <v>477</v>
      </c>
      <c r="F1718" s="30" t="s">
        <v>463</v>
      </c>
      <c r="G1718" s="33" t="s">
        <v>451</v>
      </c>
      <c r="H1718" s="33" t="s">
        <v>451</v>
      </c>
      <c r="I1718" s="33" t="s">
        <v>451</v>
      </c>
      <c r="J1718" s="33" t="s">
        <v>451</v>
      </c>
    </row>
    <row r="1719" spans="2:10" x14ac:dyDescent="0.3">
      <c r="B1719" s="25"/>
      <c r="C1719" s="29"/>
      <c r="D1719" s="29"/>
      <c r="E1719" s="29" t="s">
        <v>477</v>
      </c>
      <c r="F1719" s="30" t="s">
        <v>464</v>
      </c>
      <c r="G1719" s="33" t="s">
        <v>451</v>
      </c>
      <c r="H1719" s="33" t="s">
        <v>451</v>
      </c>
      <c r="I1719" s="33" t="s">
        <v>451</v>
      </c>
      <c r="J1719" s="33" t="s">
        <v>451</v>
      </c>
    </row>
    <row r="1720" spans="2:10" x14ac:dyDescent="0.3">
      <c r="B1720" s="25"/>
      <c r="C1720" s="29"/>
      <c r="D1720" s="29"/>
      <c r="E1720" s="29" t="s">
        <v>477</v>
      </c>
      <c r="F1720" s="30" t="s">
        <v>465</v>
      </c>
      <c r="G1720" s="33" t="s">
        <v>451</v>
      </c>
      <c r="H1720" s="33" t="s">
        <v>451</v>
      </c>
      <c r="I1720" s="33" t="s">
        <v>451</v>
      </c>
      <c r="J1720" s="33" t="s">
        <v>451</v>
      </c>
    </row>
    <row r="1721" spans="2:10" x14ac:dyDescent="0.3">
      <c r="B1721" s="25"/>
      <c r="C1721" s="29"/>
      <c r="D1721" s="29"/>
      <c r="E1721" s="29" t="s">
        <v>477</v>
      </c>
      <c r="F1721" s="30" t="s">
        <v>466</v>
      </c>
      <c r="G1721" s="33" t="s">
        <v>451</v>
      </c>
      <c r="H1721" s="33" t="s">
        <v>451</v>
      </c>
      <c r="I1721" s="33" t="s">
        <v>451</v>
      </c>
      <c r="J1721" s="33" t="s">
        <v>451</v>
      </c>
    </row>
    <row r="1722" spans="2:10" x14ac:dyDescent="0.3">
      <c r="B1722" s="25"/>
      <c r="C1722" s="29"/>
      <c r="D1722" s="29"/>
      <c r="E1722" s="29" t="s">
        <v>477</v>
      </c>
      <c r="F1722" s="30" t="s">
        <v>467</v>
      </c>
      <c r="G1722" s="33">
        <v>1.7558363999999999E-3</v>
      </c>
      <c r="H1722" s="33">
        <v>5.4097330000000003E-6</v>
      </c>
      <c r="I1722" s="33">
        <v>3.5062629999999999E-3</v>
      </c>
      <c r="J1722" s="33">
        <v>7.9834899901502679E-2</v>
      </c>
    </row>
    <row r="1723" spans="2:10" x14ac:dyDescent="0.3">
      <c r="B1723" s="25"/>
      <c r="C1723" s="29"/>
      <c r="D1723" s="29"/>
      <c r="E1723" s="29" t="s">
        <v>477</v>
      </c>
      <c r="F1723" s="30" t="s">
        <v>468</v>
      </c>
      <c r="G1723" s="33">
        <v>1.1355989999999999E-3</v>
      </c>
      <c r="H1723" s="33">
        <v>1.067361E-4</v>
      </c>
      <c r="I1723" s="33">
        <v>2.1644609999999999E-3</v>
      </c>
      <c r="J1723" s="33">
        <v>0.11592926728157436</v>
      </c>
    </row>
    <row r="1724" spans="2:10" x14ac:dyDescent="0.3">
      <c r="B1724" s="25"/>
      <c r="C1724" s="29"/>
      <c r="D1724" s="29"/>
      <c r="E1724" s="29" t="s">
        <v>477</v>
      </c>
      <c r="F1724" s="30" t="s">
        <v>469</v>
      </c>
      <c r="G1724" s="33" t="s">
        <v>451</v>
      </c>
      <c r="H1724" s="33" t="s">
        <v>451</v>
      </c>
      <c r="I1724" s="33" t="s">
        <v>451</v>
      </c>
      <c r="J1724" s="33" t="s">
        <v>451</v>
      </c>
    </row>
    <row r="1725" spans="2:10" x14ac:dyDescent="0.3">
      <c r="B1725" s="25"/>
      <c r="C1725" s="29"/>
      <c r="D1725" s="29"/>
      <c r="E1725" s="29" t="s">
        <v>477</v>
      </c>
      <c r="F1725" s="30" t="s">
        <v>470</v>
      </c>
      <c r="G1725" s="33" t="s">
        <v>451</v>
      </c>
      <c r="H1725" s="33" t="s">
        <v>451</v>
      </c>
      <c r="I1725" s="33" t="s">
        <v>451</v>
      </c>
      <c r="J1725" s="33" t="s">
        <v>451</v>
      </c>
    </row>
    <row r="1726" spans="2:10" x14ac:dyDescent="0.3">
      <c r="B1726" s="25"/>
      <c r="C1726" s="29"/>
      <c r="D1726" s="29"/>
      <c r="E1726" s="29" t="s">
        <v>477</v>
      </c>
      <c r="F1726" s="30" t="s">
        <v>26</v>
      </c>
      <c r="G1726" s="33">
        <v>1.0128626E-3</v>
      </c>
      <c r="H1726" s="33">
        <v>8.0661469999999998E-5</v>
      </c>
      <c r="I1726" s="33">
        <v>1.945064E-3</v>
      </c>
      <c r="J1726" s="33">
        <v>0.17582079042789239</v>
      </c>
    </row>
    <row r="1727" spans="2:10" x14ac:dyDescent="0.3">
      <c r="B1727" s="25"/>
      <c r="C1727" s="29"/>
      <c r="D1727" s="29"/>
      <c r="E1727" s="29" t="s">
        <v>477</v>
      </c>
      <c r="F1727" s="30" t="s">
        <v>27</v>
      </c>
      <c r="G1727" s="33" t="s">
        <v>451</v>
      </c>
      <c r="H1727" s="33" t="s">
        <v>451</v>
      </c>
      <c r="I1727" s="33" t="s">
        <v>451</v>
      </c>
      <c r="J1727" s="33" t="s">
        <v>451</v>
      </c>
    </row>
    <row r="1728" spans="2:10" x14ac:dyDescent="0.3">
      <c r="B1728" s="25"/>
      <c r="C1728" s="29"/>
      <c r="D1728" s="29"/>
      <c r="E1728" s="29" t="s">
        <v>477</v>
      </c>
      <c r="F1728" s="30" t="s">
        <v>28</v>
      </c>
      <c r="G1728" s="33">
        <v>0</v>
      </c>
      <c r="H1728" s="33">
        <v>0</v>
      </c>
      <c r="I1728" s="33">
        <v>0</v>
      </c>
      <c r="J1728" s="33">
        <v>7.3065147971466599E-2</v>
      </c>
    </row>
    <row r="1729" spans="2:10" x14ac:dyDescent="0.3">
      <c r="B1729" s="25"/>
      <c r="C1729" s="29"/>
      <c r="D1729" s="29"/>
      <c r="E1729" s="29" t="s">
        <v>477</v>
      </c>
      <c r="F1729" s="30" t="s">
        <v>29</v>
      </c>
      <c r="G1729" s="33">
        <v>0</v>
      </c>
      <c r="H1729" s="33">
        <v>0</v>
      </c>
      <c r="I1729" s="33">
        <v>0</v>
      </c>
      <c r="J1729" s="33">
        <v>7.6104839722913903E-2</v>
      </c>
    </row>
    <row r="1730" spans="2:10" x14ac:dyDescent="0.3">
      <c r="B1730" s="25"/>
      <c r="C1730" s="29"/>
      <c r="D1730" s="29"/>
      <c r="E1730" s="29" t="s">
        <v>477</v>
      </c>
      <c r="F1730" s="30" t="s">
        <v>658</v>
      </c>
      <c r="G1730" s="33" t="s">
        <v>451</v>
      </c>
      <c r="H1730" s="33" t="s">
        <v>451</v>
      </c>
      <c r="I1730" s="33" t="s">
        <v>451</v>
      </c>
      <c r="J1730" s="33" t="s">
        <v>451</v>
      </c>
    </row>
    <row r="1731" spans="2:10" x14ac:dyDescent="0.3">
      <c r="B1731" s="25"/>
      <c r="C1731" s="29"/>
      <c r="D1731" s="29"/>
      <c r="E1731" s="29" t="s">
        <v>477</v>
      </c>
      <c r="F1731" s="30" t="s">
        <v>30</v>
      </c>
      <c r="G1731" s="33" t="s">
        <v>451</v>
      </c>
      <c r="H1731" s="33" t="s">
        <v>451</v>
      </c>
      <c r="I1731" s="33" t="s">
        <v>451</v>
      </c>
      <c r="J1731" s="33" t="s">
        <v>451</v>
      </c>
    </row>
    <row r="1732" spans="2:10" x14ac:dyDescent="0.3">
      <c r="B1732" s="25"/>
      <c r="C1732" s="29"/>
      <c r="D1732" s="29"/>
      <c r="E1732" s="29" t="s">
        <v>477</v>
      </c>
      <c r="F1732" s="30" t="s">
        <v>552</v>
      </c>
      <c r="G1732" s="33" t="s">
        <v>451</v>
      </c>
      <c r="H1732" s="33" t="s">
        <v>451</v>
      </c>
      <c r="I1732" s="33" t="s">
        <v>451</v>
      </c>
      <c r="J1732" s="33" t="s">
        <v>451</v>
      </c>
    </row>
    <row r="1733" spans="2:10" x14ac:dyDescent="0.3">
      <c r="B1733" s="25"/>
      <c r="C1733" s="29"/>
      <c r="D1733" s="29"/>
      <c r="E1733" s="29" t="s">
        <v>477</v>
      </c>
      <c r="F1733" s="30" t="s">
        <v>31</v>
      </c>
      <c r="G1733" s="33">
        <v>0</v>
      </c>
      <c r="H1733" s="33">
        <v>0</v>
      </c>
      <c r="I1733" s="33">
        <v>0</v>
      </c>
      <c r="J1733" s="33">
        <v>0.11779270864396781</v>
      </c>
    </row>
    <row r="1734" spans="2:10" x14ac:dyDescent="0.3">
      <c r="B1734" s="25"/>
      <c r="C1734" s="29"/>
      <c r="D1734" s="29"/>
      <c r="E1734" s="29" t="s">
        <v>477</v>
      </c>
      <c r="F1734" s="30" t="s">
        <v>32</v>
      </c>
      <c r="G1734" s="33" t="s">
        <v>451</v>
      </c>
      <c r="H1734" s="33" t="s">
        <v>451</v>
      </c>
      <c r="I1734" s="33" t="s">
        <v>451</v>
      </c>
      <c r="J1734" s="33" t="s">
        <v>451</v>
      </c>
    </row>
    <row r="1735" spans="2:10" x14ac:dyDescent="0.3">
      <c r="B1735" s="25"/>
      <c r="C1735" s="29"/>
      <c r="D1735" s="29"/>
      <c r="E1735" s="29" t="s">
        <v>477</v>
      </c>
      <c r="F1735" s="30" t="s">
        <v>471</v>
      </c>
      <c r="G1735" s="33" t="s">
        <v>451</v>
      </c>
      <c r="H1735" s="33" t="s">
        <v>451</v>
      </c>
      <c r="I1735" s="33" t="s">
        <v>451</v>
      </c>
      <c r="J1735" s="33" t="s">
        <v>451</v>
      </c>
    </row>
    <row r="1736" spans="2:10" x14ac:dyDescent="0.3">
      <c r="B1736" s="25"/>
      <c r="C1736" s="29"/>
      <c r="D1736" s="29"/>
      <c r="E1736" s="29" t="s">
        <v>477</v>
      </c>
      <c r="F1736" s="30" t="s">
        <v>472</v>
      </c>
      <c r="G1736" s="33">
        <v>1.2802772999999999E-3</v>
      </c>
      <c r="H1736" s="33">
        <v>3.6586559999999997E-5</v>
      </c>
      <c r="I1736" s="33">
        <v>2.5239680000000001E-3</v>
      </c>
      <c r="J1736" s="33">
        <v>0.11001352422282488</v>
      </c>
    </row>
    <row r="1737" spans="2:10" x14ac:dyDescent="0.3">
      <c r="B1737" s="25"/>
      <c r="C1737" s="29"/>
      <c r="D1737" s="29"/>
      <c r="E1737" s="29" t="s">
        <v>477</v>
      </c>
      <c r="F1737" s="30" t="s">
        <v>473</v>
      </c>
      <c r="G1737" s="33">
        <v>1.7688417E-3</v>
      </c>
      <c r="H1737" s="33">
        <v>1.8118529999999999E-4</v>
      </c>
      <c r="I1737" s="33">
        <v>3.3564979999999999E-3</v>
      </c>
      <c r="J1737" s="33">
        <v>0.11619668873984262</v>
      </c>
    </row>
    <row r="1738" spans="2:10" x14ac:dyDescent="0.3">
      <c r="B1738" s="25" t="s">
        <v>81</v>
      </c>
      <c r="C1738" s="18" t="s">
        <v>628</v>
      </c>
      <c r="D1738" s="29" t="s">
        <v>610</v>
      </c>
      <c r="E1738" s="29" t="s">
        <v>477</v>
      </c>
      <c r="F1738" s="30" t="s">
        <v>450</v>
      </c>
      <c r="G1738" s="33">
        <v>1.489621E-3</v>
      </c>
      <c r="H1738" s="33">
        <v>3.8524529999999998E-4</v>
      </c>
      <c r="I1738" s="33">
        <v>2.5939959999999999E-3</v>
      </c>
      <c r="J1738" s="33">
        <v>0.12646632098861563</v>
      </c>
    </row>
    <row r="1739" spans="2:10" x14ac:dyDescent="0.3">
      <c r="B1739" s="25"/>
      <c r="C1739" s="97"/>
      <c r="D1739" s="97"/>
      <c r="E1739" s="29" t="s">
        <v>477</v>
      </c>
      <c r="F1739" s="30" t="s">
        <v>452</v>
      </c>
      <c r="G1739" s="33">
        <v>8.9343400000000003E-4</v>
      </c>
      <c r="H1739" s="33">
        <v>8.9343400000000003E-4</v>
      </c>
      <c r="I1739" s="33">
        <v>8.9343400000000003E-4</v>
      </c>
      <c r="J1739" s="33">
        <v>0.10098177863561601</v>
      </c>
    </row>
    <row r="1740" spans="2:10" x14ac:dyDescent="0.3">
      <c r="B1740" s="25"/>
      <c r="C1740" s="97"/>
      <c r="D1740" s="97"/>
      <c r="E1740" s="29" t="s">
        <v>477</v>
      </c>
      <c r="F1740" s="30" t="s">
        <v>453</v>
      </c>
      <c r="G1740" s="33">
        <v>3.1777390000000002E-3</v>
      </c>
      <c r="H1740" s="33">
        <v>4.3047069999999998E-4</v>
      </c>
      <c r="I1740" s="33">
        <v>5.9250070000000004E-3</v>
      </c>
      <c r="J1740" s="33">
        <v>0.15929486610029542</v>
      </c>
    </row>
    <row r="1741" spans="2:10" x14ac:dyDescent="0.3">
      <c r="B1741" s="25"/>
      <c r="C1741" s="97"/>
      <c r="D1741" s="97"/>
      <c r="E1741" s="29" t="s">
        <v>477</v>
      </c>
      <c r="F1741" s="30" t="s">
        <v>21</v>
      </c>
      <c r="G1741" s="33">
        <v>4.7084320000000002E-3</v>
      </c>
      <c r="H1741" s="33">
        <v>9.6323369999999999E-4</v>
      </c>
      <c r="I1741" s="33">
        <v>8.4536309999999996E-3</v>
      </c>
      <c r="J1741" s="33">
        <v>0.16977156321191031</v>
      </c>
    </row>
    <row r="1742" spans="2:10" x14ac:dyDescent="0.3">
      <c r="B1742" s="25"/>
      <c r="C1742" s="97"/>
      <c r="D1742" s="97"/>
      <c r="E1742" s="29" t="s">
        <v>477</v>
      </c>
      <c r="F1742" s="30" t="s">
        <v>454</v>
      </c>
      <c r="G1742" s="33">
        <v>4.4522219999999996E-3</v>
      </c>
      <c r="H1742" s="33">
        <v>1.6576492E-3</v>
      </c>
      <c r="I1742" s="33">
        <v>7.246794E-3</v>
      </c>
      <c r="J1742" s="33">
        <v>0.13581804484580684</v>
      </c>
    </row>
    <row r="1743" spans="2:10" x14ac:dyDescent="0.3">
      <c r="B1743" s="25"/>
      <c r="C1743" s="29"/>
      <c r="D1743" s="29"/>
      <c r="E1743" s="29" t="s">
        <v>477</v>
      </c>
      <c r="F1743" s="30" t="s">
        <v>455</v>
      </c>
      <c r="G1743" s="33" t="s">
        <v>451</v>
      </c>
      <c r="H1743" s="33" t="s">
        <v>451</v>
      </c>
      <c r="I1743" s="33" t="s">
        <v>451</v>
      </c>
      <c r="J1743" s="33" t="s">
        <v>451</v>
      </c>
    </row>
    <row r="1744" spans="2:10" x14ac:dyDescent="0.3">
      <c r="B1744" s="25"/>
      <c r="C1744" s="29"/>
      <c r="D1744" s="29"/>
      <c r="E1744" s="29" t="s">
        <v>477</v>
      </c>
      <c r="F1744" s="30" t="s">
        <v>456</v>
      </c>
      <c r="G1744" s="33" t="s">
        <v>451</v>
      </c>
      <c r="H1744" s="33" t="s">
        <v>451</v>
      </c>
      <c r="I1744" s="33" t="s">
        <v>451</v>
      </c>
      <c r="J1744" s="33" t="s">
        <v>451</v>
      </c>
    </row>
    <row r="1745" spans="2:10" x14ac:dyDescent="0.3">
      <c r="B1745" s="25"/>
      <c r="C1745" s="29"/>
      <c r="D1745" s="29"/>
      <c r="E1745" s="29" t="s">
        <v>477</v>
      </c>
      <c r="F1745" s="30" t="s">
        <v>457</v>
      </c>
      <c r="G1745" s="33">
        <v>1.9199486999999999E-3</v>
      </c>
      <c r="H1745" s="33">
        <v>8.9730629999999993E-6</v>
      </c>
      <c r="I1745" s="33">
        <v>3.8309244E-3</v>
      </c>
      <c r="J1745" s="33">
        <v>9.5149334665163038E-2</v>
      </c>
    </row>
    <row r="1746" spans="2:10" x14ac:dyDescent="0.3">
      <c r="B1746" s="25"/>
      <c r="C1746" s="29"/>
      <c r="D1746" s="29"/>
      <c r="E1746" s="29" t="s">
        <v>477</v>
      </c>
      <c r="F1746" s="30" t="s">
        <v>458</v>
      </c>
      <c r="G1746" s="33">
        <v>7.8056870000000004E-3</v>
      </c>
      <c r="H1746" s="33">
        <v>2.105783E-3</v>
      </c>
      <c r="I1746" s="33">
        <v>1.350559E-2</v>
      </c>
      <c r="J1746" s="33">
        <v>3.4964650117546951E-2</v>
      </c>
    </row>
    <row r="1747" spans="2:10" x14ac:dyDescent="0.3">
      <c r="B1747" s="25"/>
      <c r="C1747" s="29"/>
      <c r="D1747" s="29"/>
      <c r="E1747" s="29" t="s">
        <v>477</v>
      </c>
      <c r="F1747" s="30" t="s">
        <v>459</v>
      </c>
      <c r="G1747" s="33">
        <v>0</v>
      </c>
      <c r="H1747" s="33">
        <v>0</v>
      </c>
      <c r="I1747" s="33">
        <v>0</v>
      </c>
      <c r="J1747" s="33">
        <v>0</v>
      </c>
    </row>
    <row r="1748" spans="2:10" x14ac:dyDescent="0.3">
      <c r="B1748" s="25"/>
      <c r="C1748" s="29"/>
      <c r="D1748" s="29"/>
      <c r="E1748" s="29" t="s">
        <v>477</v>
      </c>
      <c r="F1748" s="30" t="s">
        <v>660</v>
      </c>
      <c r="G1748" s="33">
        <v>1.8940370000000001E-3</v>
      </c>
      <c r="H1748" s="33">
        <v>3.146197E-4</v>
      </c>
      <c r="I1748" s="33">
        <v>3.4734549999999999E-3</v>
      </c>
      <c r="J1748" s="33">
        <v>0.11447674527034021</v>
      </c>
    </row>
    <row r="1749" spans="2:10" x14ac:dyDescent="0.3">
      <c r="B1749" s="25"/>
      <c r="C1749" s="29"/>
      <c r="D1749" s="29"/>
      <c r="E1749" s="29" t="s">
        <v>477</v>
      </c>
      <c r="F1749" s="30" t="s">
        <v>661</v>
      </c>
      <c r="G1749" s="33" t="s">
        <v>451</v>
      </c>
      <c r="H1749" s="33" t="s">
        <v>451</v>
      </c>
      <c r="I1749" s="33" t="s">
        <v>451</v>
      </c>
      <c r="J1749" s="33" t="s">
        <v>451</v>
      </c>
    </row>
    <row r="1750" spans="2:10" x14ac:dyDescent="0.3">
      <c r="B1750" s="25"/>
      <c r="C1750" s="29"/>
      <c r="D1750" s="29"/>
      <c r="E1750" s="29" t="s">
        <v>477</v>
      </c>
      <c r="F1750" s="30" t="s">
        <v>662</v>
      </c>
      <c r="G1750" s="33">
        <v>1.4841149999999999E-2</v>
      </c>
      <c r="H1750" s="33">
        <v>2.3542279999999999E-3</v>
      </c>
      <c r="I1750" s="33">
        <v>2.7328073000000001E-2</v>
      </c>
      <c r="J1750" s="33">
        <v>0.13007558914211706</v>
      </c>
    </row>
    <row r="1751" spans="2:10" x14ac:dyDescent="0.3">
      <c r="B1751" s="25"/>
      <c r="C1751" s="29"/>
      <c r="D1751" s="29"/>
      <c r="E1751" s="29" t="s">
        <v>477</v>
      </c>
      <c r="F1751" s="30" t="s">
        <v>663</v>
      </c>
      <c r="G1751" s="33" t="s">
        <v>451</v>
      </c>
      <c r="H1751" s="33" t="s">
        <v>451</v>
      </c>
      <c r="I1751" s="33" t="s">
        <v>451</v>
      </c>
      <c r="J1751" s="33" t="s">
        <v>451</v>
      </c>
    </row>
    <row r="1752" spans="2:10" x14ac:dyDescent="0.3">
      <c r="B1752" s="25"/>
      <c r="C1752" s="29"/>
      <c r="D1752" s="29"/>
      <c r="E1752" s="29" t="s">
        <v>477</v>
      </c>
      <c r="F1752" s="30" t="s">
        <v>460</v>
      </c>
      <c r="G1752" s="33" t="s">
        <v>451</v>
      </c>
      <c r="H1752" s="33" t="s">
        <v>451</v>
      </c>
      <c r="I1752" s="33" t="s">
        <v>451</v>
      </c>
      <c r="J1752" s="33" t="s">
        <v>451</v>
      </c>
    </row>
    <row r="1753" spans="2:10" x14ac:dyDescent="0.3">
      <c r="B1753" s="25"/>
      <c r="C1753" s="29"/>
      <c r="D1753" s="29"/>
      <c r="E1753" s="29" t="s">
        <v>477</v>
      </c>
      <c r="F1753" s="30" t="s">
        <v>461</v>
      </c>
      <c r="G1753" s="33" t="s">
        <v>451</v>
      </c>
      <c r="H1753" s="33" t="s">
        <v>451</v>
      </c>
      <c r="I1753" s="33" t="s">
        <v>451</v>
      </c>
      <c r="J1753" s="33" t="s">
        <v>451</v>
      </c>
    </row>
    <row r="1754" spans="2:10" x14ac:dyDescent="0.3">
      <c r="B1754" s="25"/>
      <c r="C1754" s="29"/>
      <c r="D1754" s="29"/>
      <c r="E1754" s="29" t="s">
        <v>477</v>
      </c>
      <c r="F1754" s="30" t="s">
        <v>462</v>
      </c>
      <c r="G1754" s="33">
        <v>1.8969719999999999E-2</v>
      </c>
      <c r="H1754" s="33">
        <v>2.559955E-3</v>
      </c>
      <c r="I1754" s="33">
        <v>3.5379489899999998E-2</v>
      </c>
      <c r="J1754" s="33">
        <v>9.6619657220944691E-2</v>
      </c>
    </row>
    <row r="1755" spans="2:10" x14ac:dyDescent="0.3">
      <c r="B1755" s="25"/>
      <c r="C1755" s="29"/>
      <c r="D1755" s="29"/>
      <c r="E1755" s="29" t="s">
        <v>477</v>
      </c>
      <c r="F1755" s="30" t="s">
        <v>589</v>
      </c>
      <c r="G1755" s="33">
        <v>0</v>
      </c>
      <c r="H1755" s="33">
        <v>0</v>
      </c>
      <c r="I1755" s="33">
        <v>0</v>
      </c>
      <c r="J1755" s="33">
        <v>3.9730923620734E-2</v>
      </c>
    </row>
    <row r="1756" spans="2:10" x14ac:dyDescent="0.3">
      <c r="B1756" s="25"/>
      <c r="C1756" s="29"/>
      <c r="D1756" s="29"/>
      <c r="E1756" s="29" t="s">
        <v>477</v>
      </c>
      <c r="F1756" s="30" t="s">
        <v>463</v>
      </c>
      <c r="G1756" s="33" t="s">
        <v>451</v>
      </c>
      <c r="H1756" s="33" t="s">
        <v>451</v>
      </c>
      <c r="I1756" s="33" t="s">
        <v>451</v>
      </c>
      <c r="J1756" s="33" t="s">
        <v>451</v>
      </c>
    </row>
    <row r="1757" spans="2:10" x14ac:dyDescent="0.3">
      <c r="B1757" s="25"/>
      <c r="C1757" s="29"/>
      <c r="D1757" s="29"/>
      <c r="E1757" s="29" t="s">
        <v>477</v>
      </c>
      <c r="F1757" s="30" t="s">
        <v>464</v>
      </c>
      <c r="G1757" s="33" t="s">
        <v>451</v>
      </c>
      <c r="H1757" s="33" t="s">
        <v>451</v>
      </c>
      <c r="I1757" s="33" t="s">
        <v>451</v>
      </c>
      <c r="J1757" s="33" t="s">
        <v>451</v>
      </c>
    </row>
    <row r="1758" spans="2:10" x14ac:dyDescent="0.3">
      <c r="B1758" s="25"/>
      <c r="C1758" s="29"/>
      <c r="D1758" s="29"/>
      <c r="E1758" s="29" t="s">
        <v>477</v>
      </c>
      <c r="F1758" s="30" t="s">
        <v>465</v>
      </c>
      <c r="G1758" s="33" t="s">
        <v>451</v>
      </c>
      <c r="H1758" s="33" t="s">
        <v>451</v>
      </c>
      <c r="I1758" s="33" t="s">
        <v>451</v>
      </c>
      <c r="J1758" s="33" t="s">
        <v>451</v>
      </c>
    </row>
    <row r="1759" spans="2:10" x14ac:dyDescent="0.3">
      <c r="B1759" s="25"/>
      <c r="C1759" s="29"/>
      <c r="D1759" s="29"/>
      <c r="E1759" s="29" t="s">
        <v>477</v>
      </c>
      <c r="F1759" s="30" t="s">
        <v>466</v>
      </c>
      <c r="G1759" s="33" t="s">
        <v>451</v>
      </c>
      <c r="H1759" s="33" t="s">
        <v>451</v>
      </c>
      <c r="I1759" s="33" t="s">
        <v>451</v>
      </c>
      <c r="J1759" s="33" t="s">
        <v>451</v>
      </c>
    </row>
    <row r="1760" spans="2:10" x14ac:dyDescent="0.3">
      <c r="B1760" s="25"/>
      <c r="C1760" s="29"/>
      <c r="D1760" s="29"/>
      <c r="E1760" s="29" t="s">
        <v>477</v>
      </c>
      <c r="F1760" s="30" t="s">
        <v>467</v>
      </c>
      <c r="G1760" s="33" t="s">
        <v>451</v>
      </c>
      <c r="H1760" s="33" t="s">
        <v>451</v>
      </c>
      <c r="I1760" s="33" t="s">
        <v>451</v>
      </c>
      <c r="J1760" s="33" t="s">
        <v>451</v>
      </c>
    </row>
    <row r="1761" spans="2:10" x14ac:dyDescent="0.3">
      <c r="B1761" s="25"/>
      <c r="C1761" s="29"/>
      <c r="D1761" s="29"/>
      <c r="E1761" s="29" t="s">
        <v>477</v>
      </c>
      <c r="F1761" s="30" t="s">
        <v>468</v>
      </c>
      <c r="G1761" s="33">
        <v>9.1165599999999995E-4</v>
      </c>
      <c r="H1761" s="33">
        <v>1.0601460000000001E-4</v>
      </c>
      <c r="I1761" s="33">
        <v>1.717297E-3</v>
      </c>
      <c r="J1761" s="33">
        <v>0.11592926728157436</v>
      </c>
    </row>
    <row r="1762" spans="2:10" x14ac:dyDescent="0.3">
      <c r="B1762" s="25"/>
      <c r="C1762" s="29"/>
      <c r="D1762" s="29"/>
      <c r="E1762" s="29" t="s">
        <v>477</v>
      </c>
      <c r="F1762" s="30" t="s">
        <v>469</v>
      </c>
      <c r="G1762" s="33" t="s">
        <v>451</v>
      </c>
      <c r="H1762" s="33" t="s">
        <v>451</v>
      </c>
      <c r="I1762" s="33" t="s">
        <v>451</v>
      </c>
      <c r="J1762" s="33" t="s">
        <v>451</v>
      </c>
    </row>
    <row r="1763" spans="2:10" x14ac:dyDescent="0.3">
      <c r="B1763" s="25"/>
      <c r="C1763" s="29"/>
      <c r="D1763" s="29"/>
      <c r="E1763" s="29" t="s">
        <v>477</v>
      </c>
      <c r="F1763" s="30" t="s">
        <v>470</v>
      </c>
      <c r="G1763" s="33" t="s">
        <v>451</v>
      </c>
      <c r="H1763" s="33" t="s">
        <v>451</v>
      </c>
      <c r="I1763" s="33" t="s">
        <v>451</v>
      </c>
      <c r="J1763" s="33" t="s">
        <v>451</v>
      </c>
    </row>
    <row r="1764" spans="2:10" x14ac:dyDescent="0.3">
      <c r="B1764" s="25"/>
      <c r="C1764" s="29"/>
      <c r="D1764" s="29"/>
      <c r="E1764" s="29" t="s">
        <v>477</v>
      </c>
      <c r="F1764" s="30" t="s">
        <v>26</v>
      </c>
      <c r="G1764" s="33">
        <v>1.0128626E-3</v>
      </c>
      <c r="H1764" s="33">
        <v>8.0661469999999998E-5</v>
      </c>
      <c r="I1764" s="33">
        <v>1.945064E-3</v>
      </c>
      <c r="J1764" s="33">
        <v>0.17582079042789239</v>
      </c>
    </row>
    <row r="1765" spans="2:10" x14ac:dyDescent="0.3">
      <c r="B1765" s="25"/>
      <c r="C1765" s="29"/>
      <c r="D1765" s="29"/>
      <c r="E1765" s="29" t="s">
        <v>477</v>
      </c>
      <c r="F1765" s="30" t="s">
        <v>27</v>
      </c>
      <c r="G1765" s="33" t="s">
        <v>451</v>
      </c>
      <c r="H1765" s="33" t="s">
        <v>451</v>
      </c>
      <c r="I1765" s="33" t="s">
        <v>451</v>
      </c>
      <c r="J1765" s="33" t="s">
        <v>451</v>
      </c>
    </row>
    <row r="1766" spans="2:10" x14ac:dyDescent="0.3">
      <c r="B1766" s="25"/>
      <c r="C1766" s="29"/>
      <c r="D1766" s="29"/>
      <c r="E1766" s="29" t="s">
        <v>477</v>
      </c>
      <c r="F1766" s="30" t="s">
        <v>28</v>
      </c>
      <c r="G1766" s="33">
        <v>0</v>
      </c>
      <c r="H1766" s="33">
        <v>0</v>
      </c>
      <c r="I1766" s="33">
        <v>0</v>
      </c>
      <c r="J1766" s="33">
        <v>7.3065147971466599E-2</v>
      </c>
    </row>
    <row r="1767" spans="2:10" x14ac:dyDescent="0.3">
      <c r="B1767" s="25"/>
      <c r="C1767" s="29"/>
      <c r="D1767" s="29"/>
      <c r="E1767" s="29" t="s">
        <v>477</v>
      </c>
      <c r="F1767" s="30" t="s">
        <v>29</v>
      </c>
      <c r="G1767" s="33">
        <v>0</v>
      </c>
      <c r="H1767" s="33">
        <v>0</v>
      </c>
      <c r="I1767" s="33">
        <v>0</v>
      </c>
      <c r="J1767" s="33">
        <v>7.6104839722913903E-2</v>
      </c>
    </row>
    <row r="1768" spans="2:10" x14ac:dyDescent="0.3">
      <c r="B1768" s="25"/>
      <c r="C1768" s="29"/>
      <c r="D1768" s="29"/>
      <c r="E1768" s="29" t="s">
        <v>477</v>
      </c>
      <c r="F1768" s="30" t="s">
        <v>658</v>
      </c>
      <c r="G1768" s="33" t="s">
        <v>451</v>
      </c>
      <c r="H1768" s="33" t="s">
        <v>451</v>
      </c>
      <c r="I1768" s="33" t="s">
        <v>451</v>
      </c>
      <c r="J1768" s="33" t="s">
        <v>451</v>
      </c>
    </row>
    <row r="1769" spans="2:10" x14ac:dyDescent="0.3">
      <c r="B1769" s="25"/>
      <c r="C1769" s="29"/>
      <c r="D1769" s="29"/>
      <c r="E1769" s="29" t="s">
        <v>477</v>
      </c>
      <c r="F1769" s="30" t="s">
        <v>30</v>
      </c>
      <c r="G1769" s="33" t="s">
        <v>451</v>
      </c>
      <c r="H1769" s="33" t="s">
        <v>451</v>
      </c>
      <c r="I1769" s="33" t="s">
        <v>451</v>
      </c>
      <c r="J1769" s="33" t="s">
        <v>451</v>
      </c>
    </row>
    <row r="1770" spans="2:10" x14ac:dyDescent="0.3">
      <c r="B1770" s="25"/>
      <c r="C1770" s="29"/>
      <c r="D1770" s="29"/>
      <c r="E1770" s="29" t="s">
        <v>477</v>
      </c>
      <c r="F1770" s="30" t="s">
        <v>552</v>
      </c>
      <c r="G1770" s="33" t="s">
        <v>451</v>
      </c>
      <c r="H1770" s="33" t="s">
        <v>451</v>
      </c>
      <c r="I1770" s="33" t="s">
        <v>451</v>
      </c>
      <c r="J1770" s="33" t="s">
        <v>451</v>
      </c>
    </row>
    <row r="1771" spans="2:10" x14ac:dyDescent="0.3">
      <c r="B1771" s="25"/>
      <c r="C1771" s="29"/>
      <c r="D1771" s="29"/>
      <c r="E1771" s="29" t="s">
        <v>477</v>
      </c>
      <c r="F1771" s="30" t="s">
        <v>31</v>
      </c>
      <c r="G1771" s="33" t="s">
        <v>451</v>
      </c>
      <c r="H1771" s="33" t="s">
        <v>451</v>
      </c>
      <c r="I1771" s="33" t="s">
        <v>451</v>
      </c>
      <c r="J1771" s="33" t="s">
        <v>451</v>
      </c>
    </row>
    <row r="1772" spans="2:10" x14ac:dyDescent="0.3">
      <c r="B1772" s="25"/>
      <c r="C1772" s="29"/>
      <c r="D1772" s="29"/>
      <c r="E1772" s="29" t="s">
        <v>477</v>
      </c>
      <c r="F1772" s="30" t="s">
        <v>32</v>
      </c>
      <c r="G1772" s="33" t="s">
        <v>451</v>
      </c>
      <c r="H1772" s="33" t="s">
        <v>451</v>
      </c>
      <c r="I1772" s="33" t="s">
        <v>451</v>
      </c>
      <c r="J1772" s="33" t="s">
        <v>451</v>
      </c>
    </row>
    <row r="1773" spans="2:10" x14ac:dyDescent="0.3">
      <c r="B1773" s="25"/>
      <c r="C1773" s="29"/>
      <c r="D1773" s="29"/>
      <c r="E1773" s="29" t="s">
        <v>477</v>
      </c>
      <c r="F1773" s="30" t="s">
        <v>471</v>
      </c>
      <c r="G1773" s="33" t="s">
        <v>451</v>
      </c>
      <c r="H1773" s="33" t="s">
        <v>451</v>
      </c>
      <c r="I1773" s="33" t="s">
        <v>451</v>
      </c>
      <c r="J1773" s="33" t="s">
        <v>451</v>
      </c>
    </row>
    <row r="1774" spans="2:10" x14ac:dyDescent="0.3">
      <c r="B1774" s="25"/>
      <c r="C1774" s="29"/>
      <c r="D1774" s="29"/>
      <c r="E1774" s="29" t="s">
        <v>477</v>
      </c>
      <c r="F1774" s="30" t="s">
        <v>472</v>
      </c>
      <c r="G1774" s="33" t="s">
        <v>451</v>
      </c>
      <c r="H1774" s="33" t="s">
        <v>451</v>
      </c>
      <c r="I1774" s="33" t="s">
        <v>451</v>
      </c>
      <c r="J1774" s="33" t="s">
        <v>451</v>
      </c>
    </row>
    <row r="1775" spans="2:10" x14ac:dyDescent="0.3">
      <c r="B1775" s="25"/>
      <c r="C1775" s="29"/>
      <c r="D1775" s="29"/>
      <c r="E1775" s="29" t="s">
        <v>477</v>
      </c>
      <c r="F1775" s="30" t="s">
        <v>473</v>
      </c>
      <c r="G1775" s="33">
        <v>3.1161297999999999E-3</v>
      </c>
      <c r="H1775" s="33">
        <v>5.0435219999999997E-4</v>
      </c>
      <c r="I1775" s="33">
        <v>5.7279074000000001E-3</v>
      </c>
      <c r="J1775" s="33">
        <v>0.11619668873984262</v>
      </c>
    </row>
    <row r="1776" spans="2:10" x14ac:dyDescent="0.3">
      <c r="B1776" s="25" t="s">
        <v>82</v>
      </c>
      <c r="C1776" s="18" t="s">
        <v>629</v>
      </c>
      <c r="D1776" s="29" t="s">
        <v>610</v>
      </c>
      <c r="E1776" s="29" t="s">
        <v>477</v>
      </c>
      <c r="F1776" s="30" t="s">
        <v>450</v>
      </c>
      <c r="G1776" s="33">
        <v>1.9866520000000002E-3</v>
      </c>
      <c r="H1776" s="33">
        <v>7.1769100000000001E-4</v>
      </c>
      <c r="I1776" s="33">
        <v>3.2556130000000001E-3</v>
      </c>
      <c r="J1776" s="33">
        <v>0.12646632098861563</v>
      </c>
    </row>
    <row r="1777" spans="2:10" x14ac:dyDescent="0.3">
      <c r="B1777" s="25"/>
      <c r="C1777" s="29"/>
      <c r="D1777" s="29"/>
      <c r="E1777" s="29" t="s">
        <v>477</v>
      </c>
      <c r="F1777" s="30" t="s">
        <v>452</v>
      </c>
      <c r="G1777" s="33">
        <v>1.2648589999999999E-3</v>
      </c>
      <c r="H1777" s="33">
        <v>1.6837349999999999E-4</v>
      </c>
      <c r="I1777" s="33">
        <v>2.361344E-3</v>
      </c>
      <c r="J1777" s="33">
        <v>0.10098177863561601</v>
      </c>
    </row>
    <row r="1778" spans="2:10" x14ac:dyDescent="0.3">
      <c r="B1778" s="25"/>
      <c r="C1778" s="29"/>
      <c r="D1778" s="29"/>
      <c r="E1778" s="29" t="s">
        <v>477</v>
      </c>
      <c r="F1778" s="30" t="s">
        <v>453</v>
      </c>
      <c r="G1778" s="33">
        <v>5.5504667000000002E-3</v>
      </c>
      <c r="H1778" s="33">
        <v>1.6277310999999999E-3</v>
      </c>
      <c r="I1778" s="33">
        <v>9.473202E-3</v>
      </c>
      <c r="J1778" s="33">
        <v>0.15929486610029542</v>
      </c>
    </row>
    <row r="1779" spans="2:10" x14ac:dyDescent="0.3">
      <c r="B1779" s="25"/>
      <c r="C1779" s="29"/>
      <c r="D1779" s="29"/>
      <c r="E1779" s="29" t="s">
        <v>477</v>
      </c>
      <c r="F1779" s="30" t="s">
        <v>21</v>
      </c>
      <c r="G1779" s="33">
        <v>8.3769699999999992E-3</v>
      </c>
      <c r="H1779" s="33">
        <v>2.3766770000000002E-3</v>
      </c>
      <c r="I1779" s="33">
        <v>1.4377263E-2</v>
      </c>
      <c r="J1779" s="33">
        <v>0.16977156321191031</v>
      </c>
    </row>
    <row r="1780" spans="2:10" x14ac:dyDescent="0.3">
      <c r="B1780" s="25"/>
      <c r="C1780" s="29"/>
      <c r="D1780" s="29"/>
      <c r="E1780" s="29" t="s">
        <v>477</v>
      </c>
      <c r="F1780" s="30" t="s">
        <v>454</v>
      </c>
      <c r="G1780" s="33">
        <v>5.9552119999999997E-3</v>
      </c>
      <c r="H1780" s="33">
        <v>3.282947E-3</v>
      </c>
      <c r="I1780" s="33">
        <v>8.6274769999999997E-3</v>
      </c>
      <c r="J1780" s="33">
        <v>0.13581804484580684</v>
      </c>
    </row>
    <row r="1781" spans="2:10" x14ac:dyDescent="0.3">
      <c r="B1781" s="25"/>
      <c r="C1781" s="29"/>
      <c r="D1781" s="29"/>
      <c r="E1781" s="29" t="s">
        <v>477</v>
      </c>
      <c r="F1781" s="30" t="s">
        <v>455</v>
      </c>
      <c r="G1781" s="33" t="s">
        <v>451</v>
      </c>
      <c r="H1781" s="33" t="s">
        <v>451</v>
      </c>
      <c r="I1781" s="33" t="s">
        <v>451</v>
      </c>
      <c r="J1781" s="33" t="s">
        <v>451</v>
      </c>
    </row>
    <row r="1782" spans="2:10" x14ac:dyDescent="0.3">
      <c r="B1782" s="25"/>
      <c r="C1782" s="29"/>
      <c r="D1782" s="29"/>
      <c r="E1782" s="29" t="s">
        <v>477</v>
      </c>
      <c r="F1782" s="30" t="s">
        <v>456</v>
      </c>
      <c r="G1782" s="33" t="s">
        <v>451</v>
      </c>
      <c r="H1782" s="33" t="s">
        <v>451</v>
      </c>
      <c r="I1782" s="33" t="s">
        <v>451</v>
      </c>
      <c r="J1782" s="33" t="s">
        <v>451</v>
      </c>
    </row>
    <row r="1783" spans="2:10" x14ac:dyDescent="0.3">
      <c r="B1783" s="25"/>
      <c r="C1783" s="29"/>
      <c r="D1783" s="29"/>
      <c r="E1783" s="29" t="s">
        <v>477</v>
      </c>
      <c r="F1783" s="30" t="s">
        <v>457</v>
      </c>
      <c r="G1783" s="33">
        <v>2.7410240999999999E-3</v>
      </c>
      <c r="H1783" s="33">
        <v>5.6359659999999996E-4</v>
      </c>
      <c r="I1783" s="33">
        <v>4.9184516999999997E-3</v>
      </c>
      <c r="J1783" s="33">
        <v>9.5149334665163038E-2</v>
      </c>
    </row>
    <row r="1784" spans="2:10" x14ac:dyDescent="0.3">
      <c r="B1784" s="25"/>
      <c r="C1784" s="29"/>
      <c r="D1784" s="29"/>
      <c r="E1784" s="29" t="s">
        <v>477</v>
      </c>
      <c r="F1784" s="30" t="s">
        <v>458</v>
      </c>
      <c r="G1784" s="33">
        <v>1.041016E-2</v>
      </c>
      <c r="H1784" s="33">
        <v>3.8200700000000001E-3</v>
      </c>
      <c r="I1784" s="33">
        <v>1.700024E-2</v>
      </c>
      <c r="J1784" s="33">
        <v>3.4964650117546951E-2</v>
      </c>
    </row>
    <row r="1785" spans="2:10" x14ac:dyDescent="0.3">
      <c r="B1785" s="25"/>
      <c r="C1785" s="29"/>
      <c r="D1785" s="29"/>
      <c r="E1785" s="29" t="s">
        <v>477</v>
      </c>
      <c r="F1785" s="30" t="s">
        <v>459</v>
      </c>
      <c r="G1785" s="33">
        <v>0</v>
      </c>
      <c r="H1785" s="33">
        <v>0</v>
      </c>
      <c r="I1785" s="33">
        <v>0</v>
      </c>
      <c r="J1785" s="33">
        <v>0</v>
      </c>
    </row>
    <row r="1786" spans="2:10" x14ac:dyDescent="0.3">
      <c r="B1786" s="25"/>
      <c r="C1786" s="29"/>
      <c r="D1786" s="29"/>
      <c r="E1786" s="29" t="s">
        <v>477</v>
      </c>
      <c r="F1786" s="30" t="s">
        <v>660</v>
      </c>
      <c r="G1786" s="33">
        <v>3.5039860000000002E-3</v>
      </c>
      <c r="H1786" s="33">
        <v>4.3790670000000003E-4</v>
      </c>
      <c r="I1786" s="33">
        <v>6.5700660000000003E-3</v>
      </c>
      <c r="J1786" s="33">
        <v>0.11447674527034021</v>
      </c>
    </row>
    <row r="1787" spans="2:10" x14ac:dyDescent="0.3">
      <c r="B1787" s="25"/>
      <c r="C1787" s="29"/>
      <c r="D1787" s="29"/>
      <c r="E1787" s="29" t="s">
        <v>477</v>
      </c>
      <c r="F1787" s="30" t="s">
        <v>661</v>
      </c>
      <c r="G1787" s="33" t="s">
        <v>451</v>
      </c>
      <c r="H1787" s="33" t="s">
        <v>451</v>
      </c>
      <c r="I1787" s="33" t="s">
        <v>451</v>
      </c>
      <c r="J1787" s="33" t="s">
        <v>451</v>
      </c>
    </row>
    <row r="1788" spans="2:10" x14ac:dyDescent="0.3">
      <c r="B1788" s="25"/>
      <c r="C1788" s="29"/>
      <c r="D1788" s="29"/>
      <c r="E1788" s="29" t="s">
        <v>477</v>
      </c>
      <c r="F1788" s="30" t="s">
        <v>662</v>
      </c>
      <c r="G1788" s="33">
        <v>2.7070199999999999E-2</v>
      </c>
      <c r="H1788" s="33">
        <v>4.3325940000000004E-3</v>
      </c>
      <c r="I1788" s="33">
        <v>4.9807806000000003E-2</v>
      </c>
      <c r="J1788" s="33">
        <v>0.13007558914211706</v>
      </c>
    </row>
    <row r="1789" spans="2:10" x14ac:dyDescent="0.3">
      <c r="B1789" s="25"/>
      <c r="C1789" s="29"/>
      <c r="D1789" s="29"/>
      <c r="E1789" s="29" t="s">
        <v>477</v>
      </c>
      <c r="F1789" s="30" t="s">
        <v>663</v>
      </c>
      <c r="G1789" s="33">
        <v>1.1616720000000001E-3</v>
      </c>
      <c r="H1789" s="33">
        <v>4.1116479999999997E-5</v>
      </c>
      <c r="I1789" s="33">
        <v>2.2822279999999999E-3</v>
      </c>
      <c r="J1789" s="33">
        <v>4.3562866990281722E-3</v>
      </c>
    </row>
    <row r="1790" spans="2:10" x14ac:dyDescent="0.3">
      <c r="B1790" s="25"/>
      <c r="C1790" s="29"/>
      <c r="D1790" s="29"/>
      <c r="E1790" s="29" t="s">
        <v>477</v>
      </c>
      <c r="F1790" s="30" t="s">
        <v>460</v>
      </c>
      <c r="G1790" s="33">
        <v>2.5503678999999999E-3</v>
      </c>
      <c r="H1790" s="33">
        <v>3.538449E-4</v>
      </c>
      <c r="I1790" s="33">
        <v>4.7468909999999996E-3</v>
      </c>
      <c r="J1790" s="33">
        <v>0.15265387995924123</v>
      </c>
    </row>
    <row r="1791" spans="2:10" x14ac:dyDescent="0.3">
      <c r="B1791" s="25"/>
      <c r="C1791" s="29"/>
      <c r="D1791" s="29"/>
      <c r="E1791" s="29" t="s">
        <v>477</v>
      </c>
      <c r="F1791" s="30" t="s">
        <v>461</v>
      </c>
      <c r="G1791" s="33" t="s">
        <v>451</v>
      </c>
      <c r="H1791" s="33" t="s">
        <v>451</v>
      </c>
      <c r="I1791" s="33" t="s">
        <v>451</v>
      </c>
      <c r="J1791" s="33" t="s">
        <v>451</v>
      </c>
    </row>
    <row r="1792" spans="2:10" x14ac:dyDescent="0.3">
      <c r="B1792" s="25"/>
      <c r="C1792" s="29"/>
      <c r="D1792" s="29"/>
      <c r="E1792" s="29" t="s">
        <v>477</v>
      </c>
      <c r="F1792" s="30" t="s">
        <v>462</v>
      </c>
      <c r="G1792" s="33">
        <v>1.7376613700000001E-2</v>
      </c>
      <c r="H1792" s="33">
        <v>1.3178828999999999E-3</v>
      </c>
      <c r="I1792" s="33">
        <v>3.3435344999999998E-2</v>
      </c>
      <c r="J1792" s="33">
        <v>9.6619657220944691E-2</v>
      </c>
    </row>
    <row r="1793" spans="2:10" x14ac:dyDescent="0.3">
      <c r="B1793" s="25"/>
      <c r="C1793" s="29"/>
      <c r="D1793" s="29"/>
      <c r="E1793" s="29" t="s">
        <v>477</v>
      </c>
      <c r="F1793" s="30" t="s">
        <v>589</v>
      </c>
      <c r="G1793" s="33">
        <v>0</v>
      </c>
      <c r="H1793" s="33">
        <v>0</v>
      </c>
      <c r="I1793" s="33">
        <v>0</v>
      </c>
      <c r="J1793" s="33">
        <v>3.9730923620734E-2</v>
      </c>
    </row>
    <row r="1794" spans="2:10" x14ac:dyDescent="0.3">
      <c r="B1794" s="25"/>
      <c r="C1794" s="29"/>
      <c r="D1794" s="29"/>
      <c r="E1794" s="29" t="s">
        <v>477</v>
      </c>
      <c r="F1794" s="30" t="s">
        <v>463</v>
      </c>
      <c r="G1794" s="33" t="s">
        <v>451</v>
      </c>
      <c r="H1794" s="33" t="s">
        <v>451</v>
      </c>
      <c r="I1794" s="33" t="s">
        <v>451</v>
      </c>
      <c r="J1794" s="33" t="s">
        <v>451</v>
      </c>
    </row>
    <row r="1795" spans="2:10" x14ac:dyDescent="0.3">
      <c r="B1795" s="25"/>
      <c r="C1795" s="29"/>
      <c r="D1795" s="29"/>
      <c r="E1795" s="29" t="s">
        <v>477</v>
      </c>
      <c r="F1795" s="30" t="s">
        <v>464</v>
      </c>
      <c r="G1795" s="33" t="s">
        <v>451</v>
      </c>
      <c r="H1795" s="33" t="s">
        <v>451</v>
      </c>
      <c r="I1795" s="33" t="s">
        <v>451</v>
      </c>
      <c r="J1795" s="33" t="s">
        <v>451</v>
      </c>
    </row>
    <row r="1796" spans="2:10" x14ac:dyDescent="0.3">
      <c r="B1796" s="25"/>
      <c r="C1796" s="29"/>
      <c r="D1796" s="29"/>
      <c r="E1796" s="29" t="s">
        <v>477</v>
      </c>
      <c r="F1796" s="30" t="s">
        <v>465</v>
      </c>
      <c r="G1796" s="33" t="s">
        <v>451</v>
      </c>
      <c r="H1796" s="33" t="s">
        <v>451</v>
      </c>
      <c r="I1796" s="33" t="s">
        <v>451</v>
      </c>
      <c r="J1796" s="33" t="s">
        <v>451</v>
      </c>
    </row>
    <row r="1797" spans="2:10" x14ac:dyDescent="0.3">
      <c r="B1797" s="25"/>
      <c r="C1797" s="29"/>
      <c r="D1797" s="29"/>
      <c r="E1797" s="29" t="s">
        <v>477</v>
      </c>
      <c r="F1797" s="30" t="s">
        <v>466</v>
      </c>
      <c r="G1797" s="33" t="s">
        <v>451</v>
      </c>
      <c r="H1797" s="33" t="s">
        <v>451</v>
      </c>
      <c r="I1797" s="33" t="s">
        <v>451</v>
      </c>
      <c r="J1797" s="33" t="s">
        <v>451</v>
      </c>
    </row>
    <row r="1798" spans="2:10" x14ac:dyDescent="0.3">
      <c r="B1798" s="25"/>
      <c r="C1798" s="29"/>
      <c r="D1798" s="29"/>
      <c r="E1798" s="29" t="s">
        <v>477</v>
      </c>
      <c r="F1798" s="30" t="s">
        <v>467</v>
      </c>
      <c r="G1798" s="33" t="s">
        <v>451</v>
      </c>
      <c r="H1798" s="33" t="s">
        <v>451</v>
      </c>
      <c r="I1798" s="33" t="s">
        <v>451</v>
      </c>
      <c r="J1798" s="33" t="s">
        <v>451</v>
      </c>
    </row>
    <row r="1799" spans="2:10" x14ac:dyDescent="0.3">
      <c r="B1799" s="25"/>
      <c r="C1799" s="29"/>
      <c r="D1799" s="29"/>
      <c r="E1799" s="29" t="s">
        <v>477</v>
      </c>
      <c r="F1799" s="30" t="s">
        <v>468</v>
      </c>
      <c r="G1799" s="33">
        <v>1.1684659999999999E-3</v>
      </c>
      <c r="H1799" s="33">
        <v>2.8524799999999999E-4</v>
      </c>
      <c r="I1799" s="33">
        <v>2.0516839999999998E-3</v>
      </c>
      <c r="J1799" s="33">
        <v>0.11592926728157436</v>
      </c>
    </row>
    <row r="1800" spans="2:10" x14ac:dyDescent="0.3">
      <c r="B1800" s="25"/>
      <c r="C1800" s="29"/>
      <c r="D1800" s="29"/>
      <c r="E1800" s="29" t="s">
        <v>477</v>
      </c>
      <c r="F1800" s="30" t="s">
        <v>469</v>
      </c>
      <c r="G1800" s="33">
        <v>5.6879900000000004E-3</v>
      </c>
      <c r="H1800" s="33">
        <v>1.820406E-4</v>
      </c>
      <c r="I1800" s="33">
        <v>1.1193939999999999E-2</v>
      </c>
      <c r="J1800" s="33">
        <v>0.16384711975796995</v>
      </c>
    </row>
    <row r="1801" spans="2:10" x14ac:dyDescent="0.3">
      <c r="B1801" s="25"/>
      <c r="C1801" s="29"/>
      <c r="D1801" s="29"/>
      <c r="E1801" s="29" t="s">
        <v>477</v>
      </c>
      <c r="F1801" s="30" t="s">
        <v>470</v>
      </c>
      <c r="G1801" s="33" t="s">
        <v>451</v>
      </c>
      <c r="H1801" s="33" t="s">
        <v>451</v>
      </c>
      <c r="I1801" s="33" t="s">
        <v>451</v>
      </c>
      <c r="J1801" s="33" t="s">
        <v>451</v>
      </c>
    </row>
    <row r="1802" spans="2:10" x14ac:dyDescent="0.3">
      <c r="B1802" s="25"/>
      <c r="C1802" s="29"/>
      <c r="D1802" s="29"/>
      <c r="E1802" s="29" t="s">
        <v>477</v>
      </c>
      <c r="F1802" s="30" t="s">
        <v>26</v>
      </c>
      <c r="G1802" s="33">
        <v>2.5712961999999999E-3</v>
      </c>
      <c r="H1802" s="33">
        <v>6.4826589999999996E-4</v>
      </c>
      <c r="I1802" s="33">
        <v>4.4943270000000002E-3</v>
      </c>
      <c r="J1802" s="33">
        <v>0.17582079042789239</v>
      </c>
    </row>
    <row r="1803" spans="2:10" x14ac:dyDescent="0.3">
      <c r="B1803" s="25"/>
      <c r="C1803" s="29"/>
      <c r="D1803" s="29"/>
      <c r="E1803" s="29" t="s">
        <v>477</v>
      </c>
      <c r="F1803" s="30" t="s">
        <v>27</v>
      </c>
      <c r="G1803" s="33" t="s">
        <v>451</v>
      </c>
      <c r="H1803" s="33" t="s">
        <v>451</v>
      </c>
      <c r="I1803" s="33" t="s">
        <v>451</v>
      </c>
      <c r="J1803" s="33" t="s">
        <v>451</v>
      </c>
    </row>
    <row r="1804" spans="2:10" x14ac:dyDescent="0.3">
      <c r="B1804" s="25"/>
      <c r="C1804" s="29"/>
      <c r="D1804" s="29"/>
      <c r="E1804" s="29" t="s">
        <v>477</v>
      </c>
      <c r="F1804" s="30" t="s">
        <v>28</v>
      </c>
      <c r="G1804" s="33">
        <v>0</v>
      </c>
      <c r="H1804" s="33">
        <v>0</v>
      </c>
      <c r="I1804" s="33">
        <v>0</v>
      </c>
      <c r="J1804" s="33">
        <v>7.3065147971466599E-2</v>
      </c>
    </row>
    <row r="1805" spans="2:10" x14ac:dyDescent="0.3">
      <c r="B1805" s="25"/>
      <c r="C1805" s="29"/>
      <c r="D1805" s="29"/>
      <c r="E1805" s="29" t="s">
        <v>477</v>
      </c>
      <c r="F1805" s="30" t="s">
        <v>29</v>
      </c>
      <c r="G1805" s="33" t="s">
        <v>451</v>
      </c>
      <c r="H1805" s="33" t="s">
        <v>451</v>
      </c>
      <c r="I1805" s="33" t="s">
        <v>451</v>
      </c>
      <c r="J1805" s="33" t="s">
        <v>451</v>
      </c>
    </row>
    <row r="1806" spans="2:10" x14ac:dyDescent="0.3">
      <c r="B1806" s="25"/>
      <c r="C1806" s="29"/>
      <c r="D1806" s="29"/>
      <c r="E1806" s="29" t="s">
        <v>477</v>
      </c>
      <c r="F1806" s="30" t="s">
        <v>658</v>
      </c>
      <c r="G1806" s="33" t="s">
        <v>451</v>
      </c>
      <c r="H1806" s="33" t="s">
        <v>451</v>
      </c>
      <c r="I1806" s="33" t="s">
        <v>451</v>
      </c>
      <c r="J1806" s="33" t="s">
        <v>451</v>
      </c>
    </row>
    <row r="1807" spans="2:10" x14ac:dyDescent="0.3">
      <c r="B1807" s="25"/>
      <c r="C1807" s="29"/>
      <c r="D1807" s="29"/>
      <c r="E1807" s="29" t="s">
        <v>477</v>
      </c>
      <c r="F1807" s="30" t="s">
        <v>30</v>
      </c>
      <c r="G1807" s="33" t="s">
        <v>451</v>
      </c>
      <c r="H1807" s="33" t="s">
        <v>451</v>
      </c>
      <c r="I1807" s="33" t="s">
        <v>451</v>
      </c>
      <c r="J1807" s="33" t="s">
        <v>451</v>
      </c>
    </row>
    <row r="1808" spans="2:10" x14ac:dyDescent="0.3">
      <c r="B1808" s="25"/>
      <c r="C1808" s="29"/>
      <c r="D1808" s="29"/>
      <c r="E1808" s="29" t="s">
        <v>477</v>
      </c>
      <c r="F1808" s="30" t="s">
        <v>552</v>
      </c>
      <c r="G1808" s="33" t="s">
        <v>451</v>
      </c>
      <c r="H1808" s="33" t="s">
        <v>451</v>
      </c>
      <c r="I1808" s="33" t="s">
        <v>451</v>
      </c>
      <c r="J1808" s="33" t="s">
        <v>451</v>
      </c>
    </row>
    <row r="1809" spans="2:10" x14ac:dyDescent="0.3">
      <c r="B1809" s="25"/>
      <c r="C1809" s="29"/>
      <c r="D1809" s="29"/>
      <c r="E1809" s="29" t="s">
        <v>477</v>
      </c>
      <c r="F1809" s="30" t="s">
        <v>31</v>
      </c>
      <c r="G1809" s="33" t="s">
        <v>451</v>
      </c>
      <c r="H1809" s="33" t="s">
        <v>451</v>
      </c>
      <c r="I1809" s="33" t="s">
        <v>451</v>
      </c>
      <c r="J1809" s="33" t="s">
        <v>451</v>
      </c>
    </row>
    <row r="1810" spans="2:10" x14ac:dyDescent="0.3">
      <c r="B1810" s="25"/>
      <c r="C1810" s="29"/>
      <c r="D1810" s="29"/>
      <c r="E1810" s="29" t="s">
        <v>477</v>
      </c>
      <c r="F1810" s="30" t="s">
        <v>32</v>
      </c>
      <c r="G1810" s="33" t="s">
        <v>451</v>
      </c>
      <c r="H1810" s="33" t="s">
        <v>451</v>
      </c>
      <c r="I1810" s="33" t="s">
        <v>451</v>
      </c>
      <c r="J1810" s="33" t="s">
        <v>451</v>
      </c>
    </row>
    <row r="1811" spans="2:10" x14ac:dyDescent="0.3">
      <c r="B1811" s="25"/>
      <c r="C1811" s="29"/>
      <c r="D1811" s="29"/>
      <c r="E1811" s="29" t="s">
        <v>477</v>
      </c>
      <c r="F1811" s="30" t="s">
        <v>471</v>
      </c>
      <c r="G1811" s="33" t="s">
        <v>451</v>
      </c>
      <c r="H1811" s="33" t="s">
        <v>451</v>
      </c>
      <c r="I1811" s="33" t="s">
        <v>451</v>
      </c>
      <c r="J1811" s="33" t="s">
        <v>451</v>
      </c>
    </row>
    <row r="1812" spans="2:10" x14ac:dyDescent="0.3">
      <c r="B1812" s="25"/>
      <c r="C1812" s="29"/>
      <c r="D1812" s="29"/>
      <c r="E1812" s="29" t="s">
        <v>477</v>
      </c>
      <c r="F1812" s="30" t="s">
        <v>472</v>
      </c>
      <c r="G1812" s="33" t="s">
        <v>451</v>
      </c>
      <c r="H1812" s="33" t="s">
        <v>451</v>
      </c>
      <c r="I1812" s="33" t="s">
        <v>451</v>
      </c>
      <c r="J1812" s="33" t="s">
        <v>451</v>
      </c>
    </row>
    <row r="1813" spans="2:10" x14ac:dyDescent="0.3">
      <c r="B1813" s="25"/>
      <c r="C1813" s="29"/>
      <c r="D1813" s="29"/>
      <c r="E1813" s="29" t="s">
        <v>477</v>
      </c>
      <c r="F1813" s="30" t="s">
        <v>473</v>
      </c>
      <c r="G1813" s="33">
        <v>3.2795497999999999E-3</v>
      </c>
      <c r="H1813" s="33">
        <v>5.9548779999999996E-4</v>
      </c>
      <c r="I1813" s="33">
        <v>5.9636118E-3</v>
      </c>
      <c r="J1813" s="33">
        <v>0.11619668873984262</v>
      </c>
    </row>
    <row r="1814" spans="2:10" x14ac:dyDescent="0.3">
      <c r="B1814" s="25" t="s">
        <v>83</v>
      </c>
      <c r="C1814" s="18" t="s">
        <v>630</v>
      </c>
      <c r="D1814" s="29" t="s">
        <v>610</v>
      </c>
      <c r="E1814" s="29" t="s">
        <v>477</v>
      </c>
      <c r="F1814" s="30" t="s">
        <v>450</v>
      </c>
      <c r="G1814" s="33">
        <v>1.7374839999999999E-2</v>
      </c>
      <c r="H1814" s="33">
        <v>1.221096E-2</v>
      </c>
      <c r="I1814" s="33">
        <v>2.2538720000000002E-2</v>
      </c>
      <c r="J1814" s="33">
        <v>0.12646632098861563</v>
      </c>
    </row>
    <row r="1815" spans="2:10" x14ac:dyDescent="0.3">
      <c r="B1815" s="25"/>
      <c r="C1815" s="97"/>
      <c r="D1815" s="97"/>
      <c r="E1815" s="29" t="s">
        <v>477</v>
      </c>
      <c r="F1815" s="30" t="s">
        <v>452</v>
      </c>
      <c r="G1815" s="33">
        <v>1.9901019999999998E-2</v>
      </c>
      <c r="H1815" s="33">
        <v>1.4219643000000001E-2</v>
      </c>
      <c r="I1815" s="33">
        <v>2.5582400000000002E-2</v>
      </c>
      <c r="J1815" s="33">
        <v>0.10098177863561601</v>
      </c>
    </row>
    <row r="1816" spans="2:10" x14ac:dyDescent="0.3">
      <c r="B1816" s="25"/>
      <c r="C1816" s="97"/>
      <c r="D1816" s="97"/>
      <c r="E1816" s="29" t="s">
        <v>477</v>
      </c>
      <c r="F1816" s="30" t="s">
        <v>453</v>
      </c>
      <c r="G1816" s="33">
        <v>1.6296950000000001E-2</v>
      </c>
      <c r="H1816" s="33">
        <v>9.6989559999999999E-3</v>
      </c>
      <c r="I1816" s="33">
        <v>2.2894939999999999E-2</v>
      </c>
      <c r="J1816" s="33">
        <v>0.15929486610029542</v>
      </c>
    </row>
    <row r="1817" spans="2:10" x14ac:dyDescent="0.3">
      <c r="B1817" s="25"/>
      <c r="C1817" s="29"/>
      <c r="D1817" s="29"/>
      <c r="E1817" s="29" t="s">
        <v>477</v>
      </c>
      <c r="F1817" s="30" t="s">
        <v>21</v>
      </c>
      <c r="G1817" s="33">
        <v>2.2535889999999999E-2</v>
      </c>
      <c r="H1817" s="33">
        <v>1.040335E-2</v>
      </c>
      <c r="I1817" s="33">
        <v>3.4668440000000002E-2</v>
      </c>
      <c r="J1817" s="33">
        <v>0.16977156321191031</v>
      </c>
    </row>
    <row r="1818" spans="2:10" x14ac:dyDescent="0.3">
      <c r="B1818" s="25"/>
      <c r="C1818" s="29"/>
      <c r="D1818" s="29"/>
      <c r="E1818" s="29" t="s">
        <v>477</v>
      </c>
      <c r="F1818" s="30" t="s">
        <v>454</v>
      </c>
      <c r="G1818" s="33">
        <v>2.083407E-2</v>
      </c>
      <c r="H1818" s="33">
        <v>6.0266269999999997E-3</v>
      </c>
      <c r="I1818" s="33">
        <v>3.56415E-2</v>
      </c>
      <c r="J1818" s="33">
        <v>0.13581804484580684</v>
      </c>
    </row>
    <row r="1819" spans="2:10" x14ac:dyDescent="0.3">
      <c r="B1819" s="25"/>
      <c r="C1819" s="29"/>
      <c r="D1819" s="29"/>
      <c r="E1819" s="29" t="s">
        <v>477</v>
      </c>
      <c r="F1819" s="30" t="s">
        <v>455</v>
      </c>
      <c r="G1819" s="33" t="s">
        <v>451</v>
      </c>
      <c r="H1819" s="33" t="s">
        <v>451</v>
      </c>
      <c r="I1819" s="33" t="s">
        <v>451</v>
      </c>
      <c r="J1819" s="33" t="s">
        <v>451</v>
      </c>
    </row>
    <row r="1820" spans="2:10" x14ac:dyDescent="0.3">
      <c r="B1820" s="25"/>
      <c r="C1820" s="29"/>
      <c r="D1820" s="29"/>
      <c r="E1820" s="29" t="s">
        <v>477</v>
      </c>
      <c r="F1820" s="30" t="s">
        <v>456</v>
      </c>
      <c r="G1820" s="33">
        <v>1.0965219999999999E-2</v>
      </c>
      <c r="H1820" s="33">
        <v>6.3755510000000001E-3</v>
      </c>
      <c r="I1820" s="33">
        <v>1.555488E-2</v>
      </c>
      <c r="J1820" s="33">
        <v>0.16876824415114142</v>
      </c>
    </row>
    <row r="1821" spans="2:10" x14ac:dyDescent="0.3">
      <c r="B1821" s="25"/>
      <c r="C1821" s="29"/>
      <c r="D1821" s="29"/>
      <c r="E1821" s="29" t="s">
        <v>477</v>
      </c>
      <c r="F1821" s="30" t="s">
        <v>457</v>
      </c>
      <c r="G1821" s="33">
        <v>2.0847649999999999E-2</v>
      </c>
      <c r="H1821" s="33">
        <v>1.3868261E-2</v>
      </c>
      <c r="I1821" s="33">
        <v>2.7827049999999999E-2</v>
      </c>
      <c r="J1821" s="33">
        <v>9.5149334665163038E-2</v>
      </c>
    </row>
    <row r="1822" spans="2:10" x14ac:dyDescent="0.3">
      <c r="B1822" s="25"/>
      <c r="C1822" s="29"/>
      <c r="D1822" s="29"/>
      <c r="E1822" s="29" t="s">
        <v>477</v>
      </c>
      <c r="F1822" s="30" t="s">
        <v>458</v>
      </c>
      <c r="G1822" s="33">
        <v>9.1045039999999994E-2</v>
      </c>
      <c r="H1822" s="33">
        <v>6.9784990000000005E-2</v>
      </c>
      <c r="I1822" s="33">
        <v>0.1123051</v>
      </c>
      <c r="J1822" s="33">
        <v>3.4964650117546951E-2</v>
      </c>
    </row>
    <row r="1823" spans="2:10" x14ac:dyDescent="0.3">
      <c r="B1823" s="25"/>
      <c r="C1823" s="29"/>
      <c r="D1823" s="29"/>
      <c r="E1823" s="29" t="s">
        <v>477</v>
      </c>
      <c r="F1823" s="30" t="s">
        <v>459</v>
      </c>
      <c r="G1823" s="33">
        <v>0</v>
      </c>
      <c r="H1823" s="33">
        <v>0</v>
      </c>
      <c r="I1823" s="33">
        <v>0</v>
      </c>
      <c r="J1823" s="33">
        <v>0</v>
      </c>
    </row>
    <row r="1824" spans="2:10" x14ac:dyDescent="0.3">
      <c r="B1824" s="25"/>
      <c r="C1824" s="29"/>
      <c r="D1824" s="29"/>
      <c r="E1824" s="29" t="s">
        <v>477</v>
      </c>
      <c r="F1824" s="30" t="s">
        <v>660</v>
      </c>
      <c r="G1824" s="33">
        <v>4.0916804000000001E-2</v>
      </c>
      <c r="H1824" s="33">
        <v>2.4900957000000001E-2</v>
      </c>
      <c r="I1824" s="33">
        <v>5.6932650000000001E-2</v>
      </c>
      <c r="J1824" s="33">
        <v>0.11447674527034021</v>
      </c>
    </row>
    <row r="1825" spans="2:10" x14ac:dyDescent="0.3">
      <c r="B1825" s="25"/>
      <c r="C1825" s="29"/>
      <c r="D1825" s="29"/>
      <c r="E1825" s="29" t="s">
        <v>477</v>
      </c>
      <c r="F1825" s="30" t="s">
        <v>661</v>
      </c>
      <c r="G1825" s="33">
        <v>9.0191319999999991E-3</v>
      </c>
      <c r="H1825" s="33">
        <v>5.5475289999999998E-3</v>
      </c>
      <c r="I1825" s="33">
        <v>1.249074E-2</v>
      </c>
      <c r="J1825" s="33">
        <v>0.11718020916392451</v>
      </c>
    </row>
    <row r="1826" spans="2:10" x14ac:dyDescent="0.3">
      <c r="B1826" s="25"/>
      <c r="C1826" s="29"/>
      <c r="D1826" s="29"/>
      <c r="E1826" s="29" t="s">
        <v>477</v>
      </c>
      <c r="F1826" s="30" t="s">
        <v>662</v>
      </c>
      <c r="G1826" s="33">
        <v>4.5907570000000002E-2</v>
      </c>
      <c r="H1826" s="33">
        <v>1.2643649999999999E-2</v>
      </c>
      <c r="I1826" s="33">
        <v>7.9171489999999997E-2</v>
      </c>
      <c r="J1826" s="33">
        <v>0.13007558914211706</v>
      </c>
    </row>
    <row r="1827" spans="2:10" x14ac:dyDescent="0.3">
      <c r="B1827" s="25"/>
      <c r="C1827" s="29"/>
      <c r="D1827" s="29"/>
      <c r="E1827" s="29" t="s">
        <v>477</v>
      </c>
      <c r="F1827" s="30" t="s">
        <v>663</v>
      </c>
      <c r="G1827" s="33">
        <v>1.6449310000000002E-2</v>
      </c>
      <c r="H1827" s="33">
        <v>1.0697409999999999E-2</v>
      </c>
      <c r="I1827" s="33">
        <v>2.2201220000000001E-2</v>
      </c>
      <c r="J1827" s="33">
        <v>4.3562866990281722E-3</v>
      </c>
    </row>
    <row r="1828" spans="2:10" x14ac:dyDescent="0.3">
      <c r="B1828" s="25"/>
      <c r="C1828" s="29"/>
      <c r="D1828" s="29"/>
      <c r="E1828" s="29" t="s">
        <v>477</v>
      </c>
      <c r="F1828" s="30" t="s">
        <v>460</v>
      </c>
      <c r="G1828" s="33">
        <v>6.2144189999999997E-3</v>
      </c>
      <c r="H1828" s="33">
        <v>2.8516449999999999E-3</v>
      </c>
      <c r="I1828" s="33">
        <v>9.577192E-3</v>
      </c>
      <c r="J1828" s="33">
        <v>0.15265387995924123</v>
      </c>
    </row>
    <row r="1829" spans="2:10" x14ac:dyDescent="0.3">
      <c r="B1829" s="25"/>
      <c r="C1829" s="29"/>
      <c r="D1829" s="29"/>
      <c r="E1829" s="29" t="s">
        <v>477</v>
      </c>
      <c r="F1829" s="30" t="s">
        <v>461</v>
      </c>
      <c r="G1829" s="33">
        <v>1.1842204E-2</v>
      </c>
      <c r="H1829" s="33">
        <v>6.6330529999999999E-3</v>
      </c>
      <c r="I1829" s="33">
        <v>1.7051354000000001E-2</v>
      </c>
      <c r="J1829" s="33">
        <v>0.10248939966278492</v>
      </c>
    </row>
    <row r="1830" spans="2:10" x14ac:dyDescent="0.3">
      <c r="B1830" s="25"/>
      <c r="C1830" s="29"/>
      <c r="D1830" s="29"/>
      <c r="E1830" s="29" t="s">
        <v>477</v>
      </c>
      <c r="F1830" s="30" t="s">
        <v>462</v>
      </c>
      <c r="G1830" s="33">
        <v>0.302377226</v>
      </c>
      <c r="H1830" s="33">
        <v>0.21995008299999999</v>
      </c>
      <c r="I1830" s="33">
        <v>0.38480436899999998</v>
      </c>
      <c r="J1830" s="33">
        <v>9.6619657220944691E-2</v>
      </c>
    </row>
    <row r="1831" spans="2:10" x14ac:dyDescent="0.3">
      <c r="B1831" s="25"/>
      <c r="C1831" s="29"/>
      <c r="D1831" s="29"/>
      <c r="E1831" s="29" t="s">
        <v>477</v>
      </c>
      <c r="F1831" s="30" t="s">
        <v>589</v>
      </c>
      <c r="G1831" s="33">
        <v>0.21086212500000001</v>
      </c>
      <c r="H1831" s="33">
        <v>0.128954705</v>
      </c>
      <c r="I1831" s="33">
        <v>0.29276954599999999</v>
      </c>
      <c r="J1831" s="33">
        <v>3.9730923620734E-2</v>
      </c>
    </row>
    <row r="1832" spans="2:10" x14ac:dyDescent="0.3">
      <c r="B1832" s="25"/>
      <c r="C1832" s="29"/>
      <c r="D1832" s="29"/>
      <c r="E1832" s="29" t="s">
        <v>477</v>
      </c>
      <c r="F1832" s="30" t="s">
        <v>463</v>
      </c>
      <c r="G1832" s="33">
        <v>1.0083679999999999E-2</v>
      </c>
      <c r="H1832" s="33">
        <v>4.6470210000000003E-3</v>
      </c>
      <c r="I1832" s="33">
        <v>1.5520330000000001E-2</v>
      </c>
      <c r="J1832" s="33">
        <v>0.18336669797313998</v>
      </c>
    </row>
    <row r="1833" spans="2:10" x14ac:dyDescent="0.3">
      <c r="B1833" s="25"/>
      <c r="C1833" s="29"/>
      <c r="D1833" s="29"/>
      <c r="E1833" s="29" t="s">
        <v>477</v>
      </c>
      <c r="F1833" s="30" t="s">
        <v>464</v>
      </c>
      <c r="G1833" s="33">
        <v>1.5661330000000001E-2</v>
      </c>
      <c r="H1833" s="33">
        <v>8.2938890000000005E-3</v>
      </c>
      <c r="I1833" s="33">
        <v>2.3028779999999999E-2</v>
      </c>
      <c r="J1833" s="33">
        <v>0.16600016316917876</v>
      </c>
    </row>
    <row r="1834" spans="2:10" x14ac:dyDescent="0.3">
      <c r="B1834" s="25"/>
      <c r="C1834" s="29"/>
      <c r="D1834" s="29"/>
      <c r="E1834" s="29" t="s">
        <v>477</v>
      </c>
      <c r="F1834" s="30" t="s">
        <v>465</v>
      </c>
      <c r="G1834" s="33">
        <v>2.0805710000000002E-2</v>
      </c>
      <c r="H1834" s="33">
        <v>1.1117106999999999E-2</v>
      </c>
      <c r="I1834" s="33">
        <v>3.049431E-2</v>
      </c>
      <c r="J1834" s="33">
        <v>9.2481968335886372E-2</v>
      </c>
    </row>
    <row r="1835" spans="2:10" x14ac:dyDescent="0.3">
      <c r="B1835" s="25"/>
      <c r="C1835" s="29"/>
      <c r="D1835" s="29"/>
      <c r="E1835" s="29" t="s">
        <v>477</v>
      </c>
      <c r="F1835" s="30" t="s">
        <v>466</v>
      </c>
      <c r="G1835" s="33">
        <v>2.1649129999999999E-2</v>
      </c>
      <c r="H1835" s="33">
        <v>1.2306724E-2</v>
      </c>
      <c r="I1835" s="33">
        <v>3.0991540000000001E-2</v>
      </c>
      <c r="J1835" s="33">
        <v>8.1105037200147487E-2</v>
      </c>
    </row>
    <row r="1836" spans="2:10" x14ac:dyDescent="0.3">
      <c r="B1836" s="25"/>
      <c r="C1836" s="29"/>
      <c r="D1836" s="29"/>
      <c r="E1836" s="29" t="s">
        <v>477</v>
      </c>
      <c r="F1836" s="30" t="s">
        <v>467</v>
      </c>
      <c r="G1836" s="33">
        <v>1.9956459999999999E-2</v>
      </c>
      <c r="H1836" s="33">
        <v>1.805758E-3</v>
      </c>
      <c r="I1836" s="33">
        <v>3.8107160000000001E-2</v>
      </c>
      <c r="J1836" s="33">
        <v>7.9834899901502679E-2</v>
      </c>
    </row>
    <row r="1837" spans="2:10" x14ac:dyDescent="0.3">
      <c r="B1837" s="25"/>
      <c r="C1837" s="29"/>
      <c r="D1837" s="29"/>
      <c r="E1837" s="29" t="s">
        <v>477</v>
      </c>
      <c r="F1837" s="30" t="s">
        <v>468</v>
      </c>
      <c r="G1837" s="33">
        <v>1.83392E-2</v>
      </c>
      <c r="H1837" s="33">
        <v>1.2243573000000001E-2</v>
      </c>
      <c r="I1837" s="33">
        <v>2.4434830000000001E-2</v>
      </c>
      <c r="J1837" s="33">
        <v>0.11592926728157436</v>
      </c>
    </row>
    <row r="1838" spans="2:10" x14ac:dyDescent="0.3">
      <c r="B1838" s="25"/>
      <c r="C1838" s="29"/>
      <c r="D1838" s="29"/>
      <c r="E1838" s="29" t="s">
        <v>477</v>
      </c>
      <c r="F1838" s="30" t="s">
        <v>469</v>
      </c>
      <c r="G1838" s="33">
        <v>1.3031320000000001E-2</v>
      </c>
      <c r="H1838" s="33">
        <v>5.9147490000000004E-3</v>
      </c>
      <c r="I1838" s="33">
        <v>2.0147890000000002E-2</v>
      </c>
      <c r="J1838" s="33">
        <v>0.16384711975796995</v>
      </c>
    </row>
    <row r="1839" spans="2:10" x14ac:dyDescent="0.3">
      <c r="B1839" s="25"/>
      <c r="C1839" s="29"/>
      <c r="D1839" s="29"/>
      <c r="E1839" s="29" t="s">
        <v>477</v>
      </c>
      <c r="F1839" s="30" t="s">
        <v>470</v>
      </c>
      <c r="G1839" s="33">
        <v>1.3941128000000001E-2</v>
      </c>
      <c r="H1839" s="33">
        <v>4.1828904999999996E-3</v>
      </c>
      <c r="I1839" s="33">
        <v>2.3699370000000001E-2</v>
      </c>
      <c r="J1839" s="33">
        <v>0.12137215868587412</v>
      </c>
    </row>
    <row r="1840" spans="2:10" x14ac:dyDescent="0.3">
      <c r="B1840" s="25"/>
      <c r="C1840" s="29"/>
      <c r="D1840" s="29"/>
      <c r="E1840" s="29" t="s">
        <v>477</v>
      </c>
      <c r="F1840" s="30" t="s">
        <v>26</v>
      </c>
      <c r="G1840" s="33">
        <v>2.4387217999999999E-2</v>
      </c>
      <c r="H1840" s="33">
        <v>1.10162438E-2</v>
      </c>
      <c r="I1840" s="33">
        <v>3.7758189999999997E-2</v>
      </c>
      <c r="J1840" s="33">
        <v>0.17582079042789239</v>
      </c>
    </row>
    <row r="1841" spans="2:10" x14ac:dyDescent="0.3">
      <c r="B1841" s="25"/>
      <c r="C1841" s="29"/>
      <c r="D1841" s="29"/>
      <c r="E1841" s="29" t="s">
        <v>477</v>
      </c>
      <c r="F1841" s="30" t="s">
        <v>27</v>
      </c>
      <c r="G1841" s="33">
        <v>1.1443594E-2</v>
      </c>
      <c r="H1841" s="33">
        <v>5.2031305E-3</v>
      </c>
      <c r="I1841" s="33">
        <v>1.7684060000000001E-2</v>
      </c>
      <c r="J1841" s="33">
        <v>0.10507281692317871</v>
      </c>
    </row>
    <row r="1842" spans="2:10" x14ac:dyDescent="0.3">
      <c r="B1842" s="25"/>
      <c r="C1842" s="29"/>
      <c r="D1842" s="29"/>
      <c r="E1842" s="29" t="s">
        <v>477</v>
      </c>
      <c r="F1842" s="30" t="s">
        <v>28</v>
      </c>
      <c r="G1842" s="33" t="s">
        <v>451</v>
      </c>
      <c r="H1842" s="33" t="s">
        <v>451</v>
      </c>
      <c r="I1842" s="33" t="s">
        <v>451</v>
      </c>
      <c r="J1842" s="33" t="s">
        <v>451</v>
      </c>
    </row>
    <row r="1843" spans="2:10" x14ac:dyDescent="0.3">
      <c r="B1843" s="25"/>
      <c r="C1843" s="29"/>
      <c r="D1843" s="29"/>
      <c r="E1843" s="29" t="s">
        <v>477</v>
      </c>
      <c r="F1843" s="30" t="s">
        <v>29</v>
      </c>
      <c r="G1843" s="33">
        <v>1.143984E-2</v>
      </c>
      <c r="H1843" s="33">
        <v>3.4854167000000001E-3</v>
      </c>
      <c r="I1843" s="33">
        <v>1.939426E-2</v>
      </c>
      <c r="J1843" s="33">
        <v>7.6104839722913903E-2</v>
      </c>
    </row>
    <row r="1844" spans="2:10" x14ac:dyDescent="0.3">
      <c r="B1844" s="25"/>
      <c r="C1844" s="29"/>
      <c r="D1844" s="29"/>
      <c r="E1844" s="29" t="s">
        <v>477</v>
      </c>
      <c r="F1844" s="30" t="s">
        <v>658</v>
      </c>
      <c r="G1844" s="33">
        <v>5.6266440000000001E-3</v>
      </c>
      <c r="H1844" s="33">
        <v>9.8933339999999993E-4</v>
      </c>
      <c r="I1844" s="33">
        <v>1.0263950000000001E-2</v>
      </c>
      <c r="J1844" s="33">
        <v>0.10019417160533628</v>
      </c>
    </row>
    <row r="1845" spans="2:10" x14ac:dyDescent="0.3">
      <c r="B1845" s="25"/>
      <c r="C1845" s="29"/>
      <c r="D1845" s="29"/>
      <c r="E1845" s="29" t="s">
        <v>477</v>
      </c>
      <c r="F1845" s="30" t="s">
        <v>30</v>
      </c>
      <c r="G1845" s="33">
        <v>1.1030629E-2</v>
      </c>
      <c r="H1845" s="33">
        <v>4.1945792000000004E-3</v>
      </c>
      <c r="I1845" s="33">
        <v>1.7866679999999999E-2</v>
      </c>
      <c r="J1845" s="33">
        <v>0.10287415804694551</v>
      </c>
    </row>
    <row r="1846" spans="2:10" x14ac:dyDescent="0.3">
      <c r="B1846" s="25"/>
      <c r="C1846" s="29"/>
      <c r="D1846" s="29"/>
      <c r="E1846" s="29" t="s">
        <v>477</v>
      </c>
      <c r="F1846" s="30" t="s">
        <v>552</v>
      </c>
      <c r="G1846" s="33">
        <v>2.2540877000000001E-2</v>
      </c>
      <c r="H1846" s="33">
        <v>1.0608885300000001E-2</v>
      </c>
      <c r="I1846" s="33">
        <v>3.4472870000000003E-2</v>
      </c>
      <c r="J1846" s="33">
        <v>6.7086358839469173E-2</v>
      </c>
    </row>
    <row r="1847" spans="2:10" x14ac:dyDescent="0.3">
      <c r="B1847" s="25"/>
      <c r="C1847" s="29"/>
      <c r="D1847" s="29"/>
      <c r="E1847" s="29" t="s">
        <v>477</v>
      </c>
      <c r="F1847" s="30" t="s">
        <v>31</v>
      </c>
      <c r="G1847" s="33">
        <v>2.1639400999999999E-2</v>
      </c>
      <c r="H1847" s="33">
        <v>6.5394533999999999E-3</v>
      </c>
      <c r="I1847" s="33">
        <v>3.6739349999999997E-2</v>
      </c>
      <c r="J1847" s="33">
        <v>0.11779270864396781</v>
      </c>
    </row>
    <row r="1848" spans="2:10" x14ac:dyDescent="0.3">
      <c r="B1848" s="25"/>
      <c r="C1848" s="29"/>
      <c r="D1848" s="29"/>
      <c r="E1848" s="29" t="s">
        <v>477</v>
      </c>
      <c r="F1848" s="30" t="s">
        <v>32</v>
      </c>
      <c r="G1848" s="33" t="s">
        <v>451</v>
      </c>
      <c r="H1848" s="33" t="s">
        <v>451</v>
      </c>
      <c r="I1848" s="33" t="s">
        <v>451</v>
      </c>
      <c r="J1848" s="33" t="s">
        <v>451</v>
      </c>
    </row>
    <row r="1849" spans="2:10" x14ac:dyDescent="0.3">
      <c r="B1849" s="25"/>
      <c r="C1849" s="29"/>
      <c r="D1849" s="29"/>
      <c r="E1849" s="29" t="s">
        <v>477</v>
      </c>
      <c r="F1849" s="30" t="s">
        <v>471</v>
      </c>
      <c r="G1849" s="33">
        <v>1.7041480000000001E-2</v>
      </c>
      <c r="H1849" s="33">
        <v>6.6632150000000001E-3</v>
      </c>
      <c r="I1849" s="33">
        <v>2.7419740000000001E-2</v>
      </c>
      <c r="J1849" s="33">
        <v>0.19527727404805839</v>
      </c>
    </row>
    <row r="1850" spans="2:10" x14ac:dyDescent="0.3">
      <c r="B1850" s="25"/>
      <c r="C1850" s="29"/>
      <c r="D1850" s="29"/>
      <c r="E1850" s="29" t="s">
        <v>477</v>
      </c>
      <c r="F1850" s="30" t="s">
        <v>472</v>
      </c>
      <c r="G1850" s="33">
        <v>1.3264E-2</v>
      </c>
      <c r="H1850" s="33">
        <v>9.1146679999999994E-3</v>
      </c>
      <c r="I1850" s="33">
        <v>1.7413319999999999E-2</v>
      </c>
      <c r="J1850" s="33">
        <v>0.11001352422282488</v>
      </c>
    </row>
    <row r="1851" spans="2:10" x14ac:dyDescent="0.3">
      <c r="B1851" s="25"/>
      <c r="C1851" s="29"/>
      <c r="D1851" s="29"/>
      <c r="E1851" s="29" t="s">
        <v>477</v>
      </c>
      <c r="F1851" s="30" t="s">
        <v>473</v>
      </c>
      <c r="G1851" s="33">
        <v>2.211161E-2</v>
      </c>
      <c r="H1851" s="33">
        <v>1.1902911E-2</v>
      </c>
      <c r="I1851" s="33">
        <v>3.2320309999999998E-2</v>
      </c>
      <c r="J1851" s="33">
        <v>0.11619668873984262</v>
      </c>
    </row>
    <row r="1852" spans="2:10" x14ac:dyDescent="0.3">
      <c r="B1852" s="25" t="s">
        <v>84</v>
      </c>
      <c r="C1852" s="18" t="s">
        <v>631</v>
      </c>
      <c r="D1852" s="29" t="s">
        <v>610</v>
      </c>
      <c r="E1852" s="29" t="s">
        <v>477</v>
      </c>
      <c r="F1852" s="30" t="s">
        <v>450</v>
      </c>
      <c r="G1852" s="33">
        <v>7.6409570000000003E-3</v>
      </c>
      <c r="H1852" s="33">
        <v>4.4310570000000004E-3</v>
      </c>
      <c r="I1852" s="33">
        <v>1.085086E-2</v>
      </c>
      <c r="J1852" s="33">
        <v>0.12646632098861563</v>
      </c>
    </row>
    <row r="1853" spans="2:10" x14ac:dyDescent="0.3">
      <c r="B1853" s="25"/>
      <c r="C1853" s="97"/>
      <c r="D1853" s="97"/>
      <c r="E1853" s="29" t="s">
        <v>477</v>
      </c>
      <c r="F1853" s="30" t="s">
        <v>452</v>
      </c>
      <c r="G1853" s="33">
        <v>7.8693670000000004E-3</v>
      </c>
      <c r="H1853" s="33">
        <v>4.6755911999999998E-3</v>
      </c>
      <c r="I1853" s="33">
        <v>1.1063140000000001E-2</v>
      </c>
      <c r="J1853" s="33">
        <v>0.10098177863561601</v>
      </c>
    </row>
    <row r="1854" spans="2:10" x14ac:dyDescent="0.3">
      <c r="B1854" s="25"/>
      <c r="C1854" s="29"/>
      <c r="D1854" s="29"/>
      <c r="E1854" s="29" t="s">
        <v>477</v>
      </c>
      <c r="F1854" s="30" t="s">
        <v>453</v>
      </c>
      <c r="G1854" s="33">
        <v>9.8622310000000008E-3</v>
      </c>
      <c r="H1854" s="33">
        <v>3.2802320000000001E-3</v>
      </c>
      <c r="I1854" s="33">
        <v>1.6444230000000001E-2</v>
      </c>
      <c r="J1854" s="33">
        <v>0.15929486610029542</v>
      </c>
    </row>
    <row r="1855" spans="2:10" x14ac:dyDescent="0.3">
      <c r="B1855" s="25"/>
      <c r="C1855" s="29"/>
      <c r="D1855" s="29"/>
      <c r="E1855" s="29" t="s">
        <v>477</v>
      </c>
      <c r="F1855" s="30" t="s">
        <v>21</v>
      </c>
      <c r="G1855" s="33">
        <v>7.3860100000000001E-3</v>
      </c>
      <c r="H1855" s="33">
        <v>3.204686E-3</v>
      </c>
      <c r="I1855" s="33">
        <v>1.1567330000000001E-2</v>
      </c>
      <c r="J1855" s="33">
        <v>0.16977156321191031</v>
      </c>
    </row>
    <row r="1856" spans="2:10" x14ac:dyDescent="0.3">
      <c r="B1856" s="25"/>
      <c r="C1856" s="29"/>
      <c r="D1856" s="29"/>
      <c r="E1856" s="29" t="s">
        <v>477</v>
      </c>
      <c r="F1856" s="30" t="s">
        <v>454</v>
      </c>
      <c r="G1856" s="33" t="s">
        <v>451</v>
      </c>
      <c r="H1856" s="33" t="s">
        <v>451</v>
      </c>
      <c r="I1856" s="33" t="s">
        <v>451</v>
      </c>
      <c r="J1856" s="33" t="s">
        <v>451</v>
      </c>
    </row>
    <row r="1857" spans="2:10" x14ac:dyDescent="0.3">
      <c r="B1857" s="25"/>
      <c r="C1857" s="29"/>
      <c r="D1857" s="29"/>
      <c r="E1857" s="29" t="s">
        <v>477</v>
      </c>
      <c r="F1857" s="30" t="s">
        <v>455</v>
      </c>
      <c r="G1857" s="33" t="s">
        <v>451</v>
      </c>
      <c r="H1857" s="33" t="s">
        <v>451</v>
      </c>
      <c r="I1857" s="33" t="s">
        <v>451</v>
      </c>
      <c r="J1857" s="33" t="s">
        <v>451</v>
      </c>
    </row>
    <row r="1858" spans="2:10" x14ac:dyDescent="0.3">
      <c r="B1858" s="25"/>
      <c r="C1858" s="29"/>
      <c r="D1858" s="29"/>
      <c r="E1858" s="29" t="s">
        <v>477</v>
      </c>
      <c r="F1858" s="30" t="s">
        <v>456</v>
      </c>
      <c r="G1858" s="33" t="s">
        <v>451</v>
      </c>
      <c r="H1858" s="33" t="s">
        <v>451</v>
      </c>
      <c r="I1858" s="33" t="s">
        <v>451</v>
      </c>
      <c r="J1858" s="33" t="s">
        <v>451</v>
      </c>
    </row>
    <row r="1859" spans="2:10" x14ac:dyDescent="0.3">
      <c r="B1859" s="25"/>
      <c r="C1859" s="29"/>
      <c r="D1859" s="29"/>
      <c r="E1859" s="29" t="s">
        <v>477</v>
      </c>
      <c r="F1859" s="30" t="s">
        <v>457</v>
      </c>
      <c r="G1859" s="33">
        <v>8.4894859999999992E-3</v>
      </c>
      <c r="H1859" s="33">
        <v>5.1683379999999998E-3</v>
      </c>
      <c r="I1859" s="33">
        <v>1.1810630000000001E-2</v>
      </c>
      <c r="J1859" s="33">
        <v>9.5149334665163038E-2</v>
      </c>
    </row>
    <row r="1860" spans="2:10" x14ac:dyDescent="0.3">
      <c r="B1860" s="25"/>
      <c r="C1860" s="29"/>
      <c r="D1860" s="29"/>
      <c r="E1860" s="29" t="s">
        <v>477</v>
      </c>
      <c r="F1860" s="30" t="s">
        <v>458</v>
      </c>
      <c r="G1860" s="33">
        <v>4.0038999999999998E-2</v>
      </c>
      <c r="H1860" s="33">
        <v>2.322573E-2</v>
      </c>
      <c r="I1860" s="33">
        <v>5.6852270000000003E-2</v>
      </c>
      <c r="J1860" s="33">
        <v>3.4964650117546951E-2</v>
      </c>
    </row>
    <row r="1861" spans="2:10" x14ac:dyDescent="0.3">
      <c r="B1861" s="25"/>
      <c r="C1861" s="29"/>
      <c r="D1861" s="29"/>
      <c r="E1861" s="29" t="s">
        <v>477</v>
      </c>
      <c r="F1861" s="30" t="s">
        <v>459</v>
      </c>
      <c r="G1861" s="33">
        <v>0</v>
      </c>
      <c r="H1861" s="33">
        <v>0</v>
      </c>
      <c r="I1861" s="33">
        <v>0</v>
      </c>
      <c r="J1861" s="33">
        <v>0</v>
      </c>
    </row>
    <row r="1862" spans="2:10" x14ac:dyDescent="0.3">
      <c r="B1862" s="25"/>
      <c r="C1862" s="29"/>
      <c r="D1862" s="29"/>
      <c r="E1862" s="29" t="s">
        <v>477</v>
      </c>
      <c r="F1862" s="30" t="s">
        <v>660</v>
      </c>
      <c r="G1862" s="33">
        <v>1.8456581E-2</v>
      </c>
      <c r="H1862" s="33">
        <v>8.67536E-3</v>
      </c>
      <c r="I1862" s="33">
        <v>2.8237801E-2</v>
      </c>
      <c r="J1862" s="33">
        <v>0.11447674527034021</v>
      </c>
    </row>
    <row r="1863" spans="2:10" x14ac:dyDescent="0.3">
      <c r="B1863" s="25"/>
      <c r="C1863" s="29"/>
      <c r="D1863" s="29"/>
      <c r="E1863" s="29" t="s">
        <v>477</v>
      </c>
      <c r="F1863" s="30" t="s">
        <v>661</v>
      </c>
      <c r="G1863" s="33">
        <v>3.8018040000000002E-3</v>
      </c>
      <c r="H1863" s="33">
        <v>1.924034E-3</v>
      </c>
      <c r="I1863" s="33">
        <v>5.6795750000000001E-3</v>
      </c>
      <c r="J1863" s="33">
        <v>0.11718020916392451</v>
      </c>
    </row>
    <row r="1864" spans="2:10" x14ac:dyDescent="0.3">
      <c r="B1864" s="25"/>
      <c r="C1864" s="29"/>
      <c r="D1864" s="29"/>
      <c r="E1864" s="29" t="s">
        <v>477</v>
      </c>
      <c r="F1864" s="30" t="s">
        <v>662</v>
      </c>
      <c r="G1864" s="33" t="s">
        <v>451</v>
      </c>
      <c r="H1864" s="33" t="s">
        <v>451</v>
      </c>
      <c r="I1864" s="33" t="s">
        <v>451</v>
      </c>
      <c r="J1864" s="33" t="s">
        <v>451</v>
      </c>
    </row>
    <row r="1865" spans="2:10" x14ac:dyDescent="0.3">
      <c r="B1865" s="25"/>
      <c r="C1865" s="29"/>
      <c r="D1865" s="29"/>
      <c r="E1865" s="29" t="s">
        <v>477</v>
      </c>
      <c r="F1865" s="30" t="s">
        <v>663</v>
      </c>
      <c r="G1865" s="33">
        <v>7.3661270000000001E-3</v>
      </c>
      <c r="H1865" s="33">
        <v>4.3364759999999997E-3</v>
      </c>
      <c r="I1865" s="33">
        <v>1.039578E-2</v>
      </c>
      <c r="J1865" s="33">
        <v>4.3562866990281722E-3</v>
      </c>
    </row>
    <row r="1866" spans="2:10" x14ac:dyDescent="0.3">
      <c r="B1866" s="25"/>
      <c r="C1866" s="29"/>
      <c r="D1866" s="29"/>
      <c r="E1866" s="29" t="s">
        <v>477</v>
      </c>
      <c r="F1866" s="30" t="s">
        <v>460</v>
      </c>
      <c r="G1866" s="33" t="s">
        <v>451</v>
      </c>
      <c r="H1866" s="33" t="s">
        <v>451</v>
      </c>
      <c r="I1866" s="33" t="s">
        <v>451</v>
      </c>
      <c r="J1866" s="33" t="s">
        <v>451</v>
      </c>
    </row>
    <row r="1867" spans="2:10" x14ac:dyDescent="0.3">
      <c r="B1867" s="25"/>
      <c r="C1867" s="29"/>
      <c r="D1867" s="29"/>
      <c r="E1867" s="29" t="s">
        <v>477</v>
      </c>
      <c r="F1867" s="30" t="s">
        <v>461</v>
      </c>
      <c r="G1867" s="33">
        <v>5.4674520000000002E-3</v>
      </c>
      <c r="H1867" s="33">
        <v>5.6847810000000001E-4</v>
      </c>
      <c r="I1867" s="33">
        <v>1.0366426E-2</v>
      </c>
      <c r="J1867" s="33">
        <v>0.10248939966278492</v>
      </c>
    </row>
    <row r="1868" spans="2:10" x14ac:dyDescent="0.3">
      <c r="B1868" s="25"/>
      <c r="C1868" s="29"/>
      <c r="D1868" s="29"/>
      <c r="E1868" s="29" t="s">
        <v>477</v>
      </c>
      <c r="F1868" s="30" t="s">
        <v>462</v>
      </c>
      <c r="G1868" s="33">
        <v>0.16532823299999999</v>
      </c>
      <c r="H1868" s="33">
        <v>0.11061363840000001</v>
      </c>
      <c r="I1868" s="33">
        <v>0.220042827</v>
      </c>
      <c r="J1868" s="33">
        <v>9.6619657220944691E-2</v>
      </c>
    </row>
    <row r="1869" spans="2:10" x14ac:dyDescent="0.3">
      <c r="B1869" s="25"/>
      <c r="C1869" s="29"/>
      <c r="D1869" s="29"/>
      <c r="E1869" s="29" t="s">
        <v>477</v>
      </c>
      <c r="F1869" s="30" t="s">
        <v>589</v>
      </c>
      <c r="G1869" s="33" t="s">
        <v>451</v>
      </c>
      <c r="H1869" s="33" t="s">
        <v>451</v>
      </c>
      <c r="I1869" s="33" t="s">
        <v>451</v>
      </c>
      <c r="J1869" s="33" t="s">
        <v>451</v>
      </c>
    </row>
    <row r="1870" spans="2:10" x14ac:dyDescent="0.3">
      <c r="B1870" s="25"/>
      <c r="C1870" s="29"/>
      <c r="D1870" s="29"/>
      <c r="E1870" s="29" t="s">
        <v>477</v>
      </c>
      <c r="F1870" s="30" t="s">
        <v>463</v>
      </c>
      <c r="G1870" s="33">
        <v>6.6205170000000002E-3</v>
      </c>
      <c r="H1870" s="33">
        <v>1.0029796E-3</v>
      </c>
      <c r="I1870" s="33">
        <v>1.2238054E-2</v>
      </c>
      <c r="J1870" s="33">
        <v>0.18336669797313998</v>
      </c>
    </row>
    <row r="1871" spans="2:10" x14ac:dyDescent="0.3">
      <c r="B1871" s="25"/>
      <c r="C1871" s="29"/>
      <c r="D1871" s="29"/>
      <c r="E1871" s="29" t="s">
        <v>477</v>
      </c>
      <c r="F1871" s="30" t="s">
        <v>464</v>
      </c>
      <c r="G1871" s="33" t="s">
        <v>451</v>
      </c>
      <c r="H1871" s="33" t="s">
        <v>451</v>
      </c>
      <c r="I1871" s="33" t="s">
        <v>451</v>
      </c>
      <c r="J1871" s="33" t="s">
        <v>451</v>
      </c>
    </row>
    <row r="1872" spans="2:10" x14ac:dyDescent="0.3">
      <c r="B1872" s="25"/>
      <c r="C1872" s="29"/>
      <c r="D1872" s="29"/>
      <c r="E1872" s="29" t="s">
        <v>477</v>
      </c>
      <c r="F1872" s="30" t="s">
        <v>465</v>
      </c>
      <c r="G1872" s="33">
        <v>1.2548604E-2</v>
      </c>
      <c r="H1872" s="33">
        <v>6.0642698E-3</v>
      </c>
      <c r="I1872" s="33">
        <v>1.9032937E-2</v>
      </c>
      <c r="J1872" s="33">
        <v>9.2481968335886372E-2</v>
      </c>
    </row>
    <row r="1873" spans="2:10" x14ac:dyDescent="0.3">
      <c r="B1873" s="25"/>
      <c r="C1873" s="29"/>
      <c r="D1873" s="29"/>
      <c r="E1873" s="29" t="s">
        <v>477</v>
      </c>
      <c r="F1873" s="30" t="s">
        <v>466</v>
      </c>
      <c r="G1873" s="33" t="s">
        <v>451</v>
      </c>
      <c r="H1873" s="33" t="s">
        <v>451</v>
      </c>
      <c r="I1873" s="33" t="s">
        <v>451</v>
      </c>
      <c r="J1873" s="33" t="s">
        <v>451</v>
      </c>
    </row>
    <row r="1874" spans="2:10" x14ac:dyDescent="0.3">
      <c r="B1874" s="25"/>
      <c r="C1874" s="29"/>
      <c r="D1874" s="29"/>
      <c r="E1874" s="29" t="s">
        <v>477</v>
      </c>
      <c r="F1874" s="30" t="s">
        <v>467</v>
      </c>
      <c r="G1874" s="33" t="s">
        <v>451</v>
      </c>
      <c r="H1874" s="33" t="s">
        <v>451</v>
      </c>
      <c r="I1874" s="33" t="s">
        <v>451</v>
      </c>
      <c r="J1874" s="33" t="s">
        <v>451</v>
      </c>
    </row>
    <row r="1875" spans="2:10" x14ac:dyDescent="0.3">
      <c r="B1875" s="25"/>
      <c r="C1875" s="29"/>
      <c r="D1875" s="29"/>
      <c r="E1875" s="29" t="s">
        <v>477</v>
      </c>
      <c r="F1875" s="30" t="s">
        <v>468</v>
      </c>
      <c r="G1875" s="33">
        <v>7.8631629999999994E-3</v>
      </c>
      <c r="H1875" s="33">
        <v>4.7720139999999998E-3</v>
      </c>
      <c r="I1875" s="33">
        <v>1.095431E-2</v>
      </c>
      <c r="J1875" s="33">
        <v>0.11592926728157436</v>
      </c>
    </row>
    <row r="1876" spans="2:10" x14ac:dyDescent="0.3">
      <c r="B1876" s="25"/>
      <c r="C1876" s="29"/>
      <c r="D1876" s="29"/>
      <c r="E1876" s="29" t="s">
        <v>477</v>
      </c>
      <c r="F1876" s="30" t="s">
        <v>469</v>
      </c>
      <c r="G1876" s="33" t="s">
        <v>451</v>
      </c>
      <c r="H1876" s="33" t="s">
        <v>451</v>
      </c>
      <c r="I1876" s="33" t="s">
        <v>451</v>
      </c>
      <c r="J1876" s="33" t="s">
        <v>451</v>
      </c>
    </row>
    <row r="1877" spans="2:10" x14ac:dyDescent="0.3">
      <c r="B1877" s="25"/>
      <c r="C1877" s="29"/>
      <c r="D1877" s="29"/>
      <c r="E1877" s="29" t="s">
        <v>477</v>
      </c>
      <c r="F1877" s="30" t="s">
        <v>470</v>
      </c>
      <c r="G1877" s="33" t="s">
        <v>451</v>
      </c>
      <c r="H1877" s="33" t="s">
        <v>451</v>
      </c>
      <c r="I1877" s="33" t="s">
        <v>451</v>
      </c>
      <c r="J1877" s="33" t="s">
        <v>451</v>
      </c>
    </row>
    <row r="1878" spans="2:10" x14ac:dyDescent="0.3">
      <c r="B1878" s="25"/>
      <c r="C1878" s="29"/>
      <c r="D1878" s="29"/>
      <c r="E1878" s="29" t="s">
        <v>477</v>
      </c>
      <c r="F1878" s="30" t="s">
        <v>26</v>
      </c>
      <c r="G1878" s="33">
        <v>8.7616510000000005E-3</v>
      </c>
      <c r="H1878" s="33">
        <v>1.6585742E-3</v>
      </c>
      <c r="I1878" s="33">
        <v>1.5864726999999999E-2</v>
      </c>
      <c r="J1878" s="33">
        <v>0.17582079042789239</v>
      </c>
    </row>
    <row r="1879" spans="2:10" x14ac:dyDescent="0.3">
      <c r="B1879" s="25"/>
      <c r="C1879" s="29"/>
      <c r="D1879" s="29"/>
      <c r="E1879" s="29" t="s">
        <v>477</v>
      </c>
      <c r="F1879" s="30" t="s">
        <v>27</v>
      </c>
      <c r="G1879" s="33">
        <v>1.40413E-3</v>
      </c>
      <c r="H1879" s="33">
        <v>1.268075E-4</v>
      </c>
      <c r="I1879" s="33">
        <v>2.681452E-3</v>
      </c>
      <c r="J1879" s="33">
        <v>0.10507281692317871</v>
      </c>
    </row>
    <row r="1880" spans="2:10" x14ac:dyDescent="0.3">
      <c r="B1880" s="25"/>
      <c r="C1880" s="29"/>
      <c r="D1880" s="29"/>
      <c r="E1880" s="29" t="s">
        <v>477</v>
      </c>
      <c r="F1880" s="30" t="s">
        <v>28</v>
      </c>
      <c r="G1880" s="33">
        <v>1.5628840000000001E-2</v>
      </c>
      <c r="H1880" s="33">
        <v>1.8253041000000001E-3</v>
      </c>
      <c r="I1880" s="33">
        <v>2.9432376E-2</v>
      </c>
      <c r="J1880" s="33">
        <v>7.3065147971466599E-2</v>
      </c>
    </row>
    <row r="1881" spans="2:10" x14ac:dyDescent="0.3">
      <c r="B1881" s="25"/>
      <c r="C1881" s="29"/>
      <c r="D1881" s="29"/>
      <c r="E1881" s="29" t="s">
        <v>477</v>
      </c>
      <c r="F1881" s="30" t="s">
        <v>29</v>
      </c>
      <c r="G1881" s="33" t="s">
        <v>451</v>
      </c>
      <c r="H1881" s="33" t="s">
        <v>451</v>
      </c>
      <c r="I1881" s="33" t="s">
        <v>451</v>
      </c>
      <c r="J1881" s="33" t="s">
        <v>451</v>
      </c>
    </row>
    <row r="1882" spans="2:10" x14ac:dyDescent="0.3">
      <c r="B1882" s="25"/>
      <c r="C1882" s="29"/>
      <c r="D1882" s="29"/>
      <c r="E1882" s="29" t="s">
        <v>477</v>
      </c>
      <c r="F1882" s="30" t="s">
        <v>658</v>
      </c>
      <c r="G1882" s="33" t="s">
        <v>451</v>
      </c>
      <c r="H1882" s="33" t="s">
        <v>451</v>
      </c>
      <c r="I1882" s="33" t="s">
        <v>451</v>
      </c>
      <c r="J1882" s="33" t="s">
        <v>451</v>
      </c>
    </row>
    <row r="1883" spans="2:10" x14ac:dyDescent="0.3">
      <c r="B1883" s="25"/>
      <c r="C1883" s="29"/>
      <c r="D1883" s="29"/>
      <c r="E1883" s="29" t="s">
        <v>477</v>
      </c>
      <c r="F1883" s="30" t="s">
        <v>30</v>
      </c>
      <c r="G1883" s="33" t="s">
        <v>451</v>
      </c>
      <c r="H1883" s="33" t="s">
        <v>451</v>
      </c>
      <c r="I1883" s="33" t="s">
        <v>451</v>
      </c>
      <c r="J1883" s="33" t="s">
        <v>451</v>
      </c>
    </row>
    <row r="1884" spans="2:10" x14ac:dyDescent="0.3">
      <c r="B1884" s="25"/>
      <c r="C1884" s="29"/>
      <c r="D1884" s="29"/>
      <c r="E1884" s="29" t="s">
        <v>477</v>
      </c>
      <c r="F1884" s="30" t="s">
        <v>552</v>
      </c>
      <c r="G1884" s="33">
        <v>8.9090239999999998E-3</v>
      </c>
      <c r="H1884" s="33">
        <v>6.1764960000000005E-4</v>
      </c>
      <c r="I1884" s="33">
        <v>1.7200397999999999E-2</v>
      </c>
      <c r="J1884" s="33">
        <v>6.7086358839469173E-2</v>
      </c>
    </row>
    <row r="1885" spans="2:10" x14ac:dyDescent="0.3">
      <c r="B1885" s="25"/>
      <c r="C1885" s="29"/>
      <c r="D1885" s="29"/>
      <c r="E1885" s="29" t="s">
        <v>477</v>
      </c>
      <c r="F1885" s="30" t="s">
        <v>31</v>
      </c>
      <c r="G1885" s="33">
        <v>1.0304601E-2</v>
      </c>
      <c r="H1885" s="33">
        <v>2.1199302E-3</v>
      </c>
      <c r="I1885" s="33">
        <v>1.8489272000000001E-2</v>
      </c>
      <c r="J1885" s="33">
        <v>0.11779270864396781</v>
      </c>
    </row>
    <row r="1886" spans="2:10" x14ac:dyDescent="0.3">
      <c r="B1886" s="25"/>
      <c r="C1886" s="29"/>
      <c r="D1886" s="29"/>
      <c r="E1886" s="29" t="s">
        <v>477</v>
      </c>
      <c r="F1886" s="30" t="s">
        <v>32</v>
      </c>
      <c r="G1886" s="33" t="s">
        <v>451</v>
      </c>
      <c r="H1886" s="33" t="s">
        <v>451</v>
      </c>
      <c r="I1886" s="33" t="s">
        <v>451</v>
      </c>
      <c r="J1886" s="33" t="s">
        <v>451</v>
      </c>
    </row>
    <row r="1887" spans="2:10" x14ac:dyDescent="0.3">
      <c r="B1887" s="25"/>
      <c r="C1887" s="29"/>
      <c r="D1887" s="29"/>
      <c r="E1887" s="29" t="s">
        <v>477</v>
      </c>
      <c r="F1887" s="30" t="s">
        <v>471</v>
      </c>
      <c r="G1887" s="33">
        <v>7.4467960000000003E-3</v>
      </c>
      <c r="H1887" s="33">
        <v>2.113883E-3</v>
      </c>
      <c r="I1887" s="33">
        <v>1.277971E-2</v>
      </c>
      <c r="J1887" s="33">
        <v>0.19527727404805839</v>
      </c>
    </row>
    <row r="1888" spans="2:10" x14ac:dyDescent="0.3">
      <c r="B1888" s="25"/>
      <c r="C1888" s="29"/>
      <c r="D1888" s="29"/>
      <c r="E1888" s="29" t="s">
        <v>477</v>
      </c>
      <c r="F1888" s="30" t="s">
        <v>472</v>
      </c>
      <c r="G1888" s="33">
        <v>7.7470320000000001E-3</v>
      </c>
      <c r="H1888" s="33">
        <v>2.3918310000000001E-3</v>
      </c>
      <c r="I1888" s="33">
        <v>1.3102229999999999E-2</v>
      </c>
      <c r="J1888" s="33">
        <v>0.11001352422282488</v>
      </c>
    </row>
    <row r="1889" spans="2:10" x14ac:dyDescent="0.3">
      <c r="B1889" s="25"/>
      <c r="C1889" s="29"/>
      <c r="D1889" s="29"/>
      <c r="E1889" s="29" t="s">
        <v>477</v>
      </c>
      <c r="F1889" s="30" t="s">
        <v>473</v>
      </c>
      <c r="G1889" s="33">
        <v>7.5954509999999996E-3</v>
      </c>
      <c r="H1889" s="33">
        <v>2.5640960000000001E-3</v>
      </c>
      <c r="I1889" s="33">
        <v>1.262681E-2</v>
      </c>
      <c r="J1889" s="33">
        <v>0.11619668873984262</v>
      </c>
    </row>
    <row r="1890" spans="2:10" x14ac:dyDescent="0.3">
      <c r="B1890" s="25" t="s">
        <v>85</v>
      </c>
      <c r="C1890" s="18" t="s">
        <v>632</v>
      </c>
      <c r="D1890" s="29" t="s">
        <v>610</v>
      </c>
      <c r="E1890" s="29" t="s">
        <v>477</v>
      </c>
      <c r="F1890" s="30" t="s">
        <v>450</v>
      </c>
      <c r="G1890" s="33">
        <v>3.395517E-2</v>
      </c>
      <c r="H1890" s="33">
        <v>2.6718169999999999E-2</v>
      </c>
      <c r="I1890" s="33">
        <v>4.1192159999999998E-2</v>
      </c>
      <c r="J1890" s="33">
        <v>0.12646632098861563</v>
      </c>
    </row>
    <row r="1891" spans="2:10" x14ac:dyDescent="0.3">
      <c r="B1891" s="25"/>
      <c r="C1891" s="29"/>
      <c r="D1891" s="29"/>
      <c r="E1891" s="29" t="s">
        <v>477</v>
      </c>
      <c r="F1891" s="30" t="s">
        <v>452</v>
      </c>
      <c r="G1891" s="33">
        <v>3.434367E-2</v>
      </c>
      <c r="H1891" s="33">
        <v>2.583212E-2</v>
      </c>
      <c r="I1891" s="33">
        <v>4.2855219999999999E-2</v>
      </c>
      <c r="J1891" s="33">
        <v>0.10098177863561601</v>
      </c>
    </row>
    <row r="1892" spans="2:10" x14ac:dyDescent="0.3">
      <c r="B1892" s="25"/>
      <c r="C1892" s="29"/>
      <c r="D1892" s="29"/>
      <c r="E1892" s="29" t="s">
        <v>477</v>
      </c>
      <c r="F1892" s="30" t="s">
        <v>453</v>
      </c>
      <c r="G1892" s="33">
        <v>3.3047970000000003E-2</v>
      </c>
      <c r="H1892" s="33">
        <v>1.989291E-2</v>
      </c>
      <c r="I1892" s="33">
        <v>4.6203029999999999E-2</v>
      </c>
      <c r="J1892" s="33">
        <v>0.15929486610029542</v>
      </c>
    </row>
    <row r="1893" spans="2:10" x14ac:dyDescent="0.3">
      <c r="B1893" s="25"/>
      <c r="C1893" s="29"/>
      <c r="D1893" s="29"/>
      <c r="E1893" s="29" t="s">
        <v>477</v>
      </c>
      <c r="F1893" s="30" t="s">
        <v>21</v>
      </c>
      <c r="G1893" s="33">
        <v>2.229882E-2</v>
      </c>
      <c r="H1893" s="33">
        <v>7.5491719999999998E-3</v>
      </c>
      <c r="I1893" s="33">
        <v>3.704847E-2</v>
      </c>
      <c r="J1893" s="33">
        <v>0.16977156321191031</v>
      </c>
    </row>
    <row r="1894" spans="2:10" x14ac:dyDescent="0.3">
      <c r="B1894" s="25"/>
      <c r="C1894" s="29"/>
      <c r="D1894" s="29"/>
      <c r="E1894" s="29" t="s">
        <v>477</v>
      </c>
      <c r="F1894" s="30" t="s">
        <v>454</v>
      </c>
      <c r="G1894" s="33">
        <v>3.7934580000000002E-2</v>
      </c>
      <c r="H1894" s="33">
        <v>2.479723E-2</v>
      </c>
      <c r="I1894" s="33">
        <v>5.1071930000000001E-2</v>
      </c>
      <c r="J1894" s="33">
        <v>0.13581804484580684</v>
      </c>
    </row>
    <row r="1895" spans="2:10" x14ac:dyDescent="0.3">
      <c r="B1895" s="25"/>
      <c r="C1895" s="29"/>
      <c r="D1895" s="29"/>
      <c r="E1895" s="29" t="s">
        <v>477</v>
      </c>
      <c r="F1895" s="30" t="s">
        <v>455</v>
      </c>
      <c r="G1895" s="33" t="s">
        <v>451</v>
      </c>
      <c r="H1895" s="33" t="s">
        <v>451</v>
      </c>
      <c r="I1895" s="33" t="s">
        <v>451</v>
      </c>
      <c r="J1895" s="33" t="s">
        <v>451</v>
      </c>
    </row>
    <row r="1896" spans="2:10" x14ac:dyDescent="0.3">
      <c r="B1896" s="25"/>
      <c r="C1896" s="29"/>
      <c r="D1896" s="29"/>
      <c r="E1896" s="29" t="s">
        <v>477</v>
      </c>
      <c r="F1896" s="30" t="s">
        <v>456</v>
      </c>
      <c r="G1896" s="33">
        <v>3.1776449999999998E-2</v>
      </c>
      <c r="H1896" s="33">
        <v>2.289215E-2</v>
      </c>
      <c r="I1896" s="33">
        <v>4.0660740000000001E-2</v>
      </c>
      <c r="J1896" s="33">
        <v>0.16876824415114142</v>
      </c>
    </row>
    <row r="1897" spans="2:10" x14ac:dyDescent="0.3">
      <c r="B1897" s="25"/>
      <c r="C1897" s="29"/>
      <c r="D1897" s="29"/>
      <c r="E1897" s="29" t="s">
        <v>477</v>
      </c>
      <c r="F1897" s="30" t="s">
        <v>457</v>
      </c>
      <c r="G1897" s="33">
        <v>3.5371510000000002E-2</v>
      </c>
      <c r="H1897" s="33">
        <v>2.730426E-2</v>
      </c>
      <c r="I1897" s="33">
        <v>4.3438770000000002E-2</v>
      </c>
      <c r="J1897" s="33">
        <v>9.5149334665163038E-2</v>
      </c>
    </row>
    <row r="1898" spans="2:10" x14ac:dyDescent="0.3">
      <c r="B1898" s="25"/>
      <c r="C1898" s="29"/>
      <c r="D1898" s="29"/>
      <c r="E1898" s="29" t="s">
        <v>477</v>
      </c>
      <c r="F1898" s="30" t="s">
        <v>458</v>
      </c>
      <c r="G1898" s="33">
        <v>0.1779268</v>
      </c>
      <c r="H1898" s="33">
        <v>0.14991189999999999</v>
      </c>
      <c r="I1898" s="33">
        <v>0.20594170000000001</v>
      </c>
      <c r="J1898" s="33">
        <v>3.4964650117546951E-2</v>
      </c>
    </row>
    <row r="1899" spans="2:10" x14ac:dyDescent="0.3">
      <c r="B1899" s="25"/>
      <c r="C1899" s="29"/>
      <c r="D1899" s="29"/>
      <c r="E1899" s="29" t="s">
        <v>477</v>
      </c>
      <c r="F1899" s="30" t="s">
        <v>459</v>
      </c>
      <c r="G1899" s="33">
        <v>0</v>
      </c>
      <c r="H1899" s="33">
        <v>0</v>
      </c>
      <c r="I1899" s="33">
        <v>0</v>
      </c>
      <c r="J1899" s="33">
        <v>0</v>
      </c>
    </row>
    <row r="1900" spans="2:10" x14ac:dyDescent="0.3">
      <c r="B1900" s="25"/>
      <c r="C1900" s="29"/>
      <c r="D1900" s="29"/>
      <c r="E1900" s="29" t="s">
        <v>477</v>
      </c>
      <c r="F1900" s="30" t="s">
        <v>660</v>
      </c>
      <c r="G1900" s="33">
        <v>5.2721200000000003E-2</v>
      </c>
      <c r="H1900" s="33">
        <v>3.9583109999999998E-2</v>
      </c>
      <c r="I1900" s="33">
        <v>6.5859290000000001E-2</v>
      </c>
      <c r="J1900" s="33">
        <v>0.11447674527034021</v>
      </c>
    </row>
    <row r="1901" spans="2:10" x14ac:dyDescent="0.3">
      <c r="B1901" s="25"/>
      <c r="C1901" s="29"/>
      <c r="D1901" s="29"/>
      <c r="E1901" s="29" t="s">
        <v>477</v>
      </c>
      <c r="F1901" s="30" t="s">
        <v>661</v>
      </c>
      <c r="G1901" s="33">
        <v>2.7317080000000001E-2</v>
      </c>
      <c r="H1901" s="33">
        <v>2.0163239999999999E-2</v>
      </c>
      <c r="I1901" s="33">
        <v>3.4470920000000002E-2</v>
      </c>
      <c r="J1901" s="33">
        <v>0.11718020916392451</v>
      </c>
    </row>
    <row r="1902" spans="2:10" x14ac:dyDescent="0.3">
      <c r="B1902" s="25"/>
      <c r="C1902" s="29"/>
      <c r="D1902" s="29"/>
      <c r="E1902" s="29" t="s">
        <v>477</v>
      </c>
      <c r="F1902" s="30" t="s">
        <v>662</v>
      </c>
      <c r="G1902" s="33">
        <v>2.6342709999999998E-2</v>
      </c>
      <c r="H1902" s="33">
        <v>8.651532E-3</v>
      </c>
      <c r="I1902" s="33">
        <v>4.4033879999999997E-2</v>
      </c>
      <c r="J1902" s="33">
        <v>0.13007558914211706</v>
      </c>
    </row>
    <row r="1903" spans="2:10" x14ac:dyDescent="0.3">
      <c r="B1903" s="25"/>
      <c r="C1903" s="29"/>
      <c r="D1903" s="29"/>
      <c r="E1903" s="29" t="s">
        <v>477</v>
      </c>
      <c r="F1903" s="30" t="s">
        <v>663</v>
      </c>
      <c r="G1903" s="33">
        <v>3.4235019999999998E-2</v>
      </c>
      <c r="H1903" s="33">
        <v>2.6618651E-2</v>
      </c>
      <c r="I1903" s="33">
        <v>4.1851380000000001E-2</v>
      </c>
      <c r="J1903" s="33">
        <v>4.3562866990281722E-3</v>
      </c>
    </row>
    <row r="1904" spans="2:10" x14ac:dyDescent="0.3">
      <c r="B1904" s="25"/>
      <c r="C1904" s="29"/>
      <c r="D1904" s="29"/>
      <c r="E1904" s="29" t="s">
        <v>477</v>
      </c>
      <c r="F1904" s="30" t="s">
        <v>460</v>
      </c>
      <c r="G1904" s="33">
        <v>1.223279E-2</v>
      </c>
      <c r="H1904" s="33">
        <v>5.0774330000000001E-3</v>
      </c>
      <c r="I1904" s="33">
        <v>1.938815E-2</v>
      </c>
      <c r="J1904" s="33">
        <v>0.15265387995924123</v>
      </c>
    </row>
    <row r="1905" spans="2:10" x14ac:dyDescent="0.3">
      <c r="B1905" s="25"/>
      <c r="C1905" s="29"/>
      <c r="D1905" s="29"/>
      <c r="E1905" s="29" t="s">
        <v>477</v>
      </c>
      <c r="F1905" s="30" t="s">
        <v>461</v>
      </c>
      <c r="G1905" s="33">
        <v>5.0319509999999998E-2</v>
      </c>
      <c r="H1905" s="33">
        <v>3.7382833999999997E-2</v>
      </c>
      <c r="I1905" s="33">
        <v>6.3256190000000004E-2</v>
      </c>
      <c r="J1905" s="33">
        <v>0.10248939966278492</v>
      </c>
    </row>
    <row r="1906" spans="2:10" x14ac:dyDescent="0.3">
      <c r="B1906" s="25"/>
      <c r="C1906" s="29"/>
      <c r="D1906" s="29"/>
      <c r="E1906" s="29" t="s">
        <v>477</v>
      </c>
      <c r="F1906" s="30" t="s">
        <v>462</v>
      </c>
      <c r="G1906" s="33">
        <v>6.1320189999999997E-2</v>
      </c>
      <c r="H1906" s="33">
        <v>1.7591237999999999E-2</v>
      </c>
      <c r="I1906" s="33">
        <v>0.10504914</v>
      </c>
      <c r="J1906" s="33">
        <v>9.6619657220944691E-2</v>
      </c>
    </row>
    <row r="1907" spans="2:10" x14ac:dyDescent="0.3">
      <c r="B1907" s="25"/>
      <c r="C1907" s="29"/>
      <c r="D1907" s="29"/>
      <c r="E1907" s="29" t="s">
        <v>477</v>
      </c>
      <c r="F1907" s="30" t="s">
        <v>589</v>
      </c>
      <c r="G1907" s="33">
        <v>0.25604136999999999</v>
      </c>
      <c r="H1907" s="33">
        <v>0.15498634</v>
      </c>
      <c r="I1907" s="33">
        <v>0.35709639999999998</v>
      </c>
      <c r="J1907" s="33">
        <v>3.9730923620734E-2</v>
      </c>
    </row>
    <row r="1908" spans="2:10" x14ac:dyDescent="0.3">
      <c r="B1908" s="25"/>
      <c r="C1908" s="29"/>
      <c r="D1908" s="29"/>
      <c r="E1908" s="29" t="s">
        <v>477</v>
      </c>
      <c r="F1908" s="30" t="s">
        <v>463</v>
      </c>
      <c r="G1908" s="33">
        <v>3.0473489999999999E-2</v>
      </c>
      <c r="H1908" s="33">
        <v>1.7174399999999999E-2</v>
      </c>
      <c r="I1908" s="33">
        <v>4.3772569999999997E-2</v>
      </c>
      <c r="J1908" s="33">
        <v>0.18336669797313998</v>
      </c>
    </row>
    <row r="1909" spans="2:10" x14ac:dyDescent="0.3">
      <c r="B1909" s="25"/>
      <c r="C1909" s="29"/>
      <c r="D1909" s="29"/>
      <c r="E1909" s="29" t="s">
        <v>477</v>
      </c>
      <c r="F1909" s="30" t="s">
        <v>464</v>
      </c>
      <c r="G1909" s="33">
        <v>3.099182E-2</v>
      </c>
      <c r="H1909" s="33">
        <v>2.3315276999999999E-2</v>
      </c>
      <c r="I1909" s="33">
        <v>3.8668359999999999E-2</v>
      </c>
      <c r="J1909" s="33">
        <v>0.16600016316917876</v>
      </c>
    </row>
    <row r="1910" spans="2:10" x14ac:dyDescent="0.3">
      <c r="B1910" s="25"/>
      <c r="C1910" s="29"/>
      <c r="D1910" s="29"/>
      <c r="E1910" s="29" t="s">
        <v>477</v>
      </c>
      <c r="F1910" s="30" t="s">
        <v>465</v>
      </c>
      <c r="G1910" s="33">
        <v>4.6331549999999999E-2</v>
      </c>
      <c r="H1910" s="33">
        <v>2.8249686999999999E-2</v>
      </c>
      <c r="I1910" s="33">
        <v>6.4413419999999999E-2</v>
      </c>
      <c r="J1910" s="33">
        <v>9.2481968335886372E-2</v>
      </c>
    </row>
    <row r="1911" spans="2:10" x14ac:dyDescent="0.3">
      <c r="B1911" s="25"/>
      <c r="C1911" s="29"/>
      <c r="D1911" s="29"/>
      <c r="E1911" s="29" t="s">
        <v>477</v>
      </c>
      <c r="F1911" s="30" t="s">
        <v>466</v>
      </c>
      <c r="G1911" s="33">
        <v>3.9549149999999998E-2</v>
      </c>
      <c r="H1911" s="33">
        <v>2.2346409000000001E-2</v>
      </c>
      <c r="I1911" s="33">
        <v>5.6751900000000001E-2</v>
      </c>
      <c r="J1911" s="33">
        <v>8.1105037200147487E-2</v>
      </c>
    </row>
    <row r="1912" spans="2:10" x14ac:dyDescent="0.3">
      <c r="B1912" s="25"/>
      <c r="C1912" s="29"/>
      <c r="D1912" s="29"/>
      <c r="E1912" s="29" t="s">
        <v>477</v>
      </c>
      <c r="F1912" s="30" t="s">
        <v>467</v>
      </c>
      <c r="G1912" s="33">
        <v>1.9048900000000001E-2</v>
      </c>
      <c r="H1912" s="33">
        <v>5.0207189999999999E-3</v>
      </c>
      <c r="I1912" s="33">
        <v>3.3077080000000002E-2</v>
      </c>
      <c r="J1912" s="33">
        <v>7.9834899901502679E-2</v>
      </c>
    </row>
    <row r="1913" spans="2:10" x14ac:dyDescent="0.3">
      <c r="B1913" s="25"/>
      <c r="C1913" s="29"/>
      <c r="D1913" s="29"/>
      <c r="E1913" s="29" t="s">
        <v>477</v>
      </c>
      <c r="F1913" s="30" t="s">
        <v>468</v>
      </c>
      <c r="G1913" s="33">
        <v>3.3238040000000003E-2</v>
      </c>
      <c r="H1913" s="33">
        <v>2.5758679999999999E-2</v>
      </c>
      <c r="I1913" s="33">
        <v>4.0717410000000002E-2</v>
      </c>
      <c r="J1913" s="33">
        <v>0.11592926728157436</v>
      </c>
    </row>
    <row r="1914" spans="2:10" x14ac:dyDescent="0.3">
      <c r="B1914" s="25"/>
      <c r="C1914" s="29"/>
      <c r="D1914" s="29"/>
      <c r="E1914" s="29" t="s">
        <v>477</v>
      </c>
      <c r="F1914" s="30" t="s">
        <v>469</v>
      </c>
      <c r="G1914" s="33">
        <v>3.7230510000000001E-2</v>
      </c>
      <c r="H1914" s="33">
        <v>2.0957900000000002E-2</v>
      </c>
      <c r="I1914" s="33">
        <v>5.3503130000000003E-2</v>
      </c>
      <c r="J1914" s="33">
        <v>0.16384711975796995</v>
      </c>
    </row>
    <row r="1915" spans="2:10" x14ac:dyDescent="0.3">
      <c r="B1915" s="25"/>
      <c r="C1915" s="29"/>
      <c r="D1915" s="29"/>
      <c r="E1915" s="29" t="s">
        <v>477</v>
      </c>
      <c r="F1915" s="30" t="s">
        <v>470</v>
      </c>
      <c r="G1915" s="33">
        <v>3.884659E-2</v>
      </c>
      <c r="H1915" s="33">
        <v>3.1548804E-2</v>
      </c>
      <c r="I1915" s="33">
        <v>4.6144369999999997E-2</v>
      </c>
      <c r="J1915" s="33">
        <v>0.12137215868587412</v>
      </c>
    </row>
    <row r="1916" spans="2:10" x14ac:dyDescent="0.3">
      <c r="B1916" s="25"/>
      <c r="C1916" s="29"/>
      <c r="D1916" s="29"/>
      <c r="E1916" s="29" t="s">
        <v>477</v>
      </c>
      <c r="F1916" s="30" t="s">
        <v>26</v>
      </c>
      <c r="G1916" s="33">
        <v>3.2069970000000003E-2</v>
      </c>
      <c r="H1916" s="33">
        <v>1.5722094999999998E-2</v>
      </c>
      <c r="I1916" s="33">
        <v>4.8417849999999998E-2</v>
      </c>
      <c r="J1916" s="33">
        <v>0.17582079042789239</v>
      </c>
    </row>
    <row r="1917" spans="2:10" x14ac:dyDescent="0.3">
      <c r="B1917" s="25"/>
      <c r="C1917" s="29"/>
      <c r="D1917" s="29"/>
      <c r="E1917" s="29" t="s">
        <v>477</v>
      </c>
      <c r="F1917" s="30" t="s">
        <v>27</v>
      </c>
      <c r="G1917" s="33" t="s">
        <v>451</v>
      </c>
      <c r="H1917" s="33" t="s">
        <v>451</v>
      </c>
      <c r="I1917" s="33" t="s">
        <v>451</v>
      </c>
      <c r="J1917" s="33" t="s">
        <v>451</v>
      </c>
    </row>
    <row r="1918" spans="2:10" x14ac:dyDescent="0.3">
      <c r="B1918" s="25"/>
      <c r="C1918" s="29"/>
      <c r="D1918" s="29"/>
      <c r="E1918" s="29" t="s">
        <v>477</v>
      </c>
      <c r="F1918" s="30" t="s">
        <v>28</v>
      </c>
      <c r="G1918" s="33">
        <v>2.4232299999999998E-2</v>
      </c>
      <c r="H1918" s="33">
        <v>8.8734409999999993E-3</v>
      </c>
      <c r="I1918" s="33">
        <v>3.9591149999999999E-2</v>
      </c>
      <c r="J1918" s="33">
        <v>7.3065147971466599E-2</v>
      </c>
    </row>
    <row r="1919" spans="2:10" x14ac:dyDescent="0.3">
      <c r="B1919" s="25"/>
      <c r="C1919" s="29"/>
      <c r="D1919" s="29"/>
      <c r="E1919" s="29" t="s">
        <v>477</v>
      </c>
      <c r="F1919" s="30" t="s">
        <v>29</v>
      </c>
      <c r="G1919" s="33">
        <v>3.2227739999999998E-2</v>
      </c>
      <c r="H1919" s="33">
        <v>1.7592613999999999E-2</v>
      </c>
      <c r="I1919" s="33">
        <v>4.6862859999999999E-2</v>
      </c>
      <c r="J1919" s="33">
        <v>7.6104839722913903E-2</v>
      </c>
    </row>
    <row r="1920" spans="2:10" x14ac:dyDescent="0.3">
      <c r="B1920" s="25"/>
      <c r="C1920" s="29"/>
      <c r="D1920" s="29"/>
      <c r="E1920" s="29" t="s">
        <v>477</v>
      </c>
      <c r="F1920" s="30" t="s">
        <v>658</v>
      </c>
      <c r="G1920" s="33">
        <v>2.5820139999999998E-2</v>
      </c>
      <c r="H1920" s="33">
        <v>1.6248083E-2</v>
      </c>
      <c r="I1920" s="33">
        <v>3.5392189999999997E-2</v>
      </c>
      <c r="J1920" s="33">
        <v>0.10019417160533628</v>
      </c>
    </row>
    <row r="1921" spans="2:10" x14ac:dyDescent="0.3">
      <c r="B1921" s="25"/>
      <c r="C1921" s="29"/>
      <c r="D1921" s="29"/>
      <c r="E1921" s="29" t="s">
        <v>477</v>
      </c>
      <c r="F1921" s="30" t="s">
        <v>30</v>
      </c>
      <c r="G1921" s="33">
        <v>2.4032209999999998E-2</v>
      </c>
      <c r="H1921" s="33">
        <v>1.2688902E-2</v>
      </c>
      <c r="I1921" s="33">
        <v>3.5375509999999999E-2</v>
      </c>
      <c r="J1921" s="33">
        <v>0.10287415804694551</v>
      </c>
    </row>
    <row r="1922" spans="2:10" x14ac:dyDescent="0.3">
      <c r="B1922" s="25"/>
      <c r="C1922" s="29"/>
      <c r="D1922" s="29"/>
      <c r="E1922" s="29" t="s">
        <v>477</v>
      </c>
      <c r="F1922" s="30" t="s">
        <v>552</v>
      </c>
      <c r="G1922" s="33">
        <v>4.1319849999999998E-2</v>
      </c>
      <c r="H1922" s="33">
        <v>2.6335257000000001E-2</v>
      </c>
      <c r="I1922" s="33">
        <v>5.6304449999999999E-2</v>
      </c>
      <c r="J1922" s="33">
        <v>6.7086358839469173E-2</v>
      </c>
    </row>
    <row r="1923" spans="2:10" x14ac:dyDescent="0.3">
      <c r="B1923" s="25"/>
      <c r="C1923" s="29"/>
      <c r="D1923" s="29"/>
      <c r="E1923" s="29" t="s">
        <v>477</v>
      </c>
      <c r="F1923" s="30" t="s">
        <v>31</v>
      </c>
      <c r="G1923" s="33">
        <v>4.9967350000000001E-2</v>
      </c>
      <c r="H1923" s="33">
        <v>3.0679585999999998E-2</v>
      </c>
      <c r="I1923" s="33">
        <v>6.9255120000000003E-2</v>
      </c>
      <c r="J1923" s="33">
        <v>0.11779270864396781</v>
      </c>
    </row>
    <row r="1924" spans="2:10" x14ac:dyDescent="0.3">
      <c r="B1924" s="25"/>
      <c r="C1924" s="29"/>
      <c r="D1924" s="29"/>
      <c r="E1924" s="29" t="s">
        <v>477</v>
      </c>
      <c r="F1924" s="30" t="s">
        <v>32</v>
      </c>
      <c r="G1924" s="33">
        <v>3.021969E-2</v>
      </c>
      <c r="H1924" s="33">
        <v>1.1766199999999999E-2</v>
      </c>
      <c r="I1924" s="33">
        <v>4.8673180000000003E-2</v>
      </c>
      <c r="J1924" s="33">
        <v>6.0552373597930143E-2</v>
      </c>
    </row>
    <row r="1925" spans="2:10" x14ac:dyDescent="0.3">
      <c r="B1925" s="25"/>
      <c r="C1925" s="29"/>
      <c r="D1925" s="29"/>
      <c r="E1925" s="29" t="s">
        <v>477</v>
      </c>
      <c r="F1925" s="30" t="s">
        <v>471</v>
      </c>
      <c r="G1925" s="33">
        <v>3.7184599999999998E-2</v>
      </c>
      <c r="H1925" s="33">
        <v>2.2593789999999999E-2</v>
      </c>
      <c r="I1925" s="33">
        <v>5.1775420000000003E-2</v>
      </c>
      <c r="J1925" s="33">
        <v>0.19527727404805839</v>
      </c>
    </row>
    <row r="1926" spans="2:10" x14ac:dyDescent="0.3">
      <c r="B1926" s="25"/>
      <c r="C1926" s="29"/>
      <c r="D1926" s="29"/>
      <c r="E1926" s="29" t="s">
        <v>477</v>
      </c>
      <c r="F1926" s="30" t="s">
        <v>472</v>
      </c>
      <c r="G1926" s="33">
        <v>3.4165500000000001E-2</v>
      </c>
      <c r="H1926" s="33">
        <v>2.3149380000000001E-2</v>
      </c>
      <c r="I1926" s="33">
        <v>4.518163E-2</v>
      </c>
      <c r="J1926" s="33">
        <v>0.11001352422282488</v>
      </c>
    </row>
    <row r="1927" spans="2:10" x14ac:dyDescent="0.3">
      <c r="B1927" s="25"/>
      <c r="C1927" s="29"/>
      <c r="D1927" s="29"/>
      <c r="E1927" s="29" t="s">
        <v>477</v>
      </c>
      <c r="F1927" s="30" t="s">
        <v>473</v>
      </c>
      <c r="G1927" s="33">
        <v>3.2497320000000003E-2</v>
      </c>
      <c r="H1927" s="33">
        <v>1.8515279999999999E-2</v>
      </c>
      <c r="I1927" s="33">
        <v>4.6479359999999997E-2</v>
      </c>
      <c r="J1927" s="33">
        <v>0.11619668873984262</v>
      </c>
    </row>
  </sheetData>
  <conditionalFormatting sqref="B1:B1927">
    <cfRule type="containsText" dxfId="57" priority="23" operator="containsText" text="Regions_Reporting">
      <formula>NOT(ISERROR(SEARCH("Regions_Reporting",B1)))</formula>
    </cfRule>
    <cfRule type="containsText" dxfId="56" priority="24" operator="containsText" text="age">
      <formula>NOT(ISERROR(SEARCH("age",B1)))</formula>
    </cfRule>
    <cfRule type="containsText" dxfId="55" priority="25" operator="containsText" text="dv">
      <formula>NOT(ISERROR(SEARCH("dv",B1)))</formula>
    </cfRule>
    <cfRule type="containsText" dxfId="54" priority="26" operator="containsText" text="Q">
      <formula>NOT(ISERROR(SEARCH("Q",B1)))</formula>
    </cfRule>
  </conditionalFormatting>
  <conditionalFormatting sqref="C306">
    <cfRule type="containsText" dxfId="53" priority="49" operator="containsText" text="19+">
      <formula>NOT(ISERROR(SEARCH("19+",C306)))</formula>
    </cfRule>
  </conditionalFormatting>
  <conditionalFormatting sqref="F2:F1927">
    <cfRule type="containsText" dxfId="52" priority="33" operator="containsText" text="19+">
      <formula>NOT(ISERROR(SEARCH("19+",F2)))</formula>
    </cfRule>
  </conditionalFormatting>
  <conditionalFormatting sqref="J1">
    <cfRule type="containsText" dxfId="51" priority="22" operator="containsText" text="Figure">
      <formula>NOT(ISERROR(SEARCH("Figure",J1)))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0A5E-4941-4B89-9E4C-4AE7376F93D2}">
  <sheetPr>
    <tabColor rgb="FFEFF4E4"/>
  </sheetPr>
  <dimension ref="A1:J779"/>
  <sheetViews>
    <sheetView topLeftCell="B1" workbookViewId="0">
      <selection activeCell="B1" sqref="B1"/>
    </sheetView>
  </sheetViews>
  <sheetFormatPr defaultColWidth="9.109375" defaultRowHeight="14.4" x14ac:dyDescent="0.3"/>
  <cols>
    <col min="1" max="1" width="7.5546875" style="28" hidden="1" customWidth="1"/>
    <col min="2" max="3" width="33.33203125" style="65" customWidth="1"/>
    <col min="4" max="4" width="33.33203125" style="96" customWidth="1"/>
    <col min="5" max="10" width="33.33203125" style="65" customWidth="1"/>
    <col min="11" max="16384" width="9.109375" style="28"/>
  </cols>
  <sheetData>
    <row r="1" spans="2:10" s="49" customFormat="1" x14ac:dyDescent="0.3">
      <c r="B1" s="94" t="s">
        <v>6</v>
      </c>
      <c r="C1" s="98" t="s">
        <v>17</v>
      </c>
      <c r="D1" s="94" t="s">
        <v>547</v>
      </c>
      <c r="E1" s="99" t="s">
        <v>538</v>
      </c>
      <c r="F1" s="94" t="s">
        <v>10</v>
      </c>
      <c r="G1" s="100" t="s">
        <v>11</v>
      </c>
      <c r="H1" s="101" t="s">
        <v>12</v>
      </c>
      <c r="I1" s="101" t="s">
        <v>13</v>
      </c>
      <c r="J1" s="95" t="s">
        <v>14</v>
      </c>
    </row>
    <row r="2" spans="2:10" x14ac:dyDescent="0.3">
      <c r="B2" s="25" t="s">
        <v>86</v>
      </c>
      <c r="C2" s="73" t="s">
        <v>88</v>
      </c>
      <c r="D2" s="102" t="s">
        <v>610</v>
      </c>
      <c r="E2" s="85" t="s">
        <v>674</v>
      </c>
      <c r="F2" s="30" t="s">
        <v>450</v>
      </c>
      <c r="G2" s="36">
        <v>8.2052460000000007</v>
      </c>
      <c r="H2" s="36">
        <v>8.1281339999999993</v>
      </c>
      <c r="I2" s="36">
        <v>8.2823569999999993</v>
      </c>
      <c r="J2" s="33">
        <v>8.0348587159224591E-3</v>
      </c>
    </row>
    <row r="3" spans="2:10" x14ac:dyDescent="0.3">
      <c r="B3" s="25"/>
      <c r="C3" s="73"/>
      <c r="D3" s="103"/>
      <c r="E3" s="85" t="s">
        <v>674</v>
      </c>
      <c r="F3" s="30" t="s">
        <v>452</v>
      </c>
      <c r="G3" s="36">
        <v>8.2239679999999993</v>
      </c>
      <c r="H3" s="36">
        <v>8.1359849999999998</v>
      </c>
      <c r="I3" s="36">
        <v>8.3119519999999998</v>
      </c>
      <c r="J3" s="33">
        <v>3.4006453795798592E-3</v>
      </c>
    </row>
    <row r="4" spans="2:10" x14ac:dyDescent="0.3">
      <c r="B4" s="25"/>
      <c r="C4" s="73"/>
      <c r="D4" s="103"/>
      <c r="E4" s="85" t="s">
        <v>674</v>
      </c>
      <c r="F4" s="30" t="s">
        <v>453</v>
      </c>
      <c r="G4" s="36">
        <v>7.9669270000000001</v>
      </c>
      <c r="H4" s="36">
        <v>7.8495710000000001</v>
      </c>
      <c r="I4" s="36">
        <v>8.0842829999999992</v>
      </c>
      <c r="J4" s="33">
        <v>7.134540713249613E-3</v>
      </c>
    </row>
    <row r="5" spans="2:10" x14ac:dyDescent="0.3">
      <c r="B5" s="25"/>
      <c r="C5" s="73"/>
      <c r="D5" s="103"/>
      <c r="E5" s="85" t="s">
        <v>674</v>
      </c>
      <c r="F5" s="30" t="s">
        <v>21</v>
      </c>
      <c r="G5" s="36">
        <v>8.1034109999999995</v>
      </c>
      <c r="H5" s="36">
        <v>7.7679749999999999</v>
      </c>
      <c r="I5" s="36">
        <v>8.4388470000000009</v>
      </c>
      <c r="J5" s="33">
        <v>2.7743855473675742E-2</v>
      </c>
    </row>
    <row r="6" spans="2:10" x14ac:dyDescent="0.3">
      <c r="B6" s="25"/>
      <c r="C6" s="73"/>
      <c r="D6" s="103"/>
      <c r="E6" s="85" t="s">
        <v>674</v>
      </c>
      <c r="F6" s="30" t="s">
        <v>454</v>
      </c>
      <c r="G6" s="36">
        <v>8.1772390000000001</v>
      </c>
      <c r="H6" s="36">
        <v>7.984318</v>
      </c>
      <c r="I6" s="36">
        <v>8.3701589999999992</v>
      </c>
      <c r="J6" s="33">
        <v>9.5789579913141288E-3</v>
      </c>
    </row>
    <row r="7" spans="2:10" x14ac:dyDescent="0.3">
      <c r="B7" s="25"/>
      <c r="C7" s="73"/>
      <c r="D7" s="103"/>
      <c r="E7" s="85" t="s">
        <v>674</v>
      </c>
      <c r="F7" s="30" t="s">
        <v>455</v>
      </c>
      <c r="G7" s="36">
        <v>7.6109520000000002</v>
      </c>
      <c r="H7" s="36">
        <v>6.8387909999999996</v>
      </c>
      <c r="I7" s="36">
        <v>8.3831140000000008</v>
      </c>
      <c r="J7" s="33">
        <v>4.5654293490473884E-3</v>
      </c>
    </row>
    <row r="8" spans="2:10" x14ac:dyDescent="0.3">
      <c r="B8" s="25"/>
      <c r="C8" s="73"/>
      <c r="D8" s="103"/>
      <c r="E8" s="85" t="s">
        <v>674</v>
      </c>
      <c r="F8" s="30" t="s">
        <v>456</v>
      </c>
      <c r="G8" s="36">
        <v>8.3206009999999999</v>
      </c>
      <c r="H8" s="36">
        <v>8.2011649999999996</v>
      </c>
      <c r="I8" s="36">
        <v>8.4400370000000002</v>
      </c>
      <c r="J8" s="33">
        <v>8.8857796578033429E-3</v>
      </c>
    </row>
    <row r="9" spans="2:10" x14ac:dyDescent="0.3">
      <c r="B9" s="25"/>
      <c r="C9" s="73"/>
      <c r="D9" s="103"/>
      <c r="E9" s="85" t="s">
        <v>674</v>
      </c>
      <c r="F9" s="30" t="s">
        <v>457</v>
      </c>
      <c r="G9" s="36">
        <v>8.1151809999999998</v>
      </c>
      <c r="H9" s="36">
        <v>8.0292539999999999</v>
      </c>
      <c r="I9" s="36">
        <v>8.2011079999999996</v>
      </c>
      <c r="J9" s="33">
        <v>6.1264782547025406E-3</v>
      </c>
    </row>
    <row r="10" spans="2:10" x14ac:dyDescent="0.3">
      <c r="B10" s="25"/>
      <c r="C10" s="73"/>
      <c r="D10" s="103"/>
      <c r="E10" s="85" t="s">
        <v>674</v>
      </c>
      <c r="F10" s="30" t="s">
        <v>458</v>
      </c>
      <c r="G10" s="36">
        <v>6.5288209999999998</v>
      </c>
      <c r="H10" s="36">
        <v>6.3128229999999999</v>
      </c>
      <c r="I10" s="36">
        <v>6.7448180000000004</v>
      </c>
      <c r="J10" s="33">
        <v>8.4856284391561457E-3</v>
      </c>
    </row>
    <row r="11" spans="2:10" x14ac:dyDescent="0.3">
      <c r="B11" s="25"/>
      <c r="C11" s="73"/>
      <c r="D11" s="103"/>
      <c r="E11" s="85" t="s">
        <v>674</v>
      </c>
      <c r="F11" s="30" t="s">
        <v>459</v>
      </c>
      <c r="G11" s="36">
        <v>8.5921990000000008</v>
      </c>
      <c r="H11" s="36">
        <v>8.5039250000000006</v>
      </c>
      <c r="I11" s="36">
        <v>8.6804729999999992</v>
      </c>
      <c r="J11" s="33">
        <v>4.5100861573086955E-3</v>
      </c>
    </row>
    <row r="12" spans="2:10" x14ac:dyDescent="0.3">
      <c r="B12" s="25"/>
      <c r="C12" s="73"/>
      <c r="D12" s="103"/>
      <c r="E12" s="85" t="s">
        <v>674</v>
      </c>
      <c r="F12" s="30" t="s">
        <v>660</v>
      </c>
      <c r="G12" s="36">
        <v>6.9450890000000003</v>
      </c>
      <c r="H12" s="36">
        <v>6.8013919999999999</v>
      </c>
      <c r="I12" s="36">
        <v>7.0887859999999998</v>
      </c>
      <c r="J12" s="33">
        <v>1.2913206434052749E-2</v>
      </c>
    </row>
    <row r="13" spans="2:10" x14ac:dyDescent="0.3">
      <c r="B13" s="25"/>
      <c r="C13" s="73"/>
      <c r="D13" s="103"/>
      <c r="E13" s="85" t="s">
        <v>674</v>
      </c>
      <c r="F13" s="30" t="s">
        <v>661</v>
      </c>
      <c r="G13" s="36">
        <v>8.6506050000000005</v>
      </c>
      <c r="H13" s="36">
        <v>8.5664259999999999</v>
      </c>
      <c r="I13" s="36">
        <v>8.7347839999999994</v>
      </c>
      <c r="J13" s="33">
        <v>6.1448319026772271E-3</v>
      </c>
    </row>
    <row r="14" spans="2:10" x14ac:dyDescent="0.3">
      <c r="B14" s="25"/>
      <c r="C14" s="73"/>
      <c r="D14" s="103"/>
      <c r="E14" s="85" t="s">
        <v>674</v>
      </c>
      <c r="F14" s="30" t="s">
        <v>662</v>
      </c>
      <c r="G14" s="36">
        <v>6.4952209999999999</v>
      </c>
      <c r="H14" s="36">
        <v>5.8201530000000004</v>
      </c>
      <c r="I14" s="36">
        <v>7.1702880000000002</v>
      </c>
      <c r="J14" s="33">
        <v>5.1722869629630387E-2</v>
      </c>
    </row>
    <row r="15" spans="2:10" x14ac:dyDescent="0.3">
      <c r="B15" s="25"/>
      <c r="C15" s="73"/>
      <c r="D15" s="103"/>
      <c r="E15" s="85" t="s">
        <v>674</v>
      </c>
      <c r="F15" s="30" t="s">
        <v>663</v>
      </c>
      <c r="G15" s="36">
        <v>8.2610220000000005</v>
      </c>
      <c r="H15" s="36">
        <v>8.1902410000000003</v>
      </c>
      <c r="I15" s="36">
        <v>8.3318030000000007</v>
      </c>
      <c r="J15" s="33">
        <v>1.7322208608791993E-3</v>
      </c>
    </row>
    <row r="16" spans="2:10" x14ac:dyDescent="0.3">
      <c r="B16" s="25"/>
      <c r="C16" s="73"/>
      <c r="D16" s="103"/>
      <c r="E16" s="85" t="s">
        <v>674</v>
      </c>
      <c r="F16" s="30" t="s">
        <v>460</v>
      </c>
      <c r="G16" s="36">
        <v>8.6892099999999992</v>
      </c>
      <c r="H16" s="36">
        <v>8.6038449999999997</v>
      </c>
      <c r="I16" s="36">
        <v>8.7745750000000005</v>
      </c>
      <c r="J16" s="33">
        <v>8.943329060774793E-3</v>
      </c>
    </row>
    <row r="17" spans="2:10" x14ac:dyDescent="0.3">
      <c r="B17" s="25"/>
      <c r="C17" s="73"/>
      <c r="D17" s="103"/>
      <c r="E17" s="85" t="s">
        <v>674</v>
      </c>
      <c r="F17" s="30" t="s">
        <v>461</v>
      </c>
      <c r="G17" s="36">
        <v>7.8548819999999999</v>
      </c>
      <c r="H17" s="36">
        <v>7.7290349999999997</v>
      </c>
      <c r="I17" s="36">
        <v>7.980728</v>
      </c>
      <c r="J17" s="33">
        <v>7.2444739731455082E-3</v>
      </c>
    </row>
    <row r="18" spans="2:10" x14ac:dyDescent="0.3">
      <c r="B18" s="25"/>
      <c r="C18" s="73"/>
      <c r="D18" s="103"/>
      <c r="E18" s="85" t="s">
        <v>674</v>
      </c>
      <c r="F18" s="30" t="s">
        <v>462</v>
      </c>
      <c r="G18" s="36">
        <v>5.6709350000000001</v>
      </c>
      <c r="H18" s="36">
        <v>5.2566730000000002</v>
      </c>
      <c r="I18" s="36">
        <v>6.085197</v>
      </c>
      <c r="J18" s="33">
        <v>7.5143613336462215E-3</v>
      </c>
    </row>
    <row r="19" spans="2:10" x14ac:dyDescent="0.3">
      <c r="B19" s="25"/>
      <c r="C19" s="73"/>
      <c r="D19" s="103"/>
      <c r="E19" s="85" t="s">
        <v>674</v>
      </c>
      <c r="F19" s="30" t="s">
        <v>589</v>
      </c>
      <c r="G19" s="36">
        <v>6.7172179999999999</v>
      </c>
      <c r="H19" s="36">
        <v>6.149216</v>
      </c>
      <c r="I19" s="36">
        <v>7.2852199999999998</v>
      </c>
      <c r="J19" s="33">
        <v>0</v>
      </c>
    </row>
    <row r="20" spans="2:10" x14ac:dyDescent="0.3">
      <c r="B20" s="25"/>
      <c r="C20" s="73"/>
      <c r="D20" s="103"/>
      <c r="E20" s="85" t="s">
        <v>674</v>
      </c>
      <c r="F20" s="30" t="s">
        <v>463</v>
      </c>
      <c r="G20" s="36">
        <v>8.3898240000000008</v>
      </c>
      <c r="H20" s="36">
        <v>8.2268740000000005</v>
      </c>
      <c r="I20" s="36">
        <v>8.5527730000000002</v>
      </c>
      <c r="J20" s="33">
        <v>6.3261070241928908E-3</v>
      </c>
    </row>
    <row r="21" spans="2:10" x14ac:dyDescent="0.3">
      <c r="B21" s="25"/>
      <c r="C21" s="73"/>
      <c r="D21" s="103"/>
      <c r="E21" s="85" t="s">
        <v>674</v>
      </c>
      <c r="F21" s="30" t="s">
        <v>464</v>
      </c>
      <c r="G21" s="36">
        <v>8.1640759999999997</v>
      </c>
      <c r="H21" s="36">
        <v>8.0318369999999994</v>
      </c>
      <c r="I21" s="36">
        <v>8.2963140000000006</v>
      </c>
      <c r="J21" s="33">
        <v>1.0870484372252475E-2</v>
      </c>
    </row>
    <row r="22" spans="2:10" x14ac:dyDescent="0.3">
      <c r="B22" s="25"/>
      <c r="C22" s="73"/>
      <c r="D22" s="103"/>
      <c r="E22" s="85" t="s">
        <v>674</v>
      </c>
      <c r="F22" s="30" t="s">
        <v>465</v>
      </c>
      <c r="G22" s="36">
        <v>8.2692390000000007</v>
      </c>
      <c r="H22" s="36">
        <v>8.1357029999999995</v>
      </c>
      <c r="I22" s="36">
        <v>8.4027740000000009</v>
      </c>
      <c r="J22" s="33">
        <v>1.0757685974729958E-2</v>
      </c>
    </row>
    <row r="23" spans="2:10" x14ac:dyDescent="0.3">
      <c r="B23" s="25"/>
      <c r="C23" s="73"/>
      <c r="D23" s="103"/>
      <c r="E23" s="85" t="s">
        <v>674</v>
      </c>
      <c r="F23" s="30" t="s">
        <v>466</v>
      </c>
      <c r="G23" s="36">
        <v>8.1428639999999994</v>
      </c>
      <c r="H23" s="36">
        <v>7.8724080000000001</v>
      </c>
      <c r="I23" s="36">
        <v>8.4133209999999998</v>
      </c>
      <c r="J23" s="33">
        <v>3.9317953863207532E-3</v>
      </c>
    </row>
    <row r="24" spans="2:10" x14ac:dyDescent="0.3">
      <c r="B24" s="25"/>
      <c r="C24" s="73"/>
      <c r="D24" s="103"/>
      <c r="E24" s="85" t="s">
        <v>674</v>
      </c>
      <c r="F24" s="30" t="s">
        <v>467</v>
      </c>
      <c r="G24" s="36">
        <v>7.9652050000000001</v>
      </c>
      <c r="H24" s="36">
        <v>7.7211160000000003</v>
      </c>
      <c r="I24" s="36">
        <v>8.2092949999999991</v>
      </c>
      <c r="J24" s="33">
        <v>7.499317138193423E-3</v>
      </c>
    </row>
    <row r="25" spans="2:10" x14ac:dyDescent="0.3">
      <c r="B25" s="25"/>
      <c r="C25" s="73"/>
      <c r="D25" s="103"/>
      <c r="E25" s="85" t="s">
        <v>674</v>
      </c>
      <c r="F25" s="30" t="s">
        <v>468</v>
      </c>
      <c r="G25" s="36">
        <v>8.2031369999999999</v>
      </c>
      <c r="H25" s="36">
        <v>8.0998800000000006</v>
      </c>
      <c r="I25" s="36">
        <v>8.3063929999999999</v>
      </c>
      <c r="J25" s="33">
        <v>7.7554715693009613E-3</v>
      </c>
    </row>
    <row r="26" spans="2:10" x14ac:dyDescent="0.3">
      <c r="B26" s="25"/>
      <c r="C26" s="73"/>
      <c r="D26" s="103"/>
      <c r="E26" s="85" t="s">
        <v>674</v>
      </c>
      <c r="F26" s="30" t="s">
        <v>469</v>
      </c>
      <c r="G26" s="36">
        <v>8.2296150000000008</v>
      </c>
      <c r="H26" s="36">
        <v>8.0604739999999993</v>
      </c>
      <c r="I26" s="36">
        <v>8.3987560000000006</v>
      </c>
      <c r="J26" s="33">
        <v>8.3413955705189165E-3</v>
      </c>
    </row>
    <row r="27" spans="2:10" x14ac:dyDescent="0.3">
      <c r="B27" s="25"/>
      <c r="C27" s="73"/>
      <c r="D27" s="103"/>
      <c r="E27" s="85" t="s">
        <v>674</v>
      </c>
      <c r="F27" s="30" t="s">
        <v>470</v>
      </c>
      <c r="G27" s="36">
        <v>7.8995230000000003</v>
      </c>
      <c r="H27" s="36">
        <v>7.5838130000000001</v>
      </c>
      <c r="I27" s="36">
        <v>8.2152329999999996</v>
      </c>
      <c r="J27" s="33">
        <v>5.0215137903721141E-3</v>
      </c>
    </row>
    <row r="28" spans="2:10" x14ac:dyDescent="0.3">
      <c r="B28" s="25"/>
      <c r="C28" s="73"/>
      <c r="D28" s="103"/>
      <c r="E28" s="85" t="s">
        <v>674</v>
      </c>
      <c r="F28" s="30" t="s">
        <v>26</v>
      </c>
      <c r="G28" s="36">
        <v>8.1332459999999998</v>
      </c>
      <c r="H28" s="36">
        <v>7.9824529999999996</v>
      </c>
      <c r="I28" s="36">
        <v>8.2840399999999992</v>
      </c>
      <c r="J28" s="33">
        <v>1.055828220200839E-2</v>
      </c>
    </row>
    <row r="29" spans="2:10" x14ac:dyDescent="0.3">
      <c r="B29" s="25"/>
      <c r="C29" s="73"/>
      <c r="D29" s="103"/>
      <c r="E29" s="85" t="s">
        <v>674</v>
      </c>
      <c r="F29" s="30" t="s">
        <v>27</v>
      </c>
      <c r="G29" s="36">
        <v>8.0584760000000006</v>
      </c>
      <c r="H29" s="36">
        <v>7.7934700000000001</v>
      </c>
      <c r="I29" s="36">
        <v>8.3234820000000003</v>
      </c>
      <c r="J29" s="33">
        <v>6.4101001125699162E-3</v>
      </c>
    </row>
    <row r="30" spans="2:10" x14ac:dyDescent="0.3">
      <c r="B30" s="25"/>
      <c r="C30" s="73"/>
      <c r="D30" s="103"/>
      <c r="E30" s="85" t="s">
        <v>674</v>
      </c>
      <c r="F30" s="30" t="s">
        <v>28</v>
      </c>
      <c r="G30" s="36">
        <v>7.9846700000000004</v>
      </c>
      <c r="H30" s="36">
        <v>7.6966320000000001</v>
      </c>
      <c r="I30" s="36">
        <v>8.2727079999999997</v>
      </c>
      <c r="J30" s="33">
        <v>4.4495082417398439E-3</v>
      </c>
    </row>
    <row r="31" spans="2:10" x14ac:dyDescent="0.3">
      <c r="B31" s="25"/>
      <c r="C31" s="73"/>
      <c r="D31" s="103"/>
      <c r="E31" s="85" t="s">
        <v>674</v>
      </c>
      <c r="F31" s="30" t="s">
        <v>29</v>
      </c>
      <c r="G31" s="36">
        <v>8.2899569999999994</v>
      </c>
      <c r="H31" s="36">
        <v>8.0337499999999995</v>
      </c>
      <c r="I31" s="36">
        <v>8.546163</v>
      </c>
      <c r="J31" s="33">
        <v>1.9225812613261655E-2</v>
      </c>
    </row>
    <row r="32" spans="2:10" x14ac:dyDescent="0.3">
      <c r="B32" s="25"/>
      <c r="C32" s="73"/>
      <c r="D32" s="103"/>
      <c r="E32" s="85" t="s">
        <v>674</v>
      </c>
      <c r="F32" s="30" t="s">
        <v>658</v>
      </c>
      <c r="G32" s="36">
        <v>8.2777049999999992</v>
      </c>
      <c r="H32" s="36">
        <v>7.94217</v>
      </c>
      <c r="I32" s="36">
        <v>8.6132390000000001</v>
      </c>
      <c r="J32" s="33">
        <v>8.9580168009377511E-3</v>
      </c>
    </row>
    <row r="33" spans="1:10" x14ac:dyDescent="0.3">
      <c r="B33" s="25"/>
      <c r="C33" s="73"/>
      <c r="D33" s="103"/>
      <c r="E33" s="85" t="s">
        <v>674</v>
      </c>
      <c r="F33" s="30" t="s">
        <v>30</v>
      </c>
      <c r="G33" s="36">
        <v>8.5038680000000006</v>
      </c>
      <c r="H33" s="36">
        <v>8.3257429999999992</v>
      </c>
      <c r="I33" s="36">
        <v>8.6819919999999993</v>
      </c>
      <c r="J33" s="33">
        <v>5.4219009079302678E-3</v>
      </c>
    </row>
    <row r="34" spans="1:10" x14ac:dyDescent="0.3">
      <c r="B34" s="25"/>
      <c r="C34" s="73"/>
      <c r="D34" s="103"/>
      <c r="E34" s="85" t="s">
        <v>674</v>
      </c>
      <c r="F34" s="30" t="s">
        <v>552</v>
      </c>
      <c r="G34" s="36">
        <v>8.3467950000000002</v>
      </c>
      <c r="H34" s="36">
        <v>8.1490899999999993</v>
      </c>
      <c r="I34" s="36">
        <v>8.5444999999999993</v>
      </c>
      <c r="J34" s="33">
        <v>2.982653711113714E-3</v>
      </c>
    </row>
    <row r="35" spans="1:10" x14ac:dyDescent="0.3">
      <c r="B35" s="25"/>
      <c r="C35" s="73"/>
      <c r="D35" s="103"/>
      <c r="E35" s="85" t="s">
        <v>674</v>
      </c>
      <c r="F35" s="30" t="s">
        <v>31</v>
      </c>
      <c r="G35" s="36">
        <v>8.2785600000000006</v>
      </c>
      <c r="H35" s="36">
        <v>8.0630170000000003</v>
      </c>
      <c r="I35" s="36">
        <v>8.4941040000000001</v>
      </c>
      <c r="J35" s="33">
        <v>6.780659783397096E-3</v>
      </c>
    </row>
    <row r="36" spans="1:10" x14ac:dyDescent="0.3">
      <c r="B36" s="25"/>
      <c r="C36" s="73"/>
      <c r="D36" s="103"/>
      <c r="E36" s="85" t="s">
        <v>674</v>
      </c>
      <c r="F36" s="30" t="s">
        <v>32</v>
      </c>
      <c r="G36" s="36">
        <v>8.4248049999999992</v>
      </c>
      <c r="H36" s="36">
        <v>8.1175619999999995</v>
      </c>
      <c r="I36" s="36">
        <v>8.7320489999999999</v>
      </c>
      <c r="J36" s="33">
        <v>0</v>
      </c>
    </row>
    <row r="37" spans="1:10" x14ac:dyDescent="0.3">
      <c r="B37" s="25"/>
      <c r="C37" s="73"/>
      <c r="D37" s="103"/>
      <c r="E37" s="85" t="s">
        <v>674</v>
      </c>
      <c r="F37" s="30" t="s">
        <v>471</v>
      </c>
      <c r="G37" s="36">
        <v>7.9440650000000002</v>
      </c>
      <c r="H37" s="36">
        <v>7.7551220000000001</v>
      </c>
      <c r="I37" s="36">
        <v>8.1330089999999995</v>
      </c>
      <c r="J37" s="33">
        <v>1.9025433496468607E-2</v>
      </c>
    </row>
    <row r="38" spans="1:10" x14ac:dyDescent="0.3">
      <c r="B38" s="25"/>
      <c r="C38" s="73"/>
      <c r="D38" s="102"/>
      <c r="E38" s="85" t="s">
        <v>674</v>
      </c>
      <c r="F38" s="30" t="s">
        <v>472</v>
      </c>
      <c r="G38" s="36">
        <v>8.1984670000000008</v>
      </c>
      <c r="H38" s="36">
        <v>8.0857589999999995</v>
      </c>
      <c r="I38" s="36">
        <v>8.3111759999999997</v>
      </c>
      <c r="J38" s="33">
        <v>9.0012047331100888E-3</v>
      </c>
    </row>
    <row r="39" spans="1:10" x14ac:dyDescent="0.3">
      <c r="B39" s="25"/>
      <c r="C39" s="73"/>
      <c r="D39" s="29"/>
      <c r="E39" s="85" t="s">
        <v>674</v>
      </c>
      <c r="F39" s="30" t="s">
        <v>473</v>
      </c>
      <c r="G39" s="36">
        <v>8.3194710000000001</v>
      </c>
      <c r="H39" s="36">
        <v>8.1752140000000004</v>
      </c>
      <c r="I39" s="36">
        <v>8.4637270000000004</v>
      </c>
      <c r="J39" s="33">
        <v>2.3913836876266487E-3</v>
      </c>
    </row>
    <row r="40" spans="1:10" x14ac:dyDescent="0.3">
      <c r="A40" s="28" t="s">
        <v>851</v>
      </c>
      <c r="B40" s="25" t="s">
        <v>89</v>
      </c>
      <c r="C40" s="73" t="s">
        <v>90</v>
      </c>
      <c r="D40" s="115" t="str" cm="1">
        <f t="array" aca="1" ref="D40" ca="1">HYPERLINK("#"&amp;CELL("address",INDEX('Data dictionary'!B:B,MATCH('A strong identity'!$A40,'Data dictionary'!A:A,0))),"Show if Q49 is Yes")</f>
        <v>Show if Q49 is Yes</v>
      </c>
      <c r="E40" s="85" t="s">
        <v>674</v>
      </c>
      <c r="F40" s="30" t="s">
        <v>450</v>
      </c>
      <c r="G40" s="36">
        <v>7.2928800000000003</v>
      </c>
      <c r="H40" s="36">
        <v>7.1523430000000001</v>
      </c>
      <c r="I40" s="36">
        <v>7.4334179999999996</v>
      </c>
      <c r="J40" s="33">
        <v>5.684789165751216E-2</v>
      </c>
    </row>
    <row r="41" spans="1:10" x14ac:dyDescent="0.3">
      <c r="B41" s="25"/>
      <c r="C41" s="73"/>
      <c r="D41" s="103"/>
      <c r="E41" s="85" t="s">
        <v>674</v>
      </c>
      <c r="F41" s="30" t="s">
        <v>452</v>
      </c>
      <c r="G41" s="36">
        <v>7.237317</v>
      </c>
      <c r="H41" s="36">
        <v>7.0955919999999999</v>
      </c>
      <c r="I41" s="36">
        <v>7.3790420000000001</v>
      </c>
      <c r="J41" s="33">
        <v>4.362246441487827E-2</v>
      </c>
    </row>
    <row r="42" spans="1:10" x14ac:dyDescent="0.3">
      <c r="B42" s="25"/>
      <c r="C42" s="73"/>
      <c r="D42" s="103"/>
      <c r="E42" s="85" t="s">
        <v>674</v>
      </c>
      <c r="F42" s="30" t="s">
        <v>453</v>
      </c>
      <c r="G42" s="36">
        <v>7.0238490000000002</v>
      </c>
      <c r="H42" s="36">
        <v>6.838965</v>
      </c>
      <c r="I42" s="36">
        <v>7.2087320000000004</v>
      </c>
      <c r="J42" s="33">
        <v>6.8401367954141506E-2</v>
      </c>
    </row>
    <row r="43" spans="1:10" x14ac:dyDescent="0.3">
      <c r="B43" s="25"/>
      <c r="C43" s="73"/>
      <c r="D43" s="103"/>
      <c r="E43" s="85" t="s">
        <v>674</v>
      </c>
      <c r="F43" s="30" t="s">
        <v>21</v>
      </c>
      <c r="G43" s="36">
        <v>7.4598529999999998</v>
      </c>
      <c r="H43" s="36">
        <v>7.0258159999999998</v>
      </c>
      <c r="I43" s="36">
        <v>7.893891</v>
      </c>
      <c r="J43" s="33">
        <v>8.4777021602757616E-2</v>
      </c>
    </row>
    <row r="44" spans="1:10" x14ac:dyDescent="0.3">
      <c r="B44" s="25"/>
      <c r="C44" s="73"/>
      <c r="D44" s="103"/>
      <c r="E44" s="85" t="s">
        <v>674</v>
      </c>
      <c r="F44" s="30" t="s">
        <v>454</v>
      </c>
      <c r="G44" s="36">
        <v>7.4825499999999998</v>
      </c>
      <c r="H44" s="36">
        <v>7.2859530000000001</v>
      </c>
      <c r="I44" s="36">
        <v>7.6791460000000002</v>
      </c>
      <c r="J44" s="33">
        <v>6.327746978105861E-2</v>
      </c>
    </row>
    <row r="45" spans="1:10" x14ac:dyDescent="0.3">
      <c r="B45" s="25"/>
      <c r="C45" s="73"/>
      <c r="D45" s="103"/>
      <c r="E45" s="85" t="s">
        <v>674</v>
      </c>
      <c r="F45" s="30" t="s">
        <v>455</v>
      </c>
      <c r="G45" s="36">
        <v>6.850867</v>
      </c>
      <c r="H45" s="36">
        <v>6.3116120000000002</v>
      </c>
      <c r="I45" s="36">
        <v>7.3901209999999997</v>
      </c>
      <c r="J45" s="33">
        <v>6.6777441508701949E-2</v>
      </c>
    </row>
    <row r="46" spans="1:10" x14ac:dyDescent="0.3">
      <c r="B46" s="25"/>
      <c r="C46" s="73"/>
      <c r="D46" s="103"/>
      <c r="E46" s="85" t="s">
        <v>674</v>
      </c>
      <c r="F46" s="30" t="s">
        <v>456</v>
      </c>
      <c r="G46" s="36">
        <v>7.4359859999999998</v>
      </c>
      <c r="H46" s="36">
        <v>7.2881229999999997</v>
      </c>
      <c r="I46" s="36">
        <v>7.5838489999999998</v>
      </c>
      <c r="J46" s="33">
        <v>7.4029009019448797E-2</v>
      </c>
    </row>
    <row r="47" spans="1:10" x14ac:dyDescent="0.3">
      <c r="B47" s="25"/>
      <c r="C47" s="73"/>
      <c r="D47" s="103"/>
      <c r="E47" s="85" t="s">
        <v>674</v>
      </c>
      <c r="F47" s="30" t="s">
        <v>457</v>
      </c>
      <c r="G47" s="36">
        <v>7.2062400000000002</v>
      </c>
      <c r="H47" s="36">
        <v>7.0252790000000003</v>
      </c>
      <c r="I47" s="36">
        <v>7.3872</v>
      </c>
      <c r="J47" s="33">
        <v>3.9172290975726214E-2</v>
      </c>
    </row>
    <row r="48" spans="1:10" x14ac:dyDescent="0.3">
      <c r="B48" s="25"/>
      <c r="C48" s="73"/>
      <c r="D48" s="103"/>
      <c r="E48" s="85" t="s">
        <v>674</v>
      </c>
      <c r="F48" s="30" t="s">
        <v>458</v>
      </c>
      <c r="G48" s="36">
        <v>5.9608689999999998</v>
      </c>
      <c r="H48" s="36">
        <v>5.6237760000000003</v>
      </c>
      <c r="I48" s="36">
        <v>6.2979620000000001</v>
      </c>
      <c r="J48" s="33">
        <v>5.2191028247609982E-2</v>
      </c>
    </row>
    <row r="49" spans="2:10" x14ac:dyDescent="0.3">
      <c r="B49" s="25"/>
      <c r="C49" s="73"/>
      <c r="D49" s="103"/>
      <c r="E49" s="85" t="s">
        <v>674</v>
      </c>
      <c r="F49" s="30" t="s">
        <v>459</v>
      </c>
      <c r="G49" s="36">
        <v>7.5992709999999999</v>
      </c>
      <c r="H49" s="36">
        <v>7.4371340000000004</v>
      </c>
      <c r="I49" s="36">
        <v>7.7614070000000002</v>
      </c>
      <c r="J49" s="33">
        <v>3.6100329931543322E-2</v>
      </c>
    </row>
    <row r="50" spans="2:10" x14ac:dyDescent="0.3">
      <c r="B50" s="25"/>
      <c r="C50" s="73"/>
      <c r="D50" s="103"/>
      <c r="E50" s="85" t="s">
        <v>674</v>
      </c>
      <c r="F50" s="30" t="s">
        <v>660</v>
      </c>
      <c r="G50" s="36">
        <v>6.063828</v>
      </c>
      <c r="H50" s="36">
        <v>5.8029089999999997</v>
      </c>
      <c r="I50" s="36">
        <v>6.3247479999999996</v>
      </c>
      <c r="J50" s="33">
        <v>7.3837945378911196E-2</v>
      </c>
    </row>
    <row r="51" spans="2:10" x14ac:dyDescent="0.3">
      <c r="B51" s="25"/>
      <c r="C51" s="73"/>
      <c r="D51" s="103"/>
      <c r="E51" s="85" t="s">
        <v>674</v>
      </c>
      <c r="F51" s="30" t="s">
        <v>661</v>
      </c>
      <c r="G51" s="36">
        <v>7.7080679999999999</v>
      </c>
      <c r="H51" s="36">
        <v>7.5781390000000002</v>
      </c>
      <c r="I51" s="36">
        <v>7.8379979999999998</v>
      </c>
      <c r="J51" s="33">
        <v>4.9172731910994492E-2</v>
      </c>
    </row>
    <row r="52" spans="2:10" x14ac:dyDescent="0.3">
      <c r="B52" s="25"/>
      <c r="C52" s="73"/>
      <c r="D52" s="103"/>
      <c r="E52" s="85" t="s">
        <v>674</v>
      </c>
      <c r="F52" s="30" t="s">
        <v>662</v>
      </c>
      <c r="G52" s="36">
        <v>5.7169470000000002</v>
      </c>
      <c r="H52" s="36">
        <v>4.9829160000000003</v>
      </c>
      <c r="I52" s="36">
        <v>6.4509790000000002</v>
      </c>
      <c r="J52" s="33">
        <v>0.13682597185453532</v>
      </c>
    </row>
    <row r="53" spans="2:10" x14ac:dyDescent="0.3">
      <c r="B53" s="25"/>
      <c r="C53" s="73"/>
      <c r="D53" s="103"/>
      <c r="E53" s="85" t="s">
        <v>674</v>
      </c>
      <c r="F53" s="30" t="s">
        <v>663</v>
      </c>
      <c r="G53" s="36">
        <v>7.3351940000000004</v>
      </c>
      <c r="H53" s="36">
        <v>7.2043189999999999</v>
      </c>
      <c r="I53" s="36">
        <v>7.4660679999999999</v>
      </c>
      <c r="J53" s="33">
        <v>5.3186281338433186E-2</v>
      </c>
    </row>
    <row r="54" spans="2:10" x14ac:dyDescent="0.3">
      <c r="B54" s="25"/>
      <c r="C54" s="73"/>
      <c r="D54" s="103"/>
      <c r="E54" s="85" t="s">
        <v>674</v>
      </c>
      <c r="F54" s="30" t="s">
        <v>460</v>
      </c>
      <c r="G54" s="36">
        <v>7.7834219999999998</v>
      </c>
      <c r="H54" s="36">
        <v>7.6505570000000001</v>
      </c>
      <c r="I54" s="36">
        <v>7.9162879999999998</v>
      </c>
      <c r="J54" s="33">
        <v>5.9443904149992823E-2</v>
      </c>
    </row>
    <row r="55" spans="2:10" x14ac:dyDescent="0.3">
      <c r="B55" s="25"/>
      <c r="C55" s="73"/>
      <c r="D55" s="103"/>
      <c r="E55" s="85" t="s">
        <v>674</v>
      </c>
      <c r="F55" s="30" t="s">
        <v>461</v>
      </c>
      <c r="G55" s="36">
        <v>6.9129860000000001</v>
      </c>
      <c r="H55" s="36">
        <v>6.7197849999999999</v>
      </c>
      <c r="I55" s="36">
        <v>7.1061860000000001</v>
      </c>
      <c r="J55" s="33">
        <v>5.4106625999813265E-2</v>
      </c>
    </row>
    <row r="56" spans="2:10" x14ac:dyDescent="0.3">
      <c r="B56" s="25"/>
      <c r="C56" s="73"/>
      <c r="D56" s="103"/>
      <c r="E56" s="85" t="s">
        <v>674</v>
      </c>
      <c r="F56" s="30" t="s">
        <v>462</v>
      </c>
      <c r="G56" s="36">
        <v>5.8036779999999997</v>
      </c>
      <c r="H56" s="36">
        <v>5.4272429999999998</v>
      </c>
      <c r="I56" s="36">
        <v>6.1801139999999997</v>
      </c>
      <c r="J56" s="33">
        <v>4.0054081460199426E-2</v>
      </c>
    </row>
    <row r="57" spans="2:10" x14ac:dyDescent="0.3">
      <c r="B57" s="25"/>
      <c r="C57" s="73"/>
      <c r="D57" s="103"/>
      <c r="E57" s="85" t="s">
        <v>674</v>
      </c>
      <c r="F57" s="30" t="s">
        <v>589</v>
      </c>
      <c r="G57" s="36">
        <v>5.0363810000000004</v>
      </c>
      <c r="H57" s="36">
        <v>4.4406239999999997</v>
      </c>
      <c r="I57" s="36">
        <v>5.6321380000000003</v>
      </c>
      <c r="J57" s="33">
        <v>0.13240628778718258</v>
      </c>
    </row>
    <row r="58" spans="2:10" x14ac:dyDescent="0.3">
      <c r="B58" s="25"/>
      <c r="C58" s="73"/>
      <c r="D58" s="103"/>
      <c r="E58" s="85" t="s">
        <v>674</v>
      </c>
      <c r="F58" s="30" t="s">
        <v>463</v>
      </c>
      <c r="G58" s="36">
        <v>7.6111370000000003</v>
      </c>
      <c r="H58" s="36">
        <v>7.350924</v>
      </c>
      <c r="I58" s="36">
        <v>7.8713509999999998</v>
      </c>
      <c r="J58" s="33">
        <v>8.8302215083985808E-2</v>
      </c>
    </row>
    <row r="59" spans="2:10" x14ac:dyDescent="0.3">
      <c r="B59" s="25"/>
      <c r="C59" s="73"/>
      <c r="D59" s="103"/>
      <c r="E59" s="85" t="s">
        <v>674</v>
      </c>
      <c r="F59" s="30" t="s">
        <v>464</v>
      </c>
      <c r="G59" s="36">
        <v>7.2311040000000002</v>
      </c>
      <c r="H59" s="36">
        <v>7.0640179999999999</v>
      </c>
      <c r="I59" s="36">
        <v>7.3981909999999997</v>
      </c>
      <c r="J59" s="33">
        <v>6.8269015708067371E-2</v>
      </c>
    </row>
    <row r="60" spans="2:10" x14ac:dyDescent="0.3">
      <c r="B60" s="25"/>
      <c r="C60" s="73"/>
      <c r="D60" s="103"/>
      <c r="E60" s="85" t="s">
        <v>674</v>
      </c>
      <c r="F60" s="30" t="s">
        <v>465</v>
      </c>
      <c r="G60" s="36">
        <v>7.1768539999999996</v>
      </c>
      <c r="H60" s="36">
        <v>6.9970319999999999</v>
      </c>
      <c r="I60" s="36">
        <v>7.3566760000000002</v>
      </c>
      <c r="J60" s="33">
        <v>5.7475595750789546E-2</v>
      </c>
    </row>
    <row r="61" spans="2:10" x14ac:dyDescent="0.3">
      <c r="B61" s="25"/>
      <c r="C61" s="73"/>
      <c r="D61" s="103"/>
      <c r="E61" s="85" t="s">
        <v>674</v>
      </c>
      <c r="F61" s="30" t="s">
        <v>466</v>
      </c>
      <c r="G61" s="36">
        <v>7.0681459999999996</v>
      </c>
      <c r="H61" s="36">
        <v>6.7419070000000003</v>
      </c>
      <c r="I61" s="36">
        <v>7.3943859999999999</v>
      </c>
      <c r="J61" s="33">
        <v>2.5332163717666188E-2</v>
      </c>
    </row>
    <row r="62" spans="2:10" x14ac:dyDescent="0.3">
      <c r="B62" s="25"/>
      <c r="C62" s="73"/>
      <c r="D62" s="103"/>
      <c r="E62" s="85" t="s">
        <v>674</v>
      </c>
      <c r="F62" s="30" t="s">
        <v>467</v>
      </c>
      <c r="G62" s="36">
        <v>7.351318</v>
      </c>
      <c r="H62" s="36">
        <v>7.0720539999999996</v>
      </c>
      <c r="I62" s="36">
        <v>7.6305820000000004</v>
      </c>
      <c r="J62" s="33">
        <v>3.0014570179698882E-2</v>
      </c>
    </row>
    <row r="63" spans="2:10" x14ac:dyDescent="0.3">
      <c r="B63" s="25"/>
      <c r="C63" s="73"/>
      <c r="D63" s="103"/>
      <c r="E63" s="85" t="s">
        <v>674</v>
      </c>
      <c r="F63" s="30" t="s">
        <v>468</v>
      </c>
      <c r="G63" s="36">
        <v>7.217117</v>
      </c>
      <c r="H63" s="36">
        <v>7.0549900000000001</v>
      </c>
      <c r="I63" s="36">
        <v>7.3792429999999998</v>
      </c>
      <c r="J63" s="33">
        <v>5.0346236803269384E-2</v>
      </c>
    </row>
    <row r="64" spans="2:10" x14ac:dyDescent="0.3">
      <c r="B64" s="25"/>
      <c r="C64" s="73"/>
      <c r="D64" s="103"/>
      <c r="E64" s="85" t="s">
        <v>674</v>
      </c>
      <c r="F64" s="30" t="s">
        <v>469</v>
      </c>
      <c r="G64" s="36">
        <v>7.6216530000000002</v>
      </c>
      <c r="H64" s="36">
        <v>7.4063359999999996</v>
      </c>
      <c r="I64" s="36">
        <v>7.8369689999999999</v>
      </c>
      <c r="J64" s="33">
        <v>8.3551544938162192E-2</v>
      </c>
    </row>
    <row r="65" spans="2:10" x14ac:dyDescent="0.3">
      <c r="B65" s="25"/>
      <c r="C65" s="73"/>
      <c r="D65" s="103"/>
      <c r="E65" s="85" t="s">
        <v>674</v>
      </c>
      <c r="F65" s="30" t="s">
        <v>470</v>
      </c>
      <c r="G65" s="36">
        <v>6.8833409999999997</v>
      </c>
      <c r="H65" s="36">
        <v>6.7116129999999998</v>
      </c>
      <c r="I65" s="36">
        <v>7.0550699999999997</v>
      </c>
      <c r="J65" s="33">
        <v>3.9060795181774535E-2</v>
      </c>
    </row>
    <row r="66" spans="2:10" x14ac:dyDescent="0.3">
      <c r="B66" s="25"/>
      <c r="C66" s="73"/>
      <c r="D66" s="103"/>
      <c r="E66" s="85" t="s">
        <v>674</v>
      </c>
      <c r="F66" s="30" t="s">
        <v>26</v>
      </c>
      <c r="G66" s="36">
        <v>7.3321709999999998</v>
      </c>
      <c r="H66" s="36">
        <v>6.9908520000000003</v>
      </c>
      <c r="I66" s="36">
        <v>7.6734910000000003</v>
      </c>
      <c r="J66" s="33">
        <v>6.109261583801779E-2</v>
      </c>
    </row>
    <row r="67" spans="2:10" x14ac:dyDescent="0.3">
      <c r="B67" s="25"/>
      <c r="C67" s="73"/>
      <c r="D67" s="103"/>
      <c r="E67" s="85" t="s">
        <v>674</v>
      </c>
      <c r="F67" s="30" t="s">
        <v>27</v>
      </c>
      <c r="G67" s="36">
        <v>7.2401169999999997</v>
      </c>
      <c r="H67" s="36">
        <v>6.7554350000000003</v>
      </c>
      <c r="I67" s="36">
        <v>7.724799</v>
      </c>
      <c r="J67" s="33">
        <v>5.1566898104710074E-2</v>
      </c>
    </row>
    <row r="68" spans="2:10" x14ac:dyDescent="0.3">
      <c r="B68" s="25"/>
      <c r="C68" s="73"/>
      <c r="D68" s="103"/>
      <c r="E68" s="85" t="s">
        <v>674</v>
      </c>
      <c r="F68" s="30" t="s">
        <v>28</v>
      </c>
      <c r="G68" s="36">
        <v>6.939565</v>
      </c>
      <c r="H68" s="36">
        <v>6.2068390000000004</v>
      </c>
      <c r="I68" s="36">
        <v>7.6722910000000004</v>
      </c>
      <c r="J68" s="33">
        <v>6.8835098335854772E-2</v>
      </c>
    </row>
    <row r="69" spans="2:10" x14ac:dyDescent="0.3">
      <c r="B69" s="25"/>
      <c r="C69" s="73"/>
      <c r="D69" s="103"/>
      <c r="E69" s="85" t="s">
        <v>674</v>
      </c>
      <c r="F69" s="30" t="s">
        <v>29</v>
      </c>
      <c r="G69" s="36">
        <v>7.1954729999999998</v>
      </c>
      <c r="H69" s="36">
        <v>6.7617409999999998</v>
      </c>
      <c r="I69" s="36">
        <v>7.6292059999999999</v>
      </c>
      <c r="J69" s="33">
        <v>7.551758133420966E-2</v>
      </c>
    </row>
    <row r="70" spans="2:10" x14ac:dyDescent="0.3">
      <c r="B70" s="25"/>
      <c r="C70" s="73"/>
      <c r="D70" s="103"/>
      <c r="E70" s="85" t="s">
        <v>674</v>
      </c>
      <c r="F70" s="30" t="s">
        <v>658</v>
      </c>
      <c r="G70" s="36">
        <v>7.378768</v>
      </c>
      <c r="H70" s="36">
        <v>7.1016159999999999</v>
      </c>
      <c r="I70" s="36">
        <v>7.6559189999999999</v>
      </c>
      <c r="J70" s="33">
        <v>5.1655215490318554E-2</v>
      </c>
    </row>
    <row r="71" spans="2:10" x14ac:dyDescent="0.3">
      <c r="B71" s="25"/>
      <c r="C71" s="73"/>
      <c r="D71" s="103"/>
      <c r="E71" s="85" t="s">
        <v>674</v>
      </c>
      <c r="F71" s="30" t="s">
        <v>30</v>
      </c>
      <c r="G71" s="36">
        <v>7.4751770000000004</v>
      </c>
      <c r="H71" s="36">
        <v>7.160685</v>
      </c>
      <c r="I71" s="36">
        <v>7.789669</v>
      </c>
      <c r="J71" s="33">
        <v>3.8686987104337635E-2</v>
      </c>
    </row>
    <row r="72" spans="2:10" x14ac:dyDescent="0.3">
      <c r="B72" s="25"/>
      <c r="C72" s="73"/>
      <c r="D72" s="103"/>
      <c r="E72" s="85" t="s">
        <v>674</v>
      </c>
      <c r="F72" s="30" t="s">
        <v>552</v>
      </c>
      <c r="G72" s="36">
        <v>7.3144</v>
      </c>
      <c r="H72" s="36">
        <v>6.9377890000000004</v>
      </c>
      <c r="I72" s="36">
        <v>7.6910119999999997</v>
      </c>
      <c r="J72" s="33">
        <v>3.7114079264287281E-2</v>
      </c>
    </row>
    <row r="73" spans="2:10" x14ac:dyDescent="0.3">
      <c r="B73" s="25"/>
      <c r="C73" s="73"/>
      <c r="D73" s="103"/>
      <c r="E73" s="85" t="s">
        <v>674</v>
      </c>
      <c r="F73" s="30" t="s">
        <v>31</v>
      </c>
      <c r="G73" s="36">
        <v>7.423476</v>
      </c>
      <c r="H73" s="36">
        <v>7.2211259999999999</v>
      </c>
      <c r="I73" s="36">
        <v>7.625826</v>
      </c>
      <c r="J73" s="33">
        <v>8.0175459973193614E-2</v>
      </c>
    </row>
    <row r="74" spans="2:10" x14ac:dyDescent="0.3">
      <c r="B74" s="25"/>
      <c r="C74" s="73"/>
      <c r="D74" s="103"/>
      <c r="E74" s="85" t="s">
        <v>674</v>
      </c>
      <c r="F74" s="30" t="s">
        <v>32</v>
      </c>
      <c r="G74" s="36">
        <v>7.2186130000000004</v>
      </c>
      <c r="H74" s="36">
        <v>6.9446859999999999</v>
      </c>
      <c r="I74" s="36">
        <v>7.4925410000000001</v>
      </c>
      <c r="J74" s="33">
        <v>4.7842802221272962E-2</v>
      </c>
    </row>
    <row r="75" spans="2:10" x14ac:dyDescent="0.3">
      <c r="B75" s="25"/>
      <c r="C75" s="73"/>
      <c r="D75" s="103"/>
      <c r="E75" s="85" t="s">
        <v>674</v>
      </c>
      <c r="F75" s="30" t="s">
        <v>471</v>
      </c>
      <c r="G75" s="36">
        <v>7.1931630000000002</v>
      </c>
      <c r="H75" s="36">
        <v>6.9923989999999998</v>
      </c>
      <c r="I75" s="36">
        <v>7.3939260000000004</v>
      </c>
      <c r="J75" s="33">
        <v>8.3027082699375018E-2</v>
      </c>
    </row>
    <row r="76" spans="2:10" x14ac:dyDescent="0.3">
      <c r="B76" s="25"/>
      <c r="C76" s="73"/>
      <c r="D76" s="29"/>
      <c r="E76" s="85" t="s">
        <v>674</v>
      </c>
      <c r="F76" s="30" t="s">
        <v>472</v>
      </c>
      <c r="G76" s="36">
        <v>7.2715820000000004</v>
      </c>
      <c r="H76" s="36">
        <v>7.1122459999999998</v>
      </c>
      <c r="I76" s="36">
        <v>7.4309180000000001</v>
      </c>
      <c r="J76" s="33">
        <v>6.8620187973615854E-2</v>
      </c>
    </row>
    <row r="77" spans="2:10" x14ac:dyDescent="0.3">
      <c r="B77" s="25"/>
      <c r="C77" s="73"/>
      <c r="D77" s="29"/>
      <c r="E77" s="85" t="s">
        <v>674</v>
      </c>
      <c r="F77" s="30" t="s">
        <v>473</v>
      </c>
      <c r="G77" s="36">
        <v>7.3522990000000004</v>
      </c>
      <c r="H77" s="36">
        <v>7.0727570000000002</v>
      </c>
      <c r="I77" s="36">
        <v>7.6318400000000004</v>
      </c>
      <c r="J77" s="33">
        <v>3.401354173495285E-2</v>
      </c>
    </row>
    <row r="78" spans="2:10" x14ac:dyDescent="0.3">
      <c r="B78" s="25" t="s">
        <v>594</v>
      </c>
      <c r="C78" s="72" t="s">
        <v>91</v>
      </c>
      <c r="D78" s="102" t="s">
        <v>610</v>
      </c>
      <c r="E78" s="85" t="s">
        <v>477</v>
      </c>
      <c r="F78" s="30" t="s">
        <v>450</v>
      </c>
      <c r="G78" s="33">
        <v>0.98477360000000003</v>
      </c>
      <c r="H78" s="33">
        <v>0.98054180000000002</v>
      </c>
      <c r="I78" s="33">
        <v>0.98900540000000003</v>
      </c>
      <c r="J78" s="33">
        <v>3.4316018012793934E-3</v>
      </c>
    </row>
    <row r="79" spans="2:10" x14ac:dyDescent="0.3">
      <c r="B79" s="25"/>
      <c r="C79" s="73"/>
      <c r="D79" s="103"/>
      <c r="E79" s="85" t="s">
        <v>477</v>
      </c>
      <c r="F79" s="30" t="s">
        <v>452</v>
      </c>
      <c r="G79" s="33">
        <v>0.99804970000000004</v>
      </c>
      <c r="H79" s="33">
        <v>0.99702539999999995</v>
      </c>
      <c r="I79" s="33">
        <v>0.99907400000000002</v>
      </c>
      <c r="J79" s="33">
        <v>2.6831478079312977E-3</v>
      </c>
    </row>
    <row r="80" spans="2:10" x14ac:dyDescent="0.3">
      <c r="B80" s="25"/>
      <c r="C80" s="73"/>
      <c r="D80" s="103"/>
      <c r="E80" s="85" t="s">
        <v>477</v>
      </c>
      <c r="F80" s="30" t="s">
        <v>453</v>
      </c>
      <c r="G80" s="33">
        <v>0.98565639999999999</v>
      </c>
      <c r="H80" s="33">
        <v>0.97865740000000001</v>
      </c>
      <c r="I80" s="33">
        <v>0.99265530000000002</v>
      </c>
      <c r="J80" s="33">
        <v>4.7326605580910392E-3</v>
      </c>
    </row>
    <row r="81" spans="2:10" x14ac:dyDescent="0.3">
      <c r="B81" s="25"/>
      <c r="C81" s="73"/>
      <c r="D81" s="103"/>
      <c r="E81" s="85" t="s">
        <v>477</v>
      </c>
      <c r="F81" s="30" t="s">
        <v>21</v>
      </c>
      <c r="G81" s="33">
        <v>0.96672610000000003</v>
      </c>
      <c r="H81" s="33">
        <v>0.944191</v>
      </c>
      <c r="I81" s="33">
        <v>0.98926119999999995</v>
      </c>
      <c r="J81" s="33">
        <v>4.1443976412909528E-3</v>
      </c>
    </row>
    <row r="82" spans="2:10" x14ac:dyDescent="0.3">
      <c r="B82" s="25"/>
      <c r="C82" s="73"/>
      <c r="D82" s="103"/>
      <c r="E82" s="85" t="s">
        <v>477</v>
      </c>
      <c r="F82" s="30" t="s">
        <v>454</v>
      </c>
      <c r="G82" s="33">
        <v>0.96279340000000002</v>
      </c>
      <c r="H82" s="33">
        <v>0.9428955</v>
      </c>
      <c r="I82" s="33">
        <v>0.98269119999999999</v>
      </c>
      <c r="J82" s="33">
        <v>4.5143792324870763E-3</v>
      </c>
    </row>
    <row r="83" spans="2:10" x14ac:dyDescent="0.3">
      <c r="B83" s="25"/>
      <c r="C83" s="73"/>
      <c r="D83" s="103"/>
      <c r="E83" s="85" t="s">
        <v>477</v>
      </c>
      <c r="F83" s="30" t="s">
        <v>455</v>
      </c>
      <c r="G83" s="33">
        <v>0.90487669999999998</v>
      </c>
      <c r="H83" s="33">
        <v>0.85371490000000005</v>
      </c>
      <c r="I83" s="33">
        <v>0.95603839999999995</v>
      </c>
      <c r="J83" s="33">
        <v>4.5494536788605721E-3</v>
      </c>
    </row>
    <row r="84" spans="2:10" x14ac:dyDescent="0.3">
      <c r="B84" s="25"/>
      <c r="C84" s="73"/>
      <c r="D84" s="103"/>
      <c r="E84" s="85" t="s">
        <v>477</v>
      </c>
      <c r="F84" s="30" t="s">
        <v>456</v>
      </c>
      <c r="G84" s="33">
        <v>0.98528709999999997</v>
      </c>
      <c r="H84" s="33">
        <v>0.97996510000000003</v>
      </c>
      <c r="I84" s="33">
        <v>0.99060910000000002</v>
      </c>
      <c r="J84" s="33">
        <v>2.7167374175586711E-3</v>
      </c>
    </row>
    <row r="85" spans="2:10" x14ac:dyDescent="0.3">
      <c r="B85" s="25"/>
      <c r="C85" s="73"/>
      <c r="D85" s="103"/>
      <c r="E85" s="85" t="s">
        <v>477</v>
      </c>
      <c r="F85" s="30" t="s">
        <v>457</v>
      </c>
      <c r="G85" s="33">
        <v>0.98471439999999999</v>
      </c>
      <c r="H85" s="33">
        <v>0.97795880000000002</v>
      </c>
      <c r="I85" s="33">
        <v>0.99146999999999996</v>
      </c>
      <c r="J85" s="33">
        <v>3.0419147507697183E-3</v>
      </c>
    </row>
    <row r="86" spans="2:10" x14ac:dyDescent="0.3">
      <c r="B86" s="25"/>
      <c r="C86" s="73"/>
      <c r="D86" s="103"/>
      <c r="E86" s="85" t="s">
        <v>477</v>
      </c>
      <c r="F86" s="30" t="s">
        <v>458</v>
      </c>
      <c r="G86" s="33">
        <v>0.9861801</v>
      </c>
      <c r="H86" s="33">
        <v>0.97659890000000005</v>
      </c>
      <c r="I86" s="33">
        <v>0.99576129999999996</v>
      </c>
      <c r="J86" s="33">
        <v>7.4352076756374261E-4</v>
      </c>
    </row>
    <row r="87" spans="2:10" x14ac:dyDescent="0.3">
      <c r="B87" s="25"/>
      <c r="C87" s="73"/>
      <c r="D87" s="103"/>
      <c r="E87" s="85" t="s">
        <v>477</v>
      </c>
      <c r="F87" s="30" t="s">
        <v>459</v>
      </c>
      <c r="G87" s="33">
        <v>0.99170829999999999</v>
      </c>
      <c r="H87" s="33">
        <v>0.98896640000000002</v>
      </c>
      <c r="I87" s="33">
        <v>0.99445030000000001</v>
      </c>
      <c r="J87" s="33">
        <v>1.3385479604920657E-3</v>
      </c>
    </row>
    <row r="88" spans="2:10" x14ac:dyDescent="0.3">
      <c r="B88" s="25"/>
      <c r="C88" s="73"/>
      <c r="D88" s="103"/>
      <c r="E88" s="85" t="s">
        <v>477</v>
      </c>
      <c r="F88" s="30" t="s">
        <v>660</v>
      </c>
      <c r="G88" s="33">
        <v>0.98468580000000006</v>
      </c>
      <c r="H88" s="33">
        <v>0.97814880000000004</v>
      </c>
      <c r="I88" s="33">
        <v>0.99122279999999996</v>
      </c>
      <c r="J88" s="33">
        <v>4.5022042244231182E-3</v>
      </c>
    </row>
    <row r="89" spans="2:10" x14ac:dyDescent="0.3">
      <c r="B89" s="25"/>
      <c r="C89" s="73"/>
      <c r="D89" s="103"/>
      <c r="E89" s="85" t="s">
        <v>477</v>
      </c>
      <c r="F89" s="30" t="s">
        <v>661</v>
      </c>
      <c r="G89" s="33">
        <v>0.9848479</v>
      </c>
      <c r="H89" s="33">
        <v>0.97852810000000001</v>
      </c>
      <c r="I89" s="33">
        <v>0.99116780000000004</v>
      </c>
      <c r="J89" s="33">
        <v>2.5199849301325015E-4</v>
      </c>
    </row>
    <row r="90" spans="2:10" x14ac:dyDescent="0.3">
      <c r="B90" s="25"/>
      <c r="C90" s="73"/>
      <c r="D90" s="103"/>
      <c r="E90" s="85" t="s">
        <v>477</v>
      </c>
      <c r="F90" s="30" t="s">
        <v>662</v>
      </c>
      <c r="G90" s="33">
        <v>0.93288230000000005</v>
      </c>
      <c r="H90" s="33">
        <v>0.87868690000000005</v>
      </c>
      <c r="I90" s="33">
        <v>0.98707769999999995</v>
      </c>
      <c r="J90" s="33">
        <v>7.3263635266764011E-3</v>
      </c>
    </row>
    <row r="91" spans="2:10" x14ac:dyDescent="0.3">
      <c r="B91" s="25"/>
      <c r="C91" s="73"/>
      <c r="D91" s="103"/>
      <c r="E91" s="85" t="s">
        <v>477</v>
      </c>
      <c r="F91" s="30" t="s">
        <v>663</v>
      </c>
      <c r="G91" s="33">
        <v>0.98653380000000002</v>
      </c>
      <c r="H91" s="33">
        <v>0.98176839999999999</v>
      </c>
      <c r="I91" s="33">
        <v>0.99129909999999999</v>
      </c>
      <c r="J91" s="33">
        <v>2.4536302463819916E-4</v>
      </c>
    </row>
    <row r="92" spans="2:10" x14ac:dyDescent="0.3">
      <c r="B92" s="25"/>
      <c r="C92" s="73"/>
      <c r="D92" s="103"/>
      <c r="E92" s="85" t="s">
        <v>477</v>
      </c>
      <c r="F92" s="30" t="s">
        <v>460</v>
      </c>
      <c r="G92" s="33">
        <v>0.9859909</v>
      </c>
      <c r="H92" s="33">
        <v>0.98038400000000003</v>
      </c>
      <c r="I92" s="33">
        <v>0.99159770000000003</v>
      </c>
      <c r="J92" s="33">
        <v>5.8096450763357056E-3</v>
      </c>
    </row>
    <row r="93" spans="2:10" x14ac:dyDescent="0.3">
      <c r="B93" s="25"/>
      <c r="C93" s="73"/>
      <c r="D93" s="103"/>
      <c r="E93" s="85" t="s">
        <v>477</v>
      </c>
      <c r="F93" s="30" t="s">
        <v>461</v>
      </c>
      <c r="G93" s="33">
        <v>0.98276779999999997</v>
      </c>
      <c r="H93" s="33">
        <v>0.97487729999999995</v>
      </c>
      <c r="I93" s="33">
        <v>0.99065829999999999</v>
      </c>
      <c r="J93" s="33">
        <v>9.6369503709340374E-4</v>
      </c>
    </row>
    <row r="94" spans="2:10" x14ac:dyDescent="0.3">
      <c r="B94" s="25"/>
      <c r="C94" s="73"/>
      <c r="D94" s="103"/>
      <c r="E94" s="85" t="s">
        <v>477</v>
      </c>
      <c r="F94" s="30" t="s">
        <v>462</v>
      </c>
      <c r="G94" s="33">
        <v>0.99716800000000005</v>
      </c>
      <c r="H94" s="33">
        <v>0.99386549999999996</v>
      </c>
      <c r="I94" s="33">
        <v>1.0004706000000001</v>
      </c>
      <c r="J94" s="33">
        <v>5.6650074072766071E-3</v>
      </c>
    </row>
    <row r="95" spans="2:10" x14ac:dyDescent="0.3">
      <c r="B95" s="25"/>
      <c r="C95" s="73"/>
      <c r="D95" s="103"/>
      <c r="E95" s="85" t="s">
        <v>477</v>
      </c>
      <c r="F95" s="30" t="s">
        <v>589</v>
      </c>
      <c r="G95" s="33">
        <v>1</v>
      </c>
      <c r="H95" s="33">
        <v>1</v>
      </c>
      <c r="I95" s="33">
        <v>1</v>
      </c>
      <c r="J95" s="33">
        <v>0</v>
      </c>
    </row>
    <row r="96" spans="2:10" x14ac:dyDescent="0.3">
      <c r="B96" s="25"/>
      <c r="C96" s="73"/>
      <c r="D96" s="103"/>
      <c r="E96" s="85" t="s">
        <v>477</v>
      </c>
      <c r="F96" s="30" t="s">
        <v>463</v>
      </c>
      <c r="G96" s="33">
        <v>0.98395860000000002</v>
      </c>
      <c r="H96" s="33">
        <v>0.9780025</v>
      </c>
      <c r="I96" s="33">
        <v>0.98991470000000004</v>
      </c>
      <c r="J96" s="33">
        <v>2.5150895778486984E-3</v>
      </c>
    </row>
    <row r="97" spans="2:10" x14ac:dyDescent="0.3">
      <c r="B97" s="25"/>
      <c r="C97" s="73"/>
      <c r="D97" s="103"/>
      <c r="E97" s="85" t="s">
        <v>477</v>
      </c>
      <c r="F97" s="30" t="s">
        <v>464</v>
      </c>
      <c r="G97" s="33">
        <v>0.98495440000000001</v>
      </c>
      <c r="H97" s="33">
        <v>0.97443000000000002</v>
      </c>
      <c r="I97" s="33">
        <v>0.9954788</v>
      </c>
      <c r="J97" s="33">
        <v>6.4595361185739086E-3</v>
      </c>
    </row>
    <row r="98" spans="2:10" x14ac:dyDescent="0.3">
      <c r="B98" s="25"/>
      <c r="C98" s="73"/>
      <c r="D98" s="103"/>
      <c r="E98" s="85" t="s">
        <v>477</v>
      </c>
      <c r="F98" s="30" t="s">
        <v>465</v>
      </c>
      <c r="G98" s="33">
        <v>0.98435189999999995</v>
      </c>
      <c r="H98" s="33">
        <v>0.97661450000000005</v>
      </c>
      <c r="I98" s="33">
        <v>0.99208929999999995</v>
      </c>
      <c r="J98" s="33">
        <v>2.474078719986571E-3</v>
      </c>
    </row>
    <row r="99" spans="2:10" x14ac:dyDescent="0.3">
      <c r="B99" s="25"/>
      <c r="C99" s="73"/>
      <c r="D99" s="103"/>
      <c r="E99" s="85" t="s">
        <v>477</v>
      </c>
      <c r="F99" s="30" t="s">
        <v>466</v>
      </c>
      <c r="G99" s="33">
        <v>0.98608200000000001</v>
      </c>
      <c r="H99" s="33">
        <v>0.97908499999999998</v>
      </c>
      <c r="I99" s="33">
        <v>0.99307889999999999</v>
      </c>
      <c r="J99" s="33">
        <v>1.7486454423103364E-3</v>
      </c>
    </row>
    <row r="100" spans="2:10" x14ac:dyDescent="0.3">
      <c r="B100" s="25"/>
      <c r="C100" s="73"/>
      <c r="D100" s="103"/>
      <c r="E100" s="85" t="s">
        <v>477</v>
      </c>
      <c r="F100" s="30" t="s">
        <v>467</v>
      </c>
      <c r="G100" s="33">
        <v>0.98479249999999996</v>
      </c>
      <c r="H100" s="33">
        <v>0.9697846</v>
      </c>
      <c r="I100" s="33">
        <v>0.99980049999999998</v>
      </c>
      <c r="J100" s="33">
        <v>3.6264893826235757E-3</v>
      </c>
    </row>
    <row r="101" spans="2:10" x14ac:dyDescent="0.3">
      <c r="B101" s="25"/>
      <c r="C101" s="73"/>
      <c r="D101" s="103"/>
      <c r="E101" s="85" t="s">
        <v>477</v>
      </c>
      <c r="F101" s="30" t="s">
        <v>468</v>
      </c>
      <c r="G101" s="33">
        <v>0.99317299999999997</v>
      </c>
      <c r="H101" s="33">
        <v>0.9908844</v>
      </c>
      <c r="I101" s="33">
        <v>0.99546159999999995</v>
      </c>
      <c r="J101" s="33">
        <v>1.4677877862292695E-3</v>
      </c>
    </row>
    <row r="102" spans="2:10" x14ac:dyDescent="0.3">
      <c r="B102" s="25"/>
      <c r="C102" s="73"/>
      <c r="D102" s="103"/>
      <c r="E102" s="85" t="s">
        <v>477</v>
      </c>
      <c r="F102" s="30" t="s">
        <v>469</v>
      </c>
      <c r="G102" s="33">
        <v>0.94900879999999999</v>
      </c>
      <c r="H102" s="33">
        <v>0.92963519999999999</v>
      </c>
      <c r="I102" s="33">
        <v>0.96838239999999998</v>
      </c>
      <c r="J102" s="33">
        <v>5.9393219296283396E-3</v>
      </c>
    </row>
    <row r="103" spans="2:10" x14ac:dyDescent="0.3">
      <c r="B103" s="25"/>
      <c r="C103" s="73"/>
      <c r="D103" s="103"/>
      <c r="E103" s="85" t="s">
        <v>477</v>
      </c>
      <c r="F103" s="30" t="s">
        <v>470</v>
      </c>
      <c r="G103" s="33">
        <v>0.99510889999999996</v>
      </c>
      <c r="H103" s="33">
        <v>0.98662879999999997</v>
      </c>
      <c r="I103" s="33">
        <v>1.0035890000000001</v>
      </c>
      <c r="J103" s="33">
        <v>2.0612610043968107E-4</v>
      </c>
    </row>
    <row r="104" spans="2:10" x14ac:dyDescent="0.3">
      <c r="B104" s="25"/>
      <c r="C104" s="73"/>
      <c r="D104" s="103"/>
      <c r="E104" s="85" t="s">
        <v>477</v>
      </c>
      <c r="F104" s="30" t="s">
        <v>26</v>
      </c>
      <c r="G104" s="33">
        <v>0.98121860000000005</v>
      </c>
      <c r="H104" s="33">
        <v>0.97116089999999999</v>
      </c>
      <c r="I104" s="33">
        <v>0.9912763</v>
      </c>
      <c r="J104" s="33">
        <v>1.6929128717325893E-3</v>
      </c>
    </row>
    <row r="105" spans="2:10" x14ac:dyDescent="0.3">
      <c r="B105" s="25"/>
      <c r="C105" s="73"/>
      <c r="D105" s="103"/>
      <c r="E105" s="85" t="s">
        <v>477</v>
      </c>
      <c r="F105" s="30" t="s">
        <v>27</v>
      </c>
      <c r="G105" s="33">
        <v>0.98905960000000004</v>
      </c>
      <c r="H105" s="33">
        <v>0.98273429999999995</v>
      </c>
      <c r="I105" s="33">
        <v>0.99538479999999996</v>
      </c>
      <c r="J105" s="33">
        <v>6.673901963032026E-3</v>
      </c>
    </row>
    <row r="106" spans="2:10" x14ac:dyDescent="0.3">
      <c r="B106" s="25"/>
      <c r="C106" s="73"/>
      <c r="D106" s="103"/>
      <c r="E106" s="85" t="s">
        <v>477</v>
      </c>
      <c r="F106" s="30" t="s">
        <v>28</v>
      </c>
      <c r="G106" s="33">
        <v>0.98276229999999998</v>
      </c>
      <c r="H106" s="33">
        <v>0.95066569999999995</v>
      </c>
      <c r="I106" s="33">
        <v>1.0148588999999999</v>
      </c>
      <c r="J106" s="33">
        <v>0</v>
      </c>
    </row>
    <row r="107" spans="2:10" x14ac:dyDescent="0.3">
      <c r="B107" s="25"/>
      <c r="C107" s="73"/>
      <c r="D107" s="103"/>
      <c r="E107" s="85" t="s">
        <v>477</v>
      </c>
      <c r="F107" s="30" t="s">
        <v>29</v>
      </c>
      <c r="G107" s="33">
        <v>0.99063429999999997</v>
      </c>
      <c r="H107" s="33">
        <v>0.97616049999999999</v>
      </c>
      <c r="I107" s="33">
        <v>1.0051080999999999</v>
      </c>
      <c r="J107" s="33">
        <v>5.913026732087173E-3</v>
      </c>
    </row>
    <row r="108" spans="2:10" x14ac:dyDescent="0.3">
      <c r="B108" s="25"/>
      <c r="C108" s="73"/>
      <c r="D108" s="103"/>
      <c r="E108" s="85" t="s">
        <v>477</v>
      </c>
      <c r="F108" s="30" t="s">
        <v>658</v>
      </c>
      <c r="G108" s="33">
        <v>0.98913850000000003</v>
      </c>
      <c r="H108" s="33">
        <v>0.98359240000000003</v>
      </c>
      <c r="I108" s="33">
        <v>0.99468460000000003</v>
      </c>
      <c r="J108" s="33">
        <v>4.6055130531451813E-3</v>
      </c>
    </row>
    <row r="109" spans="2:10" x14ac:dyDescent="0.3">
      <c r="B109" s="25"/>
      <c r="C109" s="73"/>
      <c r="D109" s="103"/>
      <c r="E109" s="85" t="s">
        <v>477</v>
      </c>
      <c r="F109" s="30" t="s">
        <v>30</v>
      </c>
      <c r="G109" s="33">
        <v>0.98541389999999995</v>
      </c>
      <c r="H109" s="33">
        <v>0.97863789999999995</v>
      </c>
      <c r="I109" s="33">
        <v>0.99218980000000001</v>
      </c>
      <c r="J109" s="33">
        <v>2.4391182742097002E-3</v>
      </c>
    </row>
    <row r="110" spans="2:10" x14ac:dyDescent="0.3">
      <c r="B110" s="25"/>
      <c r="C110" s="73"/>
      <c r="D110" s="103"/>
      <c r="E110" s="85" t="s">
        <v>477</v>
      </c>
      <c r="F110" s="30" t="s">
        <v>552</v>
      </c>
      <c r="G110" s="33">
        <v>0.98392159999999995</v>
      </c>
      <c r="H110" s="33">
        <v>0.97549839999999999</v>
      </c>
      <c r="I110" s="33">
        <v>0.99234480000000003</v>
      </c>
      <c r="J110" s="33">
        <v>1.3140247141254057E-3</v>
      </c>
    </row>
    <row r="111" spans="2:10" x14ac:dyDescent="0.3">
      <c r="B111" s="25"/>
      <c r="C111" s="73"/>
      <c r="D111" s="103"/>
      <c r="E111" s="85" t="s">
        <v>477</v>
      </c>
      <c r="F111" s="30" t="s">
        <v>31</v>
      </c>
      <c r="G111" s="33">
        <v>0.97542490000000004</v>
      </c>
      <c r="H111" s="33">
        <v>0.95987270000000002</v>
      </c>
      <c r="I111" s="33">
        <v>0.99097710000000006</v>
      </c>
      <c r="J111" s="33">
        <v>8.6093944705958464E-3</v>
      </c>
    </row>
    <row r="112" spans="2:10" x14ac:dyDescent="0.3">
      <c r="B112" s="25"/>
      <c r="C112" s="73"/>
      <c r="D112" s="103"/>
      <c r="E112" s="85" t="s">
        <v>477</v>
      </c>
      <c r="F112" s="30" t="s">
        <v>32</v>
      </c>
      <c r="G112" s="33">
        <v>0.99275899999999995</v>
      </c>
      <c r="H112" s="33">
        <v>0.98734880000000003</v>
      </c>
      <c r="I112" s="33">
        <v>0.99816919999999998</v>
      </c>
      <c r="J112" s="33">
        <v>1.8049971553207715E-3</v>
      </c>
    </row>
    <row r="113" spans="2:10" x14ac:dyDescent="0.3">
      <c r="B113" s="25"/>
      <c r="C113" s="73"/>
      <c r="D113" s="29"/>
      <c r="E113" s="85" t="s">
        <v>477</v>
      </c>
      <c r="F113" s="30" t="s">
        <v>471</v>
      </c>
      <c r="G113" s="33">
        <v>0.98263520000000004</v>
      </c>
      <c r="H113" s="33">
        <v>0.97441460000000002</v>
      </c>
      <c r="I113" s="33">
        <v>0.99085590000000001</v>
      </c>
      <c r="J113" s="33">
        <v>7.1703261928739177E-3</v>
      </c>
    </row>
    <row r="114" spans="2:10" x14ac:dyDescent="0.3">
      <c r="B114" s="25"/>
      <c r="C114" s="73"/>
      <c r="D114" s="29"/>
      <c r="E114" s="85" t="s">
        <v>477</v>
      </c>
      <c r="F114" s="30" t="s">
        <v>472</v>
      </c>
      <c r="G114" s="33">
        <v>0.98272959999999998</v>
      </c>
      <c r="H114" s="33">
        <v>0.97720169999999995</v>
      </c>
      <c r="I114" s="33">
        <v>0.98825750000000001</v>
      </c>
      <c r="J114" s="33">
        <v>4.0056090972871239E-3</v>
      </c>
    </row>
    <row r="115" spans="2:10" x14ac:dyDescent="0.3">
      <c r="B115" s="25"/>
      <c r="C115" s="73"/>
      <c r="D115" s="29"/>
      <c r="E115" s="85" t="s">
        <v>477</v>
      </c>
      <c r="F115" s="30" t="s">
        <v>473</v>
      </c>
      <c r="G115" s="33">
        <v>0.98792729999999995</v>
      </c>
      <c r="H115" s="33">
        <v>0.98007480000000002</v>
      </c>
      <c r="I115" s="33">
        <v>0.99577970000000005</v>
      </c>
      <c r="J115" s="33">
        <v>1.2386397069741894E-3</v>
      </c>
    </row>
    <row r="116" spans="2:10" x14ac:dyDescent="0.3">
      <c r="B116" s="25" t="s">
        <v>600</v>
      </c>
      <c r="C116" s="72" t="s">
        <v>92</v>
      </c>
      <c r="D116" s="102" t="s">
        <v>610</v>
      </c>
      <c r="E116" s="85" t="s">
        <v>477</v>
      </c>
      <c r="F116" s="30" t="s">
        <v>450</v>
      </c>
      <c r="G116" s="33">
        <v>8.5923230000000003E-2</v>
      </c>
      <c r="H116" s="33">
        <v>5.962431E-2</v>
      </c>
      <c r="I116" s="33">
        <v>0.11222219999999999</v>
      </c>
      <c r="J116" s="33">
        <v>3.4316018012793934E-3</v>
      </c>
    </row>
    <row r="117" spans="2:10" x14ac:dyDescent="0.3">
      <c r="B117" s="25"/>
      <c r="C117" s="73"/>
      <c r="D117" s="103"/>
      <c r="E117" s="85" t="s">
        <v>477</v>
      </c>
      <c r="F117" s="30" t="s">
        <v>452</v>
      </c>
      <c r="G117" s="33">
        <v>5.1825620000000003E-2</v>
      </c>
      <c r="H117" s="33">
        <v>3.4573050000000001E-2</v>
      </c>
      <c r="I117" s="33">
        <v>6.9078200000000006E-2</v>
      </c>
      <c r="J117" s="33">
        <v>2.6831478079312977E-3</v>
      </c>
    </row>
    <row r="118" spans="2:10" x14ac:dyDescent="0.3">
      <c r="B118" s="25"/>
      <c r="C118" s="73"/>
      <c r="D118" s="103"/>
      <c r="E118" s="85" t="s">
        <v>477</v>
      </c>
      <c r="F118" s="30" t="s">
        <v>453</v>
      </c>
      <c r="G118" s="33">
        <v>0.33347259000000001</v>
      </c>
      <c r="H118" s="33">
        <v>0.25079848500000002</v>
      </c>
      <c r="I118" s="33">
        <v>0.41614669999999998</v>
      </c>
      <c r="J118" s="33">
        <v>4.7326605580910392E-3</v>
      </c>
    </row>
    <row r="119" spans="2:10" x14ac:dyDescent="0.3">
      <c r="B119" s="25"/>
      <c r="C119" s="73"/>
      <c r="D119" s="103"/>
      <c r="E119" s="85" t="s">
        <v>477</v>
      </c>
      <c r="F119" s="30" t="s">
        <v>21</v>
      </c>
      <c r="G119" s="33">
        <v>0.11253183999999999</v>
      </c>
      <c r="H119" s="33">
        <v>3.9575239999999998E-2</v>
      </c>
      <c r="I119" s="33">
        <v>0.1854884</v>
      </c>
      <c r="J119" s="33">
        <v>4.1443976412909528E-3</v>
      </c>
    </row>
    <row r="120" spans="2:10" x14ac:dyDescent="0.3">
      <c r="B120" s="25"/>
      <c r="C120" s="73"/>
      <c r="D120" s="103"/>
      <c r="E120" s="85" t="s">
        <v>477</v>
      </c>
      <c r="F120" s="30" t="s">
        <v>454</v>
      </c>
      <c r="G120" s="33">
        <v>2.9715060000000001E-2</v>
      </c>
      <c r="H120" s="33">
        <v>1.2946279999999999E-2</v>
      </c>
      <c r="I120" s="33">
        <v>4.6483829999999997E-2</v>
      </c>
      <c r="J120" s="33">
        <v>4.5143792324870763E-3</v>
      </c>
    </row>
    <row r="121" spans="2:10" x14ac:dyDescent="0.3">
      <c r="B121" s="25"/>
      <c r="C121" s="73"/>
      <c r="D121" s="103"/>
      <c r="E121" s="85" t="s">
        <v>477</v>
      </c>
      <c r="F121" s="30" t="s">
        <v>455</v>
      </c>
      <c r="G121" s="33" t="s">
        <v>451</v>
      </c>
      <c r="H121" s="33" t="s">
        <v>451</v>
      </c>
      <c r="I121" s="33" t="s">
        <v>451</v>
      </c>
      <c r="J121" s="33" t="s">
        <v>451</v>
      </c>
    </row>
    <row r="122" spans="2:10" x14ac:dyDescent="0.3">
      <c r="B122" s="25"/>
      <c r="C122" s="73"/>
      <c r="D122" s="103"/>
      <c r="E122" s="85" t="s">
        <v>477</v>
      </c>
      <c r="F122" s="30" t="s">
        <v>456</v>
      </c>
      <c r="G122" s="33">
        <v>9.4496479999999994E-2</v>
      </c>
      <c r="H122" s="33">
        <v>6.5756190000000006E-2</v>
      </c>
      <c r="I122" s="33">
        <v>0.12323679999999999</v>
      </c>
      <c r="J122" s="33">
        <v>2.7167374175586711E-3</v>
      </c>
    </row>
    <row r="123" spans="2:10" x14ac:dyDescent="0.3">
      <c r="B123" s="25"/>
      <c r="C123" s="73"/>
      <c r="D123" s="103"/>
      <c r="E123" s="85" t="s">
        <v>477</v>
      </c>
      <c r="F123" s="30" t="s">
        <v>457</v>
      </c>
      <c r="G123" s="33">
        <v>7.8766879999999997E-2</v>
      </c>
      <c r="H123" s="33">
        <v>5.1531960000000002E-2</v>
      </c>
      <c r="I123" s="33">
        <v>0.10600179999999999</v>
      </c>
      <c r="J123" s="33">
        <v>3.0419147507697183E-3</v>
      </c>
    </row>
    <row r="124" spans="2:10" x14ac:dyDescent="0.3">
      <c r="B124" s="25"/>
      <c r="C124" s="73"/>
      <c r="D124" s="103"/>
      <c r="E124" s="85" t="s">
        <v>477</v>
      </c>
      <c r="F124" s="30" t="s">
        <v>458</v>
      </c>
      <c r="G124" s="33">
        <v>7.4861830000000004E-2</v>
      </c>
      <c r="H124" s="33">
        <v>5.4358499999999997E-2</v>
      </c>
      <c r="I124" s="33">
        <v>9.5365149999999996E-2</v>
      </c>
      <c r="J124" s="33">
        <v>7.4352076756374261E-4</v>
      </c>
    </row>
    <row r="125" spans="2:10" x14ac:dyDescent="0.3">
      <c r="B125" s="25"/>
      <c r="C125" s="73"/>
      <c r="D125" s="103"/>
      <c r="E125" s="85" t="s">
        <v>477</v>
      </c>
      <c r="F125" s="30" t="s">
        <v>459</v>
      </c>
      <c r="G125" s="33">
        <v>8.1359319999999999E-2</v>
      </c>
      <c r="H125" s="33">
        <v>5.3983280000000002E-2</v>
      </c>
      <c r="I125" s="33">
        <v>0.10873537</v>
      </c>
      <c r="J125" s="33">
        <v>1.3385479604920657E-3</v>
      </c>
    </row>
    <row r="126" spans="2:10" x14ac:dyDescent="0.3">
      <c r="B126" s="25"/>
      <c r="C126" s="73"/>
      <c r="D126" s="103"/>
      <c r="E126" s="85" t="s">
        <v>477</v>
      </c>
      <c r="F126" s="30" t="s">
        <v>660</v>
      </c>
      <c r="G126" s="33">
        <v>0.11598379</v>
      </c>
      <c r="H126" s="33">
        <v>8.3984390000000006E-2</v>
      </c>
      <c r="I126" s="33">
        <v>0.14798320000000001</v>
      </c>
      <c r="J126" s="33">
        <v>4.5022042244231182E-3</v>
      </c>
    </row>
    <row r="127" spans="2:10" x14ac:dyDescent="0.3">
      <c r="B127" s="25"/>
      <c r="C127" s="73"/>
      <c r="D127" s="103"/>
      <c r="E127" s="85" t="s">
        <v>477</v>
      </c>
      <c r="F127" s="30" t="s">
        <v>661</v>
      </c>
      <c r="G127" s="33">
        <v>7.4794929999999996E-2</v>
      </c>
      <c r="H127" s="33">
        <v>4.7316280000000002E-2</v>
      </c>
      <c r="I127" s="33">
        <v>0.10227360000000001</v>
      </c>
      <c r="J127" s="33">
        <v>2.5199849301325015E-4</v>
      </c>
    </row>
    <row r="128" spans="2:10" x14ac:dyDescent="0.3">
      <c r="B128" s="25"/>
      <c r="C128" s="73"/>
      <c r="D128" s="103"/>
      <c r="E128" s="85" t="s">
        <v>477</v>
      </c>
      <c r="F128" s="30" t="s">
        <v>662</v>
      </c>
      <c r="G128" s="33">
        <v>0.18908069999999999</v>
      </c>
      <c r="H128" s="33">
        <v>9.6411029999999995E-2</v>
      </c>
      <c r="I128" s="33">
        <v>0.28175030000000001</v>
      </c>
      <c r="J128" s="33">
        <v>7.3263635266764011E-3</v>
      </c>
    </row>
    <row r="129" spans="2:10" x14ac:dyDescent="0.3">
      <c r="B129" s="25"/>
      <c r="C129" s="73"/>
      <c r="D129" s="103"/>
      <c r="E129" s="85" t="s">
        <v>477</v>
      </c>
      <c r="F129" s="30" t="s">
        <v>663</v>
      </c>
      <c r="G129" s="33">
        <v>8.20988E-2</v>
      </c>
      <c r="H129" s="33">
        <v>5.5803440000000003E-2</v>
      </c>
      <c r="I129" s="33">
        <v>0.1083942</v>
      </c>
      <c r="J129" s="33">
        <v>2.4536302463819916E-4</v>
      </c>
    </row>
    <row r="130" spans="2:10" x14ac:dyDescent="0.3">
      <c r="B130" s="25"/>
      <c r="C130" s="73"/>
      <c r="D130" s="103"/>
      <c r="E130" s="85" t="s">
        <v>477</v>
      </c>
      <c r="F130" s="30" t="s">
        <v>460</v>
      </c>
      <c r="G130" s="33">
        <v>7.4508889999999994E-2</v>
      </c>
      <c r="H130" s="33">
        <v>5.2116580000000003E-2</v>
      </c>
      <c r="I130" s="33">
        <v>9.6901200000000007E-2</v>
      </c>
      <c r="J130" s="33">
        <v>5.8096450763357056E-3</v>
      </c>
    </row>
    <row r="131" spans="2:10" x14ac:dyDescent="0.3">
      <c r="B131" s="25"/>
      <c r="C131" s="73"/>
      <c r="D131" s="103"/>
      <c r="E131" s="85" t="s">
        <v>477</v>
      </c>
      <c r="F131" s="30" t="s">
        <v>461</v>
      </c>
      <c r="G131" s="33">
        <v>9.8269490000000001E-2</v>
      </c>
      <c r="H131" s="33">
        <v>6.3321929999999998E-2</v>
      </c>
      <c r="I131" s="33">
        <v>0.133217</v>
      </c>
      <c r="J131" s="33">
        <v>9.6369503709340374E-4</v>
      </c>
    </row>
    <row r="132" spans="2:10" x14ac:dyDescent="0.3">
      <c r="B132" s="25"/>
      <c r="C132" s="73"/>
      <c r="D132" s="103"/>
      <c r="E132" s="85" t="s">
        <v>477</v>
      </c>
      <c r="F132" s="30" t="s">
        <v>462</v>
      </c>
      <c r="G132" s="33">
        <v>8.1013089999999996E-2</v>
      </c>
      <c r="H132" s="33">
        <v>5.2192429999999998E-2</v>
      </c>
      <c r="I132" s="33">
        <v>0.1098338</v>
      </c>
      <c r="J132" s="33">
        <v>5.6650074072766071E-3</v>
      </c>
    </row>
    <row r="133" spans="2:10" x14ac:dyDescent="0.3">
      <c r="B133" s="25"/>
      <c r="C133" s="73"/>
      <c r="D133" s="103"/>
      <c r="E133" s="85" t="s">
        <v>477</v>
      </c>
      <c r="F133" s="30" t="s">
        <v>589</v>
      </c>
      <c r="G133" s="33" t="s">
        <v>451</v>
      </c>
      <c r="H133" s="33" t="s">
        <v>451</v>
      </c>
      <c r="I133" s="33" t="s">
        <v>451</v>
      </c>
      <c r="J133" s="33" t="s">
        <v>451</v>
      </c>
    </row>
    <row r="134" spans="2:10" x14ac:dyDescent="0.3">
      <c r="B134" s="25"/>
      <c r="C134" s="73"/>
      <c r="D134" s="103"/>
      <c r="E134" s="85" t="s">
        <v>477</v>
      </c>
      <c r="F134" s="30" t="s">
        <v>463</v>
      </c>
      <c r="G134" s="33">
        <v>9.3635319999999994E-2</v>
      </c>
      <c r="H134" s="33">
        <v>6.6485989999999995E-2</v>
      </c>
      <c r="I134" s="33">
        <v>0.12078469999999999</v>
      </c>
      <c r="J134" s="33">
        <v>2.5150895778486984E-3</v>
      </c>
    </row>
    <row r="135" spans="2:10" x14ac:dyDescent="0.3">
      <c r="B135" s="25"/>
      <c r="C135" s="73"/>
      <c r="D135" s="103"/>
      <c r="E135" s="85" t="s">
        <v>477</v>
      </c>
      <c r="F135" s="30" t="s">
        <v>464</v>
      </c>
      <c r="G135" s="33">
        <v>8.8150270000000003E-2</v>
      </c>
      <c r="H135" s="33">
        <v>5.9974630000000001E-2</v>
      </c>
      <c r="I135" s="33">
        <v>0.1163259</v>
      </c>
      <c r="J135" s="33">
        <v>6.4595361185739086E-3</v>
      </c>
    </row>
    <row r="136" spans="2:10" x14ac:dyDescent="0.3">
      <c r="B136" s="25"/>
      <c r="C136" s="73"/>
      <c r="D136" s="103"/>
      <c r="E136" s="85" t="s">
        <v>477</v>
      </c>
      <c r="F136" s="30" t="s">
        <v>465</v>
      </c>
      <c r="G136" s="33">
        <v>9.2897460000000001E-2</v>
      </c>
      <c r="H136" s="33">
        <v>5.7069309999999998E-2</v>
      </c>
      <c r="I136" s="33">
        <v>0.1287256</v>
      </c>
      <c r="J136" s="33">
        <v>2.474078719986571E-3</v>
      </c>
    </row>
    <row r="137" spans="2:10" x14ac:dyDescent="0.3">
      <c r="B137" s="25"/>
      <c r="C137" s="73"/>
      <c r="D137" s="103"/>
      <c r="E137" s="85" t="s">
        <v>477</v>
      </c>
      <c r="F137" s="30" t="s">
        <v>466</v>
      </c>
      <c r="G137" s="33">
        <v>7.9818340000000002E-2</v>
      </c>
      <c r="H137" s="33">
        <v>4.8092120000000002E-2</v>
      </c>
      <c r="I137" s="33">
        <v>0.11154459999999999</v>
      </c>
      <c r="J137" s="33">
        <v>1.7486454423103364E-3</v>
      </c>
    </row>
    <row r="138" spans="2:10" x14ac:dyDescent="0.3">
      <c r="B138" s="25"/>
      <c r="C138" s="73"/>
      <c r="D138" s="103"/>
      <c r="E138" s="85" t="s">
        <v>477</v>
      </c>
      <c r="F138" s="30" t="s">
        <v>467</v>
      </c>
      <c r="G138" s="33">
        <v>6.8074880000000004E-2</v>
      </c>
      <c r="H138" s="33">
        <v>3.2898999999999998E-2</v>
      </c>
      <c r="I138" s="33">
        <v>0.1032508</v>
      </c>
      <c r="J138" s="33">
        <v>3.6264893826235757E-3</v>
      </c>
    </row>
    <row r="139" spans="2:10" x14ac:dyDescent="0.3">
      <c r="B139" s="25"/>
      <c r="C139" s="73"/>
      <c r="D139" s="103"/>
      <c r="E139" s="85" t="s">
        <v>477</v>
      </c>
      <c r="F139" s="30" t="s">
        <v>468</v>
      </c>
      <c r="G139" s="33">
        <v>9.9407209999999996E-2</v>
      </c>
      <c r="H139" s="33">
        <v>7.0285509999999995E-2</v>
      </c>
      <c r="I139" s="33">
        <v>0.1285289</v>
      </c>
      <c r="J139" s="33">
        <v>1.4677877862292695E-3</v>
      </c>
    </row>
    <row r="140" spans="2:10" x14ac:dyDescent="0.3">
      <c r="B140" s="25"/>
      <c r="C140" s="73"/>
      <c r="D140" s="103"/>
      <c r="E140" s="85" t="s">
        <v>477</v>
      </c>
      <c r="F140" s="30" t="s">
        <v>469</v>
      </c>
      <c r="G140" s="33">
        <v>2.7646190000000001E-2</v>
      </c>
      <c r="H140" s="33">
        <v>1.3369239999999999E-2</v>
      </c>
      <c r="I140" s="33">
        <v>4.1923139999999998E-2</v>
      </c>
      <c r="J140" s="33">
        <v>5.9393219296283396E-3</v>
      </c>
    </row>
    <row r="141" spans="2:10" x14ac:dyDescent="0.3">
      <c r="B141" s="25"/>
      <c r="C141" s="73"/>
      <c r="D141" s="103"/>
      <c r="E141" s="85" t="s">
        <v>477</v>
      </c>
      <c r="F141" s="30" t="s">
        <v>470</v>
      </c>
      <c r="G141" s="33">
        <v>0.18241229</v>
      </c>
      <c r="H141" s="33">
        <v>8.6123356999999998E-2</v>
      </c>
      <c r="I141" s="33">
        <v>0.27870122000000003</v>
      </c>
      <c r="J141" s="33">
        <v>2.0612610043968107E-4</v>
      </c>
    </row>
    <row r="142" spans="2:10" x14ac:dyDescent="0.3">
      <c r="B142" s="25"/>
      <c r="C142" s="73"/>
      <c r="D142" s="103"/>
      <c r="E142" s="85" t="s">
        <v>477</v>
      </c>
      <c r="F142" s="30" t="s">
        <v>26</v>
      </c>
      <c r="G142" s="33">
        <v>6.9104410000000005E-2</v>
      </c>
      <c r="H142" s="33">
        <v>5.9336720000000001E-3</v>
      </c>
      <c r="I142" s="33">
        <v>0.13227514000000001</v>
      </c>
      <c r="J142" s="33">
        <v>1.6929128717325893E-3</v>
      </c>
    </row>
    <row r="143" spans="2:10" x14ac:dyDescent="0.3">
      <c r="B143" s="25"/>
      <c r="C143" s="73"/>
      <c r="D143" s="103"/>
      <c r="E143" s="85" t="s">
        <v>477</v>
      </c>
      <c r="F143" s="30" t="s">
        <v>27</v>
      </c>
      <c r="G143" s="33">
        <v>0.16484932999999999</v>
      </c>
      <c r="H143" s="33">
        <v>3.9981734999999997E-2</v>
      </c>
      <c r="I143" s="33">
        <v>0.28971692999999998</v>
      </c>
      <c r="J143" s="33">
        <v>6.673901963032026E-3</v>
      </c>
    </row>
    <row r="144" spans="2:10" x14ac:dyDescent="0.3">
      <c r="B144" s="25"/>
      <c r="C144" s="73"/>
      <c r="D144" s="103"/>
      <c r="E144" s="85" t="s">
        <v>477</v>
      </c>
      <c r="F144" s="30" t="s">
        <v>28</v>
      </c>
      <c r="G144" s="33">
        <v>0.22619518999999999</v>
      </c>
      <c r="H144" s="33">
        <v>3.2414132999999998E-2</v>
      </c>
      <c r="I144" s="33">
        <v>0.41997625</v>
      </c>
      <c r="J144" s="33">
        <v>0</v>
      </c>
    </row>
    <row r="145" spans="2:10" x14ac:dyDescent="0.3">
      <c r="B145" s="25"/>
      <c r="C145" s="73"/>
      <c r="D145" s="103"/>
      <c r="E145" s="85" t="s">
        <v>477</v>
      </c>
      <c r="F145" s="30" t="s">
        <v>29</v>
      </c>
      <c r="G145" s="33">
        <v>0.11894420999999999</v>
      </c>
      <c r="H145" s="33">
        <v>1.6218554E-2</v>
      </c>
      <c r="I145" s="33">
        <v>0.22166986</v>
      </c>
      <c r="J145" s="33">
        <v>5.913026732087173E-3</v>
      </c>
    </row>
    <row r="146" spans="2:10" x14ac:dyDescent="0.3">
      <c r="B146" s="25"/>
      <c r="C146" s="73"/>
      <c r="D146" s="103"/>
      <c r="E146" s="85" t="s">
        <v>477</v>
      </c>
      <c r="F146" s="30" t="s">
        <v>658</v>
      </c>
      <c r="G146" s="33">
        <v>8.9498910000000001E-2</v>
      </c>
      <c r="H146" s="33">
        <v>5.6549414999999999E-2</v>
      </c>
      <c r="I146" s="33">
        <v>0.12244840999999999</v>
      </c>
      <c r="J146" s="33">
        <v>4.6055130531451813E-3</v>
      </c>
    </row>
    <row r="147" spans="2:10" x14ac:dyDescent="0.3">
      <c r="B147" s="25"/>
      <c r="C147" s="73"/>
      <c r="D147" s="103"/>
      <c r="E147" s="85" t="s">
        <v>477</v>
      </c>
      <c r="F147" s="30" t="s">
        <v>30</v>
      </c>
      <c r="G147" s="33">
        <v>4.4594950000000001E-2</v>
      </c>
      <c r="H147" s="33">
        <v>2.9363332999999998E-2</v>
      </c>
      <c r="I147" s="33">
        <v>5.9826579999999997E-2</v>
      </c>
      <c r="J147" s="33">
        <v>2.4391182742097002E-3</v>
      </c>
    </row>
    <row r="148" spans="2:10" x14ac:dyDescent="0.3">
      <c r="B148" s="25"/>
      <c r="C148" s="73"/>
      <c r="D148" s="103"/>
      <c r="E148" s="85" t="s">
        <v>477</v>
      </c>
      <c r="F148" s="30" t="s">
        <v>552</v>
      </c>
      <c r="G148" s="33">
        <v>5.8425339999999999E-2</v>
      </c>
      <c r="H148" s="33">
        <v>4.0689334000000001E-2</v>
      </c>
      <c r="I148" s="33">
        <v>7.6161339999999994E-2</v>
      </c>
      <c r="J148" s="33">
        <v>1.3140247141254057E-3</v>
      </c>
    </row>
    <row r="149" spans="2:10" x14ac:dyDescent="0.3">
      <c r="B149" s="25"/>
      <c r="C149" s="73"/>
      <c r="D149" s="103"/>
      <c r="E149" s="85" t="s">
        <v>477</v>
      </c>
      <c r="F149" s="30" t="s">
        <v>31</v>
      </c>
      <c r="G149" s="33">
        <v>3.3947329999999998E-2</v>
      </c>
      <c r="H149" s="33">
        <v>1.9300274999999999E-2</v>
      </c>
      <c r="I149" s="33">
        <v>4.859438E-2</v>
      </c>
      <c r="J149" s="33">
        <v>8.6093944705958464E-3</v>
      </c>
    </row>
    <row r="150" spans="2:10" x14ac:dyDescent="0.3">
      <c r="B150" s="25"/>
      <c r="C150" s="73"/>
      <c r="D150" s="29"/>
      <c r="E150" s="85" t="s">
        <v>477</v>
      </c>
      <c r="F150" s="30" t="s">
        <v>32</v>
      </c>
      <c r="G150" s="33">
        <v>5.4147590000000002E-2</v>
      </c>
      <c r="H150" s="33">
        <v>3.9078027000000001E-2</v>
      </c>
      <c r="I150" s="33">
        <v>6.9217150000000005E-2</v>
      </c>
      <c r="J150" s="33">
        <v>1.8049971553207715E-3</v>
      </c>
    </row>
    <row r="151" spans="2:10" x14ac:dyDescent="0.3">
      <c r="B151" s="25"/>
      <c r="C151" s="73"/>
      <c r="D151" s="29"/>
      <c r="E151" s="85" t="s">
        <v>477</v>
      </c>
      <c r="F151" s="30" t="s">
        <v>471</v>
      </c>
      <c r="G151" s="33">
        <v>0.19847698</v>
      </c>
      <c r="H151" s="33">
        <v>4.5471209999999998E-2</v>
      </c>
      <c r="I151" s="33">
        <v>0.35148274000000002</v>
      </c>
      <c r="J151" s="33">
        <v>7.1703261928739177E-3</v>
      </c>
    </row>
    <row r="152" spans="2:10" x14ac:dyDescent="0.3">
      <c r="B152" s="25"/>
      <c r="C152" s="73"/>
      <c r="D152" s="29"/>
      <c r="E152" s="85" t="s">
        <v>477</v>
      </c>
      <c r="F152" s="30" t="s">
        <v>472</v>
      </c>
      <c r="G152" s="33">
        <v>6.1576529999999997E-2</v>
      </c>
      <c r="H152" s="33">
        <v>3.9408070000000003E-2</v>
      </c>
      <c r="I152" s="33">
        <v>8.3744990000000005E-2</v>
      </c>
      <c r="J152" s="33">
        <v>4.0056090972871239E-3</v>
      </c>
    </row>
    <row r="153" spans="2:10" x14ac:dyDescent="0.3">
      <c r="B153" s="25"/>
      <c r="C153" s="73"/>
      <c r="D153" s="29"/>
      <c r="E153" s="85" t="s">
        <v>477</v>
      </c>
      <c r="F153" s="30" t="s">
        <v>473</v>
      </c>
      <c r="G153" s="33">
        <v>6.6470500000000002E-2</v>
      </c>
      <c r="H153" s="33">
        <v>1.217886E-2</v>
      </c>
      <c r="I153" s="33">
        <v>0.12076214</v>
      </c>
      <c r="J153" s="33">
        <v>1.2386397069741894E-3</v>
      </c>
    </row>
    <row r="154" spans="2:10" x14ac:dyDescent="0.3">
      <c r="B154" s="25" t="s">
        <v>601</v>
      </c>
      <c r="C154" s="72" t="s">
        <v>93</v>
      </c>
      <c r="D154" s="102" t="s">
        <v>610</v>
      </c>
      <c r="E154" s="85" t="s">
        <v>477</v>
      </c>
      <c r="F154" s="30" t="s">
        <v>450</v>
      </c>
      <c r="G154" s="33">
        <v>1.305803E-2</v>
      </c>
      <c r="H154" s="33">
        <v>9.8002479999999993E-3</v>
      </c>
      <c r="I154" s="33">
        <v>1.631581E-2</v>
      </c>
      <c r="J154" s="33">
        <v>3.4316018012793934E-3</v>
      </c>
    </row>
    <row r="155" spans="2:10" x14ac:dyDescent="0.3">
      <c r="B155" s="25"/>
      <c r="C155" s="73"/>
      <c r="D155" s="103"/>
      <c r="E155" s="85" t="s">
        <v>477</v>
      </c>
      <c r="F155" s="30" t="s">
        <v>452</v>
      </c>
      <c r="G155" s="33">
        <v>1.5412403999999999E-2</v>
      </c>
      <c r="H155" s="33">
        <v>1.1589899000000001E-2</v>
      </c>
      <c r="I155" s="33">
        <v>1.9234910000000001E-2</v>
      </c>
      <c r="J155" s="33">
        <v>2.6831478079312977E-3</v>
      </c>
    </row>
    <row r="156" spans="2:10" x14ac:dyDescent="0.3">
      <c r="B156" s="25"/>
      <c r="C156" s="73"/>
      <c r="D156" s="103"/>
      <c r="E156" s="85" t="s">
        <v>477</v>
      </c>
      <c r="F156" s="30" t="s">
        <v>453</v>
      </c>
      <c r="G156" s="33">
        <v>2.6340464000000001E-2</v>
      </c>
      <c r="H156" s="33">
        <v>1.9312737999999999E-2</v>
      </c>
      <c r="I156" s="33">
        <v>3.3368189999999999E-2</v>
      </c>
      <c r="J156" s="33">
        <v>4.7326605580910392E-3</v>
      </c>
    </row>
    <row r="157" spans="2:10" x14ac:dyDescent="0.3">
      <c r="B157" s="25"/>
      <c r="C157" s="73"/>
      <c r="D157" s="103"/>
      <c r="E157" s="85" t="s">
        <v>477</v>
      </c>
      <c r="F157" s="30" t="s">
        <v>21</v>
      </c>
      <c r="G157" s="33" t="s">
        <v>451</v>
      </c>
      <c r="H157" s="33" t="s">
        <v>451</v>
      </c>
      <c r="I157" s="33" t="s">
        <v>451</v>
      </c>
      <c r="J157" s="33" t="s">
        <v>451</v>
      </c>
    </row>
    <row r="158" spans="2:10" x14ac:dyDescent="0.3">
      <c r="B158" s="25"/>
      <c r="C158" s="73"/>
      <c r="D158" s="103"/>
      <c r="E158" s="85" t="s">
        <v>477</v>
      </c>
      <c r="F158" s="30" t="s">
        <v>454</v>
      </c>
      <c r="G158" s="33">
        <v>5.6488279999999998E-3</v>
      </c>
      <c r="H158" s="33">
        <v>1.5522689999999999E-4</v>
      </c>
      <c r="I158" s="33">
        <v>1.114243E-2</v>
      </c>
      <c r="J158" s="33">
        <v>4.5143792324870763E-3</v>
      </c>
    </row>
    <row r="159" spans="2:10" x14ac:dyDescent="0.3">
      <c r="B159" s="25"/>
      <c r="C159" s="73"/>
      <c r="D159" s="103"/>
      <c r="E159" s="85" t="s">
        <v>477</v>
      </c>
      <c r="F159" s="30" t="s">
        <v>455</v>
      </c>
      <c r="G159" s="33">
        <v>1.4762839999999999E-2</v>
      </c>
      <c r="H159" s="33" t="s">
        <v>451</v>
      </c>
      <c r="I159" s="33">
        <v>3.3307549999999998E-2</v>
      </c>
      <c r="J159" s="33">
        <v>4.5494536788605721E-3</v>
      </c>
    </row>
    <row r="160" spans="2:10" x14ac:dyDescent="0.3">
      <c r="B160" s="25"/>
      <c r="C160" s="73"/>
      <c r="D160" s="103"/>
      <c r="E160" s="85" t="s">
        <v>477</v>
      </c>
      <c r="F160" s="30" t="s">
        <v>456</v>
      </c>
      <c r="G160" s="33">
        <v>1.3375089999999999E-2</v>
      </c>
      <c r="H160" s="33">
        <v>8.6469100000000007E-3</v>
      </c>
      <c r="I160" s="33">
        <v>1.8103279999999999E-2</v>
      </c>
      <c r="J160" s="33">
        <v>2.7167374175586711E-3</v>
      </c>
    </row>
    <row r="161" spans="2:10" x14ac:dyDescent="0.3">
      <c r="B161" s="25"/>
      <c r="C161" s="73"/>
      <c r="D161" s="103"/>
      <c r="E161" s="85" t="s">
        <v>477</v>
      </c>
      <c r="F161" s="30" t="s">
        <v>457</v>
      </c>
      <c r="G161" s="33">
        <v>1.268267E-2</v>
      </c>
      <c r="H161" s="33">
        <v>8.3671909999999995E-3</v>
      </c>
      <c r="I161" s="33">
        <v>1.699815E-2</v>
      </c>
      <c r="J161" s="33">
        <v>3.0419147507697183E-3</v>
      </c>
    </row>
    <row r="162" spans="2:10" x14ac:dyDescent="0.3">
      <c r="B162" s="25"/>
      <c r="C162" s="73"/>
      <c r="D162" s="103"/>
      <c r="E162" s="85" t="s">
        <v>477</v>
      </c>
      <c r="F162" s="30" t="s">
        <v>458</v>
      </c>
      <c r="G162" s="33">
        <v>1.2291669999999999E-2</v>
      </c>
      <c r="H162" s="33">
        <v>5.2292830000000004E-3</v>
      </c>
      <c r="I162" s="33">
        <v>1.9354059999999999E-2</v>
      </c>
      <c r="J162" s="33">
        <v>7.4352076756374261E-4</v>
      </c>
    </row>
    <row r="163" spans="2:10" x14ac:dyDescent="0.3">
      <c r="B163" s="25"/>
      <c r="C163" s="73"/>
      <c r="D163" s="103"/>
      <c r="E163" s="85" t="s">
        <v>477</v>
      </c>
      <c r="F163" s="30" t="s">
        <v>459</v>
      </c>
      <c r="G163" s="33">
        <v>1.3457530000000001E-2</v>
      </c>
      <c r="H163" s="33">
        <v>9.6073389999999995E-3</v>
      </c>
      <c r="I163" s="33">
        <v>1.730773E-2</v>
      </c>
      <c r="J163" s="33">
        <v>1.3385479604920657E-3</v>
      </c>
    </row>
    <row r="164" spans="2:10" x14ac:dyDescent="0.3">
      <c r="B164" s="25"/>
      <c r="C164" s="73"/>
      <c r="D164" s="103"/>
      <c r="E164" s="85" t="s">
        <v>477</v>
      </c>
      <c r="F164" s="30" t="s">
        <v>660</v>
      </c>
      <c r="G164" s="33">
        <v>1.746143E-2</v>
      </c>
      <c r="H164" s="33">
        <v>8.5008529999999992E-3</v>
      </c>
      <c r="I164" s="33">
        <v>2.6422000000000001E-2</v>
      </c>
      <c r="J164" s="33">
        <v>4.5022042244231182E-3</v>
      </c>
    </row>
    <row r="165" spans="2:10" x14ac:dyDescent="0.3">
      <c r="B165" s="25"/>
      <c r="C165" s="73"/>
      <c r="D165" s="103"/>
      <c r="E165" s="85" t="s">
        <v>477</v>
      </c>
      <c r="F165" s="30" t="s">
        <v>661</v>
      </c>
      <c r="G165" s="33">
        <v>1.1099299999999999E-2</v>
      </c>
      <c r="H165" s="33">
        <v>7.9308810000000007E-3</v>
      </c>
      <c r="I165" s="33">
        <v>1.4267729999999999E-2</v>
      </c>
      <c r="J165" s="33">
        <v>2.5199849301325015E-4</v>
      </c>
    </row>
    <row r="166" spans="2:10" x14ac:dyDescent="0.3">
      <c r="B166" s="25"/>
      <c r="C166" s="73"/>
      <c r="D166" s="103"/>
      <c r="E166" s="85" t="s">
        <v>477</v>
      </c>
      <c r="F166" s="30" t="s">
        <v>662</v>
      </c>
      <c r="G166" s="33" t="s">
        <v>451</v>
      </c>
      <c r="H166" s="33" t="s">
        <v>451</v>
      </c>
      <c r="I166" s="33" t="s">
        <v>451</v>
      </c>
      <c r="J166" s="33" t="s">
        <v>451</v>
      </c>
    </row>
    <row r="167" spans="2:10" x14ac:dyDescent="0.3">
      <c r="B167" s="25"/>
      <c r="C167" s="73"/>
      <c r="D167" s="103"/>
      <c r="E167" s="85" t="s">
        <v>477</v>
      </c>
      <c r="F167" s="30" t="s">
        <v>663</v>
      </c>
      <c r="G167" s="33">
        <v>1.1713909999999999E-2</v>
      </c>
      <c r="H167" s="33">
        <v>8.5906390000000006E-3</v>
      </c>
      <c r="I167" s="33">
        <v>1.483717E-2</v>
      </c>
      <c r="J167" s="33">
        <v>2.4536302463819916E-4</v>
      </c>
    </row>
    <row r="168" spans="2:10" x14ac:dyDescent="0.3">
      <c r="B168" s="25"/>
      <c r="C168" s="73"/>
      <c r="D168" s="103"/>
      <c r="E168" s="85" t="s">
        <v>477</v>
      </c>
      <c r="F168" s="30" t="s">
        <v>460</v>
      </c>
      <c r="G168" s="33">
        <v>1.1898209999999999E-2</v>
      </c>
      <c r="H168" s="33">
        <v>6.0544489999999999E-3</v>
      </c>
      <c r="I168" s="33">
        <v>1.7741969999999999E-2</v>
      </c>
      <c r="J168" s="33">
        <v>5.8096450763357056E-3</v>
      </c>
    </row>
    <row r="169" spans="2:10" x14ac:dyDescent="0.3">
      <c r="B169" s="25"/>
      <c r="C169" s="73"/>
      <c r="D169" s="103"/>
      <c r="E169" s="85" t="s">
        <v>477</v>
      </c>
      <c r="F169" s="30" t="s">
        <v>461</v>
      </c>
      <c r="G169" s="33">
        <v>1.4088639999999999E-2</v>
      </c>
      <c r="H169" s="33">
        <v>9.2930670000000003E-3</v>
      </c>
      <c r="I169" s="33">
        <v>1.8884209999999998E-2</v>
      </c>
      <c r="J169" s="33">
        <v>9.6369503709340374E-4</v>
      </c>
    </row>
    <row r="170" spans="2:10" x14ac:dyDescent="0.3">
      <c r="B170" s="25"/>
      <c r="C170" s="73"/>
      <c r="D170" s="103"/>
      <c r="E170" s="85" t="s">
        <v>477</v>
      </c>
      <c r="F170" s="30" t="s">
        <v>462</v>
      </c>
      <c r="G170" s="33">
        <v>1.524791E-2</v>
      </c>
      <c r="H170" s="33">
        <v>3.5625090000000002E-3</v>
      </c>
      <c r="I170" s="33">
        <v>2.6933309999999999E-2</v>
      </c>
      <c r="J170" s="33">
        <v>5.6650074072766071E-3</v>
      </c>
    </row>
    <row r="171" spans="2:10" x14ac:dyDescent="0.3">
      <c r="B171" s="25"/>
      <c r="C171" s="73"/>
      <c r="D171" s="103"/>
      <c r="E171" s="85" t="s">
        <v>477</v>
      </c>
      <c r="F171" s="30" t="s">
        <v>589</v>
      </c>
      <c r="G171" s="33" t="s">
        <v>451</v>
      </c>
      <c r="H171" s="33" t="s">
        <v>451</v>
      </c>
      <c r="I171" s="33" t="s">
        <v>451</v>
      </c>
      <c r="J171" s="33" t="s">
        <v>451</v>
      </c>
    </row>
    <row r="172" spans="2:10" x14ac:dyDescent="0.3">
      <c r="B172" s="25"/>
      <c r="C172" s="73"/>
      <c r="D172" s="103"/>
      <c r="E172" s="85" t="s">
        <v>477</v>
      </c>
      <c r="F172" s="30" t="s">
        <v>463</v>
      </c>
      <c r="G172" s="33">
        <v>1.178797E-2</v>
      </c>
      <c r="H172" s="33">
        <v>5.3165319999999997E-3</v>
      </c>
      <c r="I172" s="33">
        <v>1.825941E-2</v>
      </c>
      <c r="J172" s="33">
        <v>2.5150895778486984E-3</v>
      </c>
    </row>
    <row r="173" spans="2:10" x14ac:dyDescent="0.3">
      <c r="B173" s="25"/>
      <c r="C173" s="73"/>
      <c r="D173" s="103"/>
      <c r="E173" s="85" t="s">
        <v>477</v>
      </c>
      <c r="F173" s="30" t="s">
        <v>464</v>
      </c>
      <c r="G173" s="33">
        <v>1.484737E-2</v>
      </c>
      <c r="H173" s="33">
        <v>7.7951619999999996E-3</v>
      </c>
      <c r="I173" s="33">
        <v>2.1899579999999998E-2</v>
      </c>
      <c r="J173" s="33">
        <v>6.4595361185739086E-3</v>
      </c>
    </row>
    <row r="174" spans="2:10" x14ac:dyDescent="0.3">
      <c r="B174" s="25"/>
      <c r="C174" s="73"/>
      <c r="D174" s="103"/>
      <c r="E174" s="85" t="s">
        <v>477</v>
      </c>
      <c r="F174" s="30" t="s">
        <v>465</v>
      </c>
      <c r="G174" s="33">
        <v>1.140797E-2</v>
      </c>
      <c r="H174" s="33">
        <v>3.5067060000000001E-3</v>
      </c>
      <c r="I174" s="33">
        <v>1.9309239999999998E-2</v>
      </c>
      <c r="J174" s="33">
        <v>2.474078719986571E-3</v>
      </c>
    </row>
    <row r="175" spans="2:10" x14ac:dyDescent="0.3">
      <c r="B175" s="25"/>
      <c r="C175" s="73"/>
      <c r="D175" s="103"/>
      <c r="E175" s="85" t="s">
        <v>477</v>
      </c>
      <c r="F175" s="30" t="s">
        <v>466</v>
      </c>
      <c r="G175" s="33">
        <v>1.305655E-2</v>
      </c>
      <c r="H175" s="33">
        <v>6.8416019999999996E-3</v>
      </c>
      <c r="I175" s="33">
        <v>1.9271489999999999E-2</v>
      </c>
      <c r="J175" s="33">
        <v>1.7486454423103364E-3</v>
      </c>
    </row>
    <row r="176" spans="2:10" x14ac:dyDescent="0.3">
      <c r="B176" s="25"/>
      <c r="C176" s="73"/>
      <c r="D176" s="103"/>
      <c r="E176" s="85" t="s">
        <v>477</v>
      </c>
      <c r="F176" s="30" t="s">
        <v>467</v>
      </c>
      <c r="G176" s="33">
        <v>1.4649789999999999E-2</v>
      </c>
      <c r="H176" s="33">
        <v>2.020413E-3</v>
      </c>
      <c r="I176" s="33">
        <v>2.7279169999999998E-2</v>
      </c>
      <c r="J176" s="33">
        <v>3.6264893826235757E-3</v>
      </c>
    </row>
    <row r="177" spans="2:10" x14ac:dyDescent="0.3">
      <c r="B177" s="25"/>
      <c r="C177" s="73"/>
      <c r="D177" s="103"/>
      <c r="E177" s="85" t="s">
        <v>477</v>
      </c>
      <c r="F177" s="30" t="s">
        <v>468</v>
      </c>
      <c r="G177" s="33">
        <v>1.5420474E-2</v>
      </c>
      <c r="H177" s="33">
        <v>1.1450371000000001E-2</v>
      </c>
      <c r="I177" s="33">
        <v>1.9390580000000001E-2</v>
      </c>
      <c r="J177" s="33">
        <v>1.4677877862292695E-3</v>
      </c>
    </row>
    <row r="178" spans="2:10" x14ac:dyDescent="0.3">
      <c r="B178" s="25"/>
      <c r="C178" s="73"/>
      <c r="D178" s="103"/>
      <c r="E178" s="85" t="s">
        <v>477</v>
      </c>
      <c r="F178" s="30" t="s">
        <v>469</v>
      </c>
      <c r="G178" s="33">
        <v>2.9596549999999998E-3</v>
      </c>
      <c r="H178" s="33">
        <v>4.6034960000000002E-4</v>
      </c>
      <c r="I178" s="33">
        <v>5.4589599999999997E-3</v>
      </c>
      <c r="J178" s="33">
        <v>5.9393219296283396E-3</v>
      </c>
    </row>
    <row r="179" spans="2:10" x14ac:dyDescent="0.3">
      <c r="B179" s="25"/>
      <c r="C179" s="73"/>
      <c r="D179" s="103"/>
      <c r="E179" s="85" t="s">
        <v>477</v>
      </c>
      <c r="F179" s="30" t="s">
        <v>470</v>
      </c>
      <c r="G179" s="33" t="s">
        <v>451</v>
      </c>
      <c r="H179" s="33" t="s">
        <v>451</v>
      </c>
      <c r="I179" s="33" t="s">
        <v>451</v>
      </c>
      <c r="J179" s="33" t="s">
        <v>451</v>
      </c>
    </row>
    <row r="180" spans="2:10" x14ac:dyDescent="0.3">
      <c r="B180" s="25"/>
      <c r="C180" s="73"/>
      <c r="D180" s="103"/>
      <c r="E180" s="85" t="s">
        <v>477</v>
      </c>
      <c r="F180" s="30" t="s">
        <v>26</v>
      </c>
      <c r="G180" s="33">
        <v>6.7094190000000003E-3</v>
      </c>
      <c r="H180" s="33">
        <v>1.266147E-3</v>
      </c>
      <c r="I180" s="33">
        <v>1.2152690000000001E-2</v>
      </c>
      <c r="J180" s="33">
        <v>1.6929128717325893E-3</v>
      </c>
    </row>
    <row r="181" spans="2:10" x14ac:dyDescent="0.3">
      <c r="B181" s="25"/>
      <c r="C181" s="73"/>
      <c r="D181" s="103"/>
      <c r="E181" s="85" t="s">
        <v>477</v>
      </c>
      <c r="F181" s="30" t="s">
        <v>27</v>
      </c>
      <c r="G181" s="33">
        <v>3.1617329999999999E-2</v>
      </c>
      <c r="H181" s="33">
        <v>1.4418131000000001E-2</v>
      </c>
      <c r="I181" s="33">
        <v>4.8816529999999997E-2</v>
      </c>
      <c r="J181" s="33">
        <v>6.673901963032026E-3</v>
      </c>
    </row>
    <row r="182" spans="2:10" x14ac:dyDescent="0.3">
      <c r="B182" s="25"/>
      <c r="C182" s="73"/>
      <c r="D182" s="103"/>
      <c r="E182" s="85" t="s">
        <v>477</v>
      </c>
      <c r="F182" s="30" t="s">
        <v>28</v>
      </c>
      <c r="G182" s="33" t="s">
        <v>451</v>
      </c>
      <c r="H182" s="33" t="s">
        <v>451</v>
      </c>
      <c r="I182" s="33" t="s">
        <v>451</v>
      </c>
      <c r="J182" s="33" t="s">
        <v>451</v>
      </c>
    </row>
    <row r="183" spans="2:10" x14ac:dyDescent="0.3">
      <c r="B183" s="25"/>
      <c r="C183" s="73"/>
      <c r="D183" s="103"/>
      <c r="E183" s="85" t="s">
        <v>477</v>
      </c>
      <c r="F183" s="30" t="s">
        <v>29</v>
      </c>
      <c r="G183" s="33" t="s">
        <v>451</v>
      </c>
      <c r="H183" s="33" t="s">
        <v>451</v>
      </c>
      <c r="I183" s="33" t="s">
        <v>451</v>
      </c>
      <c r="J183" s="33" t="s">
        <v>451</v>
      </c>
    </row>
    <row r="184" spans="2:10" x14ac:dyDescent="0.3">
      <c r="B184" s="25"/>
      <c r="C184" s="73"/>
      <c r="D184" s="103"/>
      <c r="E184" s="85" t="s">
        <v>477</v>
      </c>
      <c r="F184" s="30" t="s">
        <v>658</v>
      </c>
      <c r="G184" s="33">
        <v>1.8537661E-2</v>
      </c>
      <c r="H184" s="33">
        <v>1.0639668999999999E-2</v>
      </c>
      <c r="I184" s="33">
        <v>2.6435650000000002E-2</v>
      </c>
      <c r="J184" s="33">
        <v>4.6055130531451813E-3</v>
      </c>
    </row>
    <row r="185" spans="2:10" x14ac:dyDescent="0.3">
      <c r="B185" s="25"/>
      <c r="C185" s="73"/>
      <c r="D185" s="103"/>
      <c r="E185" s="85" t="s">
        <v>477</v>
      </c>
      <c r="F185" s="30" t="s">
        <v>30</v>
      </c>
      <c r="G185" s="33">
        <v>1.7404180000000002E-2</v>
      </c>
      <c r="H185" s="33">
        <v>6.7179700000000002E-3</v>
      </c>
      <c r="I185" s="33">
        <v>2.809039E-2</v>
      </c>
      <c r="J185" s="33">
        <v>2.4391182742097002E-3</v>
      </c>
    </row>
    <row r="186" spans="2:10" x14ac:dyDescent="0.3">
      <c r="B186" s="25"/>
      <c r="C186" s="73"/>
      <c r="D186" s="103"/>
      <c r="E186" s="85" t="s">
        <v>477</v>
      </c>
      <c r="F186" s="30" t="s">
        <v>552</v>
      </c>
      <c r="G186" s="33" t="s">
        <v>451</v>
      </c>
      <c r="H186" s="33" t="s">
        <v>451</v>
      </c>
      <c r="I186" s="33" t="s">
        <v>451</v>
      </c>
      <c r="J186" s="33" t="s">
        <v>451</v>
      </c>
    </row>
    <row r="187" spans="2:10" x14ac:dyDescent="0.3">
      <c r="B187" s="25"/>
      <c r="C187" s="73"/>
      <c r="D187" s="29"/>
      <c r="E187" s="85" t="s">
        <v>477</v>
      </c>
      <c r="F187" s="30" t="s">
        <v>31</v>
      </c>
      <c r="G187" s="33">
        <v>1.2988242000000001E-2</v>
      </c>
      <c r="H187" s="33">
        <v>7.6172870000000004E-3</v>
      </c>
      <c r="I187" s="33">
        <v>1.8359199999999999E-2</v>
      </c>
      <c r="J187" s="33">
        <v>8.6093944705958464E-3</v>
      </c>
    </row>
    <row r="188" spans="2:10" x14ac:dyDescent="0.3">
      <c r="B188" s="25"/>
      <c r="C188" s="73"/>
      <c r="D188" s="29"/>
      <c r="E188" s="85" t="s">
        <v>477</v>
      </c>
      <c r="F188" s="30" t="s">
        <v>32</v>
      </c>
      <c r="G188" s="33">
        <v>1.6959696E-2</v>
      </c>
      <c r="H188" s="33">
        <v>8.0204500000000001E-3</v>
      </c>
      <c r="I188" s="33">
        <v>2.5898939999999999E-2</v>
      </c>
      <c r="J188" s="33">
        <v>1.8049971553207715E-3</v>
      </c>
    </row>
    <row r="189" spans="2:10" x14ac:dyDescent="0.3">
      <c r="B189" s="25"/>
      <c r="C189" s="73"/>
      <c r="D189" s="29"/>
      <c r="E189" s="85" t="s">
        <v>477</v>
      </c>
      <c r="F189" s="30" t="s">
        <v>471</v>
      </c>
      <c r="G189" s="33">
        <v>1.412122E-2</v>
      </c>
      <c r="H189" s="33">
        <v>4.6379430000000003E-3</v>
      </c>
      <c r="I189" s="33">
        <v>2.3604489999999999E-2</v>
      </c>
      <c r="J189" s="33">
        <v>7.1703261928739177E-3</v>
      </c>
    </row>
    <row r="190" spans="2:10" x14ac:dyDescent="0.3">
      <c r="B190" s="25"/>
      <c r="C190" s="73"/>
      <c r="D190" s="29"/>
      <c r="E190" s="85" t="s">
        <v>477</v>
      </c>
      <c r="F190" s="30" t="s">
        <v>472</v>
      </c>
      <c r="G190" s="33">
        <v>1.2869800000000001E-2</v>
      </c>
      <c r="H190" s="33">
        <v>6.9901019999999998E-3</v>
      </c>
      <c r="I190" s="33">
        <v>1.8749499999999999E-2</v>
      </c>
      <c r="J190" s="33">
        <v>4.0056090972871239E-3</v>
      </c>
    </row>
    <row r="191" spans="2:10" x14ac:dyDescent="0.3">
      <c r="B191" s="25"/>
      <c r="C191" s="73"/>
      <c r="D191" s="29"/>
      <c r="E191" s="85" t="s">
        <v>477</v>
      </c>
      <c r="F191" s="30" t="s">
        <v>473</v>
      </c>
      <c r="G191" s="33">
        <v>1.28279E-2</v>
      </c>
      <c r="H191" s="33">
        <v>7.8262599999999998E-3</v>
      </c>
      <c r="I191" s="33">
        <v>1.782955E-2</v>
      </c>
      <c r="J191" s="33">
        <v>1.2386397069741894E-3</v>
      </c>
    </row>
    <row r="192" spans="2:10" x14ac:dyDescent="0.3">
      <c r="B192" s="25" t="s">
        <v>603</v>
      </c>
      <c r="C192" s="72" t="s">
        <v>602</v>
      </c>
      <c r="D192" s="102" t="s">
        <v>610</v>
      </c>
      <c r="E192" s="85" t="s">
        <v>477</v>
      </c>
      <c r="F192" s="30" t="s">
        <v>450</v>
      </c>
      <c r="G192" s="33">
        <v>0.18915940000000001</v>
      </c>
      <c r="H192" s="33">
        <v>0.16455259999999999</v>
      </c>
      <c r="I192" s="33">
        <v>0.21376619999999999</v>
      </c>
      <c r="J192" s="33">
        <v>3.4316018012793934E-3</v>
      </c>
    </row>
    <row r="193" spans="2:10" x14ac:dyDescent="0.3">
      <c r="B193" s="25"/>
      <c r="C193" s="73"/>
      <c r="D193" s="103"/>
      <c r="E193" s="85" t="s">
        <v>477</v>
      </c>
      <c r="F193" s="30" t="s">
        <v>452</v>
      </c>
      <c r="G193" s="33">
        <v>7.6781820000000001E-2</v>
      </c>
      <c r="H193" s="33">
        <v>6.8122420000000003E-2</v>
      </c>
      <c r="I193" s="33">
        <v>8.5441230000000007E-2</v>
      </c>
      <c r="J193" s="33">
        <v>2.6831478079312977E-3</v>
      </c>
    </row>
    <row r="194" spans="2:10" x14ac:dyDescent="0.3">
      <c r="B194" s="25"/>
      <c r="C194" s="73"/>
      <c r="D194" s="103"/>
      <c r="E194" s="85" t="s">
        <v>477</v>
      </c>
      <c r="F194" s="30" t="s">
        <v>453</v>
      </c>
      <c r="G194" s="33">
        <v>6.0281510000000003E-2</v>
      </c>
      <c r="H194" s="33">
        <v>4.7521550000000003E-2</v>
      </c>
      <c r="I194" s="33">
        <v>7.3041460000000002E-2</v>
      </c>
      <c r="J194" s="33">
        <v>4.7326605580910392E-3</v>
      </c>
    </row>
    <row r="195" spans="2:10" x14ac:dyDescent="0.3">
      <c r="B195" s="25"/>
      <c r="C195" s="73"/>
      <c r="D195" s="103"/>
      <c r="E195" s="85" t="s">
        <v>477</v>
      </c>
      <c r="F195" s="30" t="s">
        <v>21</v>
      </c>
      <c r="G195" s="33">
        <v>0.3648824</v>
      </c>
      <c r="H195" s="33">
        <v>0.29528720000000003</v>
      </c>
      <c r="I195" s="33">
        <v>0.43447750000000002</v>
      </c>
      <c r="J195" s="33">
        <v>4.1443976412909528E-3</v>
      </c>
    </row>
    <row r="196" spans="2:10" x14ac:dyDescent="0.3">
      <c r="B196" s="25"/>
      <c r="C196" s="73"/>
      <c r="D196" s="103"/>
      <c r="E196" s="85" t="s">
        <v>477</v>
      </c>
      <c r="F196" s="30" t="s">
        <v>454</v>
      </c>
      <c r="G196" s="33">
        <v>0.59869329999999998</v>
      </c>
      <c r="H196" s="33">
        <v>0.53319799999999995</v>
      </c>
      <c r="I196" s="33">
        <v>0.66418869999999997</v>
      </c>
      <c r="J196" s="33">
        <v>4.5143792324870763E-3</v>
      </c>
    </row>
    <row r="197" spans="2:10" x14ac:dyDescent="0.3">
      <c r="B197" s="25"/>
      <c r="C197" s="73"/>
      <c r="D197" s="103"/>
      <c r="E197" s="85" t="s">
        <v>477</v>
      </c>
      <c r="F197" s="30" t="s">
        <v>455</v>
      </c>
      <c r="G197" s="33">
        <v>0.59435950000000004</v>
      </c>
      <c r="H197" s="33">
        <v>0.45363379999999998</v>
      </c>
      <c r="I197" s="33">
        <v>0.73508510000000005</v>
      </c>
      <c r="J197" s="33">
        <v>4.5494536788605721E-3</v>
      </c>
    </row>
    <row r="198" spans="2:10" x14ac:dyDescent="0.3">
      <c r="B198" s="25"/>
      <c r="C198" s="73"/>
      <c r="D198" s="103"/>
      <c r="E198" s="85" t="s">
        <v>477</v>
      </c>
      <c r="F198" s="30" t="s">
        <v>456</v>
      </c>
      <c r="G198" s="33" t="s">
        <v>451</v>
      </c>
      <c r="H198" s="33" t="s">
        <v>451</v>
      </c>
      <c r="I198" s="33" t="s">
        <v>451</v>
      </c>
      <c r="J198" s="33" t="s">
        <v>451</v>
      </c>
    </row>
    <row r="199" spans="2:10" x14ac:dyDescent="0.3">
      <c r="B199" s="25"/>
      <c r="C199" s="73"/>
      <c r="D199" s="103"/>
      <c r="E199" s="85" t="s">
        <v>477</v>
      </c>
      <c r="F199" s="30" t="s">
        <v>457</v>
      </c>
      <c r="G199" s="33">
        <v>0.1879586</v>
      </c>
      <c r="H199" s="33">
        <v>0.16738337</v>
      </c>
      <c r="I199" s="33">
        <v>0.20853389999999999</v>
      </c>
      <c r="J199" s="33">
        <v>3.0419147507697183E-3</v>
      </c>
    </row>
    <row r="200" spans="2:10" x14ac:dyDescent="0.3">
      <c r="B200" s="25"/>
      <c r="C200" s="73"/>
      <c r="D200" s="103"/>
      <c r="E200" s="85" t="s">
        <v>477</v>
      </c>
      <c r="F200" s="30" t="s">
        <v>458</v>
      </c>
      <c r="G200" s="33">
        <v>0.19618869999999999</v>
      </c>
      <c r="H200" s="33">
        <v>0.1588851</v>
      </c>
      <c r="I200" s="33">
        <v>0.23349230000000001</v>
      </c>
      <c r="J200" s="33">
        <v>7.4352076756374261E-4</v>
      </c>
    </row>
    <row r="201" spans="2:10" x14ac:dyDescent="0.3">
      <c r="B201" s="25"/>
      <c r="C201" s="73"/>
      <c r="D201" s="103"/>
      <c r="E201" s="85" t="s">
        <v>477</v>
      </c>
      <c r="F201" s="30" t="s">
        <v>459</v>
      </c>
      <c r="G201" s="33">
        <v>0.17696490000000001</v>
      </c>
      <c r="H201" s="33">
        <v>0.1489558</v>
      </c>
      <c r="I201" s="33">
        <v>0.20497389999999999</v>
      </c>
      <c r="J201" s="33">
        <v>1.3385479604920657E-3</v>
      </c>
    </row>
    <row r="202" spans="2:10" x14ac:dyDescent="0.3">
      <c r="B202" s="25"/>
      <c r="C202" s="73"/>
      <c r="D202" s="103"/>
      <c r="E202" s="85" t="s">
        <v>477</v>
      </c>
      <c r="F202" s="30" t="s">
        <v>660</v>
      </c>
      <c r="G202" s="33">
        <v>0.17869889999999999</v>
      </c>
      <c r="H202" s="33">
        <v>0.1510987</v>
      </c>
      <c r="I202" s="33">
        <v>0.20629919999999999</v>
      </c>
      <c r="J202" s="33">
        <v>4.5022042244231182E-3</v>
      </c>
    </row>
    <row r="203" spans="2:10" x14ac:dyDescent="0.3">
      <c r="B203" s="25"/>
      <c r="C203" s="73"/>
      <c r="D203" s="103"/>
      <c r="E203" s="85" t="s">
        <v>477</v>
      </c>
      <c r="F203" s="30" t="s">
        <v>661</v>
      </c>
      <c r="G203" s="33">
        <v>0.1933407</v>
      </c>
      <c r="H203" s="33">
        <v>0.16624700000000001</v>
      </c>
      <c r="I203" s="33">
        <v>0.2204343</v>
      </c>
      <c r="J203" s="33">
        <v>2.5199849301325015E-4</v>
      </c>
    </row>
    <row r="204" spans="2:10" x14ac:dyDescent="0.3">
      <c r="B204" s="25"/>
      <c r="C204" s="73"/>
      <c r="D204" s="103"/>
      <c r="E204" s="85" t="s">
        <v>477</v>
      </c>
      <c r="F204" s="30" t="s">
        <v>662</v>
      </c>
      <c r="G204" s="33">
        <v>0.29380149999999999</v>
      </c>
      <c r="H204" s="33">
        <v>0.18113499999999999</v>
      </c>
      <c r="I204" s="33">
        <v>0.406468</v>
      </c>
      <c r="J204" s="33">
        <v>7.3263635266764011E-3</v>
      </c>
    </row>
    <row r="205" spans="2:10" x14ac:dyDescent="0.3">
      <c r="B205" s="25"/>
      <c r="C205" s="73"/>
      <c r="D205" s="103"/>
      <c r="E205" s="85" t="s">
        <v>477</v>
      </c>
      <c r="F205" s="30" t="s">
        <v>663</v>
      </c>
      <c r="G205" s="33">
        <v>0.18604850000000001</v>
      </c>
      <c r="H205" s="33">
        <v>0.16404479999999999</v>
      </c>
      <c r="I205" s="33">
        <v>0.20805219999999999</v>
      </c>
      <c r="J205" s="33">
        <v>2.4536302463819916E-4</v>
      </c>
    </row>
    <row r="206" spans="2:10" x14ac:dyDescent="0.3">
      <c r="B206" s="25"/>
      <c r="C206" s="73"/>
      <c r="D206" s="103"/>
      <c r="E206" s="85" t="s">
        <v>477</v>
      </c>
      <c r="F206" s="30" t="s">
        <v>460</v>
      </c>
      <c r="G206" s="33">
        <v>0.1822327</v>
      </c>
      <c r="H206" s="33">
        <v>0.16479250000000001</v>
      </c>
      <c r="I206" s="33">
        <v>0.19967289999999999</v>
      </c>
      <c r="J206" s="33">
        <v>5.8096450763357056E-3</v>
      </c>
    </row>
    <row r="207" spans="2:10" x14ac:dyDescent="0.3">
      <c r="B207" s="25"/>
      <c r="C207" s="73"/>
      <c r="D207" s="103"/>
      <c r="E207" s="85" t="s">
        <v>477</v>
      </c>
      <c r="F207" s="30" t="s">
        <v>461</v>
      </c>
      <c r="G207" s="33">
        <v>0.19393289999999999</v>
      </c>
      <c r="H207" s="33">
        <v>0.1527839</v>
      </c>
      <c r="I207" s="33">
        <v>0.23508190000000001</v>
      </c>
      <c r="J207" s="33">
        <v>9.6369503709340374E-4</v>
      </c>
    </row>
    <row r="208" spans="2:10" x14ac:dyDescent="0.3">
      <c r="B208" s="25"/>
      <c r="C208" s="73"/>
      <c r="D208" s="103"/>
      <c r="E208" s="85" t="s">
        <v>477</v>
      </c>
      <c r="F208" s="30" t="s">
        <v>462</v>
      </c>
      <c r="G208" s="33">
        <v>0.24359890000000001</v>
      </c>
      <c r="H208" s="33">
        <v>0.15620029999999999</v>
      </c>
      <c r="I208" s="33">
        <v>0.3309976</v>
      </c>
      <c r="J208" s="33">
        <v>5.6650074072766071E-3</v>
      </c>
    </row>
    <row r="209" spans="2:10" x14ac:dyDescent="0.3">
      <c r="B209" s="25"/>
      <c r="C209" s="73"/>
      <c r="D209" s="103"/>
      <c r="E209" s="85" t="s">
        <v>477</v>
      </c>
      <c r="F209" s="30" t="s">
        <v>589</v>
      </c>
      <c r="G209" s="33">
        <v>0.1628386</v>
      </c>
      <c r="H209" s="33">
        <v>8.3451899999999996E-2</v>
      </c>
      <c r="I209" s="33">
        <v>0.2422253</v>
      </c>
      <c r="J209" s="33">
        <v>0</v>
      </c>
    </row>
    <row r="210" spans="2:10" x14ac:dyDescent="0.3">
      <c r="B210" s="25"/>
      <c r="C210" s="73"/>
      <c r="D210" s="103"/>
      <c r="E210" s="85" t="s">
        <v>477</v>
      </c>
      <c r="F210" s="30" t="s">
        <v>463</v>
      </c>
      <c r="G210" s="33">
        <v>0.19116929999999999</v>
      </c>
      <c r="H210" s="33">
        <v>0.13780239999999999</v>
      </c>
      <c r="I210" s="33">
        <v>0.24453620000000001</v>
      </c>
      <c r="J210" s="33">
        <v>2.5150895778486984E-3</v>
      </c>
    </row>
    <row r="211" spans="2:10" x14ac:dyDescent="0.3">
      <c r="B211" s="25"/>
      <c r="C211" s="73"/>
      <c r="D211" s="103"/>
      <c r="E211" s="85" t="s">
        <v>477</v>
      </c>
      <c r="F211" s="30" t="s">
        <v>464</v>
      </c>
      <c r="G211" s="33">
        <v>0.19304560000000001</v>
      </c>
      <c r="H211" s="33">
        <v>0.16376869999999999</v>
      </c>
      <c r="I211" s="33">
        <v>0.22232250000000001</v>
      </c>
      <c r="J211" s="33">
        <v>6.4595361185739086E-3</v>
      </c>
    </row>
    <row r="212" spans="2:10" x14ac:dyDescent="0.3">
      <c r="B212" s="25"/>
      <c r="C212" s="73"/>
      <c r="D212" s="103"/>
      <c r="E212" s="85" t="s">
        <v>477</v>
      </c>
      <c r="F212" s="30" t="s">
        <v>465</v>
      </c>
      <c r="G212" s="33">
        <v>0.17576079999999999</v>
      </c>
      <c r="H212" s="33">
        <v>0.14582000000000001</v>
      </c>
      <c r="I212" s="33">
        <v>0.20570160000000001</v>
      </c>
      <c r="J212" s="33">
        <v>2.474078719986571E-3</v>
      </c>
    </row>
    <row r="213" spans="2:10" x14ac:dyDescent="0.3">
      <c r="B213" s="25"/>
      <c r="C213" s="73"/>
      <c r="D213" s="103"/>
      <c r="E213" s="85" t="s">
        <v>477</v>
      </c>
      <c r="F213" s="30" t="s">
        <v>466</v>
      </c>
      <c r="G213" s="33">
        <v>0.17372119999999999</v>
      </c>
      <c r="H213" s="33">
        <v>0.1412784</v>
      </c>
      <c r="I213" s="33">
        <v>0.20616409999999999</v>
      </c>
      <c r="J213" s="33">
        <v>1.7486454423103364E-3</v>
      </c>
    </row>
    <row r="214" spans="2:10" x14ac:dyDescent="0.3">
      <c r="B214" s="25"/>
      <c r="C214" s="73"/>
      <c r="D214" s="103"/>
      <c r="E214" s="85" t="s">
        <v>477</v>
      </c>
      <c r="F214" s="30" t="s">
        <v>467</v>
      </c>
      <c r="G214" s="33">
        <v>0.2174719</v>
      </c>
      <c r="H214" s="33">
        <v>0.16980429999999999</v>
      </c>
      <c r="I214" s="33">
        <v>0.26513949999999997</v>
      </c>
      <c r="J214" s="33">
        <v>3.6264893826235757E-3</v>
      </c>
    </row>
    <row r="215" spans="2:10" x14ac:dyDescent="0.3">
      <c r="B215" s="25"/>
      <c r="C215" s="73"/>
      <c r="D215" s="103"/>
      <c r="E215" s="85" t="s">
        <v>477</v>
      </c>
      <c r="F215" s="30" t="s">
        <v>468</v>
      </c>
      <c r="G215" s="33">
        <v>0.1185266</v>
      </c>
      <c r="H215" s="33">
        <v>9.7836950000000006E-2</v>
      </c>
      <c r="I215" s="33">
        <v>0.13921620000000001</v>
      </c>
      <c r="J215" s="33">
        <v>1.4677877862292695E-3</v>
      </c>
    </row>
    <row r="216" spans="2:10" x14ac:dyDescent="0.3">
      <c r="B216" s="25"/>
      <c r="C216" s="73"/>
      <c r="D216" s="103"/>
      <c r="E216" s="85" t="s">
        <v>477</v>
      </c>
      <c r="F216" s="30" t="s">
        <v>469</v>
      </c>
      <c r="G216" s="33">
        <v>0.4928014</v>
      </c>
      <c r="H216" s="33">
        <v>0.43626720000000002</v>
      </c>
      <c r="I216" s="33">
        <v>0.54933569999999998</v>
      </c>
      <c r="J216" s="33">
        <v>5.9393219296283396E-3</v>
      </c>
    </row>
    <row r="217" spans="2:10" x14ac:dyDescent="0.3">
      <c r="B217" s="25"/>
      <c r="C217" s="73"/>
      <c r="D217" s="103"/>
      <c r="E217" s="85" t="s">
        <v>477</v>
      </c>
      <c r="F217" s="30" t="s">
        <v>470</v>
      </c>
      <c r="G217" s="33">
        <v>0.10912668</v>
      </c>
      <c r="H217" s="33">
        <v>8.3443530000000002E-2</v>
      </c>
      <c r="I217" s="33">
        <v>0.13480980000000001</v>
      </c>
      <c r="J217" s="33">
        <v>2.0612610043968107E-4</v>
      </c>
    </row>
    <row r="218" spans="2:10" x14ac:dyDescent="0.3">
      <c r="B218" s="25"/>
      <c r="C218" s="73"/>
      <c r="D218" s="103"/>
      <c r="E218" s="85" t="s">
        <v>477</v>
      </c>
      <c r="F218" s="30" t="s">
        <v>26</v>
      </c>
      <c r="G218" s="33">
        <v>0.29703025999999999</v>
      </c>
      <c r="H218" s="33">
        <v>0.22932806999999999</v>
      </c>
      <c r="I218" s="33">
        <v>0.36473250000000002</v>
      </c>
      <c r="J218" s="33">
        <v>1.6929128717325893E-3</v>
      </c>
    </row>
    <row r="219" spans="2:10" x14ac:dyDescent="0.3">
      <c r="B219" s="25"/>
      <c r="C219" s="73"/>
      <c r="D219" s="103"/>
      <c r="E219" s="85" t="s">
        <v>477</v>
      </c>
      <c r="F219" s="30" t="s">
        <v>27</v>
      </c>
      <c r="G219" s="33">
        <v>9.8864079999999993E-2</v>
      </c>
      <c r="H219" s="33">
        <v>8.1488740000000004E-2</v>
      </c>
      <c r="I219" s="33">
        <v>0.11623940000000001</v>
      </c>
      <c r="J219" s="33">
        <v>6.673901963032026E-3</v>
      </c>
    </row>
    <row r="220" spans="2:10" x14ac:dyDescent="0.3">
      <c r="B220" s="25"/>
      <c r="C220" s="73"/>
      <c r="D220" s="103"/>
      <c r="E220" s="85" t="s">
        <v>477</v>
      </c>
      <c r="F220" s="30" t="s">
        <v>28</v>
      </c>
      <c r="G220" s="33">
        <v>0.11262875999999999</v>
      </c>
      <c r="H220" s="33">
        <v>2.1884890000000001E-2</v>
      </c>
      <c r="I220" s="33">
        <v>0.20337259999999999</v>
      </c>
      <c r="J220" s="33">
        <v>0</v>
      </c>
    </row>
    <row r="221" spans="2:10" x14ac:dyDescent="0.3">
      <c r="B221" s="25"/>
      <c r="C221" s="73"/>
      <c r="D221" s="103"/>
      <c r="E221" s="85" t="s">
        <v>477</v>
      </c>
      <c r="F221" s="30" t="s">
        <v>29</v>
      </c>
      <c r="G221" s="33">
        <v>0.12909419999999999</v>
      </c>
      <c r="H221" s="33">
        <v>5.4290629999999999E-2</v>
      </c>
      <c r="I221" s="33">
        <v>0.20389779999999999</v>
      </c>
      <c r="J221" s="33">
        <v>5.913026732087173E-3</v>
      </c>
    </row>
    <row r="222" spans="2:10" x14ac:dyDescent="0.3">
      <c r="B222" s="25"/>
      <c r="C222" s="73"/>
      <c r="D222" s="103"/>
      <c r="E222" s="85" t="s">
        <v>477</v>
      </c>
      <c r="F222" s="30" t="s">
        <v>658</v>
      </c>
      <c r="G222" s="33">
        <v>0.14736247999999999</v>
      </c>
      <c r="H222" s="33">
        <v>0.11332235</v>
      </c>
      <c r="I222" s="33">
        <v>0.1814026</v>
      </c>
      <c r="J222" s="33">
        <v>4.6055130531451813E-3</v>
      </c>
    </row>
    <row r="223" spans="2:10" x14ac:dyDescent="0.3">
      <c r="B223" s="25"/>
      <c r="C223" s="73"/>
      <c r="D223" s="103"/>
      <c r="E223" s="85" t="s">
        <v>477</v>
      </c>
      <c r="F223" s="30" t="s">
        <v>30</v>
      </c>
      <c r="G223" s="33">
        <v>0.17166956</v>
      </c>
      <c r="H223" s="33">
        <v>0.13665989000000001</v>
      </c>
      <c r="I223" s="33">
        <v>0.20667920000000001</v>
      </c>
      <c r="J223" s="33">
        <v>2.4391182742097002E-3</v>
      </c>
    </row>
    <row r="224" spans="2:10" x14ac:dyDescent="0.3">
      <c r="B224" s="25"/>
      <c r="C224" s="73"/>
      <c r="D224" s="29"/>
      <c r="E224" s="85" t="s">
        <v>477</v>
      </c>
      <c r="F224" s="30" t="s">
        <v>552</v>
      </c>
      <c r="G224" s="33">
        <v>0.12167675</v>
      </c>
      <c r="H224" s="33">
        <v>8.2456409999999994E-2</v>
      </c>
      <c r="I224" s="33">
        <v>0.16089709999999999</v>
      </c>
      <c r="J224" s="33">
        <v>1.3140247141254057E-3</v>
      </c>
    </row>
    <row r="225" spans="1:10" x14ac:dyDescent="0.3">
      <c r="B225" s="25"/>
      <c r="C225" s="73"/>
      <c r="D225" s="29"/>
      <c r="E225" s="85" t="s">
        <v>477</v>
      </c>
      <c r="F225" s="30" t="s">
        <v>31</v>
      </c>
      <c r="G225" s="33">
        <v>0.15036346</v>
      </c>
      <c r="H225" s="33">
        <v>0.10840577999999999</v>
      </c>
      <c r="I225" s="33">
        <v>0.19232109999999999</v>
      </c>
      <c r="J225" s="33">
        <v>8.6093944705958464E-3</v>
      </c>
    </row>
    <row r="226" spans="1:10" x14ac:dyDescent="0.3">
      <c r="B226" s="25"/>
      <c r="C226" s="73"/>
      <c r="D226" s="29"/>
      <c r="E226" s="85" t="s">
        <v>477</v>
      </c>
      <c r="F226" s="30" t="s">
        <v>32</v>
      </c>
      <c r="G226" s="33">
        <v>9.1724330000000007E-2</v>
      </c>
      <c r="H226" s="33">
        <v>6.4765050000000005E-2</v>
      </c>
      <c r="I226" s="33">
        <v>0.1186836</v>
      </c>
      <c r="J226" s="33">
        <v>1.8049971553207715E-3</v>
      </c>
    </row>
    <row r="227" spans="1:10" x14ac:dyDescent="0.3">
      <c r="B227" s="25"/>
      <c r="C227" s="73"/>
      <c r="D227" s="22"/>
      <c r="E227" s="85" t="s">
        <v>477</v>
      </c>
      <c r="F227" s="30" t="s">
        <v>471</v>
      </c>
      <c r="G227" s="33">
        <v>0.21275810000000001</v>
      </c>
      <c r="H227" s="33">
        <v>0.1044134</v>
      </c>
      <c r="I227" s="33">
        <v>0.32110270000000002</v>
      </c>
      <c r="J227" s="33">
        <v>7.1703261928739177E-3</v>
      </c>
    </row>
    <row r="228" spans="1:10" x14ac:dyDescent="0.3">
      <c r="B228" s="25"/>
      <c r="C228" s="73"/>
      <c r="D228" s="29"/>
      <c r="E228" s="85" t="s">
        <v>477</v>
      </c>
      <c r="F228" s="30" t="s">
        <v>472</v>
      </c>
      <c r="G228" s="33">
        <v>0.193415</v>
      </c>
      <c r="H228" s="33">
        <v>0.12734509999999999</v>
      </c>
      <c r="I228" s="33">
        <v>0.25948480000000002</v>
      </c>
      <c r="J228" s="33">
        <v>4.0056090972871239E-3</v>
      </c>
    </row>
    <row r="229" spans="1:10" x14ac:dyDescent="0.3">
      <c r="B229" s="25"/>
      <c r="C229" s="73"/>
      <c r="D229" s="29"/>
      <c r="E229" s="85" t="s">
        <v>477</v>
      </c>
      <c r="F229" s="30" t="s">
        <v>473</v>
      </c>
      <c r="G229" s="33">
        <v>0.17468439999999999</v>
      </c>
      <c r="H229" s="33">
        <v>0.1222438</v>
      </c>
      <c r="I229" s="33">
        <v>0.22712489999999999</v>
      </c>
      <c r="J229" s="33">
        <v>1.2386397069741894E-3</v>
      </c>
    </row>
    <row r="230" spans="1:10" x14ac:dyDescent="0.3">
      <c r="A230" s="28" t="s">
        <v>925</v>
      </c>
      <c r="B230" s="25" t="s">
        <v>595</v>
      </c>
      <c r="C230" s="73" t="s">
        <v>94</v>
      </c>
      <c r="D230" s="116" t="str" cm="1">
        <f t="array" aca="1" ref="D230" ca="1">HYPERLINK("#"&amp;CELL("address",INDEX('Data dictionary'!B:B,MATCH('A strong identity'!$A230,'Data dictionary'!A:A,0))),"Show if Q123_Another language is Selected")</f>
        <v>Show if Q123_Another language is Selected</v>
      </c>
      <c r="E230" s="85" t="s">
        <v>477</v>
      </c>
      <c r="F230" s="30" t="s">
        <v>450</v>
      </c>
      <c r="G230" s="33">
        <v>0.11681759999999999</v>
      </c>
      <c r="H230" s="33">
        <v>7.4436989999999995E-2</v>
      </c>
      <c r="I230" s="33">
        <v>0.15919829999999999</v>
      </c>
      <c r="J230" s="33">
        <v>2.5382633405632161E-2</v>
      </c>
    </row>
    <row r="231" spans="1:10" x14ac:dyDescent="0.3">
      <c r="A231" s="28" t="s">
        <v>925</v>
      </c>
      <c r="B231" s="25" t="s">
        <v>596</v>
      </c>
      <c r="C231" s="72" t="s">
        <v>95</v>
      </c>
      <c r="D231" s="116" t="str" cm="1">
        <f t="array" aca="1" ref="D231" ca="1">HYPERLINK("#"&amp;CELL("address",INDEX('Data dictionary'!B:B,MATCH('A strong identity'!$A231,'Data dictionary'!A:A,0))),"Show if Q123_Another language is Selected")</f>
        <v>Show if Q123_Another language is Selected</v>
      </c>
      <c r="E231" s="85" t="s">
        <v>477</v>
      </c>
      <c r="F231" s="30" t="s">
        <v>450</v>
      </c>
      <c r="G231" s="33">
        <v>0.1074608</v>
      </c>
      <c r="H231" s="33">
        <v>7.735881E-2</v>
      </c>
      <c r="I231" s="33">
        <v>0.13756270000000001</v>
      </c>
      <c r="J231" s="33">
        <v>2.5382633405632161E-2</v>
      </c>
    </row>
    <row r="232" spans="1:10" x14ac:dyDescent="0.3">
      <c r="A232" s="28" t="s">
        <v>925</v>
      </c>
      <c r="B232" s="25" t="s">
        <v>604</v>
      </c>
      <c r="C232" s="72" t="s">
        <v>96</v>
      </c>
      <c r="D232" s="116" t="str" cm="1">
        <f t="array" aca="1" ref="D232" ca="1">HYPERLINK("#"&amp;CELL("address",INDEX('Data dictionary'!B:B,MATCH('A strong identity'!$A232,'Data dictionary'!A:A,0))),"Show if Q123_Another language is Selected")</f>
        <v>Show if Q123_Another language is Selected</v>
      </c>
      <c r="E232" s="85" t="s">
        <v>477</v>
      </c>
      <c r="F232" s="30" t="s">
        <v>450</v>
      </c>
      <c r="G232" s="33">
        <v>6.9980239999999999E-2</v>
      </c>
      <c r="H232" s="33">
        <v>1.3360810000000001E-2</v>
      </c>
      <c r="I232" s="33">
        <v>0.12659970000000001</v>
      </c>
      <c r="J232" s="33">
        <v>2.5382633405632161E-2</v>
      </c>
    </row>
    <row r="233" spans="1:10" x14ac:dyDescent="0.3">
      <c r="A233" s="28" t="s">
        <v>925</v>
      </c>
      <c r="B233" s="25" t="s">
        <v>597</v>
      </c>
      <c r="C233" s="73" t="s">
        <v>97</v>
      </c>
      <c r="D233" s="116" t="str" cm="1">
        <f t="array" aca="1" ref="D233" ca="1">HYPERLINK("#"&amp;CELL("address",INDEX('Data dictionary'!B:B,MATCH('A strong identity'!$A233,'Data dictionary'!A:A,0))),"Show if Q123_Another language is Selected")</f>
        <v>Show if Q123_Another language is Selected</v>
      </c>
      <c r="E233" s="85" t="s">
        <v>477</v>
      </c>
      <c r="F233" s="30" t="s">
        <v>450</v>
      </c>
      <c r="G233" s="33">
        <v>5.0724619999999998E-2</v>
      </c>
      <c r="H233" s="33">
        <v>3.179705E-2</v>
      </c>
      <c r="I233" s="33">
        <v>6.9652199999999997E-2</v>
      </c>
      <c r="J233" s="33">
        <v>2.5382633405632161E-2</v>
      </c>
    </row>
    <row r="234" spans="1:10" x14ac:dyDescent="0.3">
      <c r="A234" s="28" t="s">
        <v>925</v>
      </c>
      <c r="B234" s="25" t="s">
        <v>598</v>
      </c>
      <c r="C234" s="72" t="s">
        <v>98</v>
      </c>
      <c r="D234" s="116" t="str" cm="1">
        <f t="array" aca="1" ref="D234" ca="1">HYPERLINK("#"&amp;CELL("address",INDEX('Data dictionary'!B:B,MATCH('A strong identity'!$A234,'Data dictionary'!A:A,0))),"Show if Q123_Another language is Selected")</f>
        <v>Show if Q123_Another language is Selected</v>
      </c>
      <c r="E234" s="85" t="s">
        <v>477</v>
      </c>
      <c r="F234" s="30" t="s">
        <v>450</v>
      </c>
      <c r="G234" s="33" t="s">
        <v>451</v>
      </c>
      <c r="H234" s="33" t="s">
        <v>451</v>
      </c>
      <c r="I234" s="33" t="s">
        <v>451</v>
      </c>
      <c r="J234" s="33" t="s">
        <v>451</v>
      </c>
    </row>
    <row r="235" spans="1:10" x14ac:dyDescent="0.3">
      <c r="A235" s="28" t="s">
        <v>925</v>
      </c>
      <c r="B235" s="25" t="s">
        <v>599</v>
      </c>
      <c r="C235" s="72" t="s">
        <v>99</v>
      </c>
      <c r="D235" s="116" t="str" cm="1">
        <f t="array" aca="1" ref="D235" ca="1">HYPERLINK("#"&amp;CELL("address",INDEX('Data dictionary'!B:B,MATCH('A strong identity'!$A235,'Data dictionary'!A:A,0))),"Show if Q123_Another language is Selected")</f>
        <v>Show if Q123_Another language is Selected</v>
      </c>
      <c r="E235" s="85" t="s">
        <v>477</v>
      </c>
      <c r="F235" s="30" t="s">
        <v>450</v>
      </c>
      <c r="G235" s="33" t="s">
        <v>451</v>
      </c>
      <c r="H235" s="33" t="s">
        <v>451</v>
      </c>
      <c r="I235" s="33" t="s">
        <v>451</v>
      </c>
      <c r="J235" s="33" t="s">
        <v>451</v>
      </c>
    </row>
    <row r="236" spans="1:10" x14ac:dyDescent="0.3">
      <c r="A236" s="28" t="s">
        <v>925</v>
      </c>
      <c r="B236" s="25" t="s">
        <v>605</v>
      </c>
      <c r="C236" s="73" t="s">
        <v>100</v>
      </c>
      <c r="D236" s="116" t="str" cm="1">
        <f t="array" aca="1" ref="D236" ca="1">HYPERLINK("#"&amp;CELL("address",INDEX('Data dictionary'!B:B,MATCH('A strong identity'!$A236,'Data dictionary'!A:A,0))),"Show if Q123_Another language is Selected")</f>
        <v>Show if Q123_Another language is Selected</v>
      </c>
      <c r="E236" s="85" t="s">
        <v>477</v>
      </c>
      <c r="F236" s="30" t="s">
        <v>450</v>
      </c>
      <c r="G236" s="33">
        <v>4.9573840000000001E-2</v>
      </c>
      <c r="H236" s="33">
        <v>3.2549580000000002E-2</v>
      </c>
      <c r="I236" s="33">
        <v>6.6598110000000002E-2</v>
      </c>
      <c r="J236" s="33">
        <v>2.5382633405632161E-2</v>
      </c>
    </row>
    <row r="237" spans="1:10" x14ac:dyDescent="0.3">
      <c r="A237" s="28" t="s">
        <v>925</v>
      </c>
      <c r="B237" s="25" t="s">
        <v>606</v>
      </c>
      <c r="C237" s="73" t="s">
        <v>101</v>
      </c>
      <c r="D237" s="116" t="str" cm="1">
        <f t="array" aca="1" ref="D237" ca="1">HYPERLINK("#"&amp;CELL("address",INDEX('Data dictionary'!B:B,MATCH('A strong identity'!$A237,'Data dictionary'!A:A,0))),"Show if Q123_Another language is Selected")</f>
        <v>Show if Q123_Another language is Selected</v>
      </c>
      <c r="E237" s="85" t="s">
        <v>477</v>
      </c>
      <c r="F237" s="30" t="s">
        <v>450</v>
      </c>
      <c r="G237" s="33">
        <v>0.71690069999999995</v>
      </c>
      <c r="H237" s="33">
        <v>0.67294569999999998</v>
      </c>
      <c r="I237" s="33">
        <v>0.76085570000000002</v>
      </c>
      <c r="J237" s="33">
        <v>2.5382633405632161E-2</v>
      </c>
    </row>
    <row r="238" spans="1:10" x14ac:dyDescent="0.3">
      <c r="A238" s="28" t="s">
        <v>925</v>
      </c>
      <c r="B238" s="25" t="s">
        <v>102</v>
      </c>
      <c r="C238" s="72" t="s">
        <v>103</v>
      </c>
      <c r="D238" s="102" t="s">
        <v>610</v>
      </c>
      <c r="E238" s="85" t="s">
        <v>674</v>
      </c>
      <c r="F238" s="30" t="s">
        <v>450</v>
      </c>
      <c r="G238" s="36">
        <v>6.6687060000000002</v>
      </c>
      <c r="H238" s="36">
        <v>6.5642719999999999</v>
      </c>
      <c r="I238" s="36">
        <v>6.7731409999999999</v>
      </c>
      <c r="J238" s="33">
        <v>2.5607966683273847E-2</v>
      </c>
    </row>
    <row r="239" spans="1:10" x14ac:dyDescent="0.3">
      <c r="B239" s="25"/>
      <c r="C239" s="73"/>
      <c r="D239" s="103"/>
      <c r="E239" s="85" t="s">
        <v>674</v>
      </c>
      <c r="F239" s="30" t="s">
        <v>452</v>
      </c>
      <c r="G239" s="36">
        <v>6.3836449999999996</v>
      </c>
      <c r="H239" s="36">
        <v>6.2585559999999996</v>
      </c>
      <c r="I239" s="36">
        <v>6.5087330000000003</v>
      </c>
      <c r="J239" s="33">
        <v>1.8937907767967797E-2</v>
      </c>
    </row>
    <row r="240" spans="1:10" x14ac:dyDescent="0.3">
      <c r="B240" s="25"/>
      <c r="C240" s="73"/>
      <c r="D240" s="103"/>
      <c r="E240" s="85" t="s">
        <v>674</v>
      </c>
      <c r="F240" s="30" t="s">
        <v>453</v>
      </c>
      <c r="G240" s="36">
        <v>7.3532780000000004</v>
      </c>
      <c r="H240" s="36">
        <v>7.1144879999999997</v>
      </c>
      <c r="I240" s="36">
        <v>7.5920670000000001</v>
      </c>
      <c r="J240" s="33">
        <v>2.0506297372144076E-2</v>
      </c>
    </row>
    <row r="241" spans="2:10" x14ac:dyDescent="0.3">
      <c r="B241" s="25"/>
      <c r="C241" s="73"/>
      <c r="D241" s="103"/>
      <c r="E241" s="85" t="s">
        <v>674</v>
      </c>
      <c r="F241" s="30" t="s">
        <v>21</v>
      </c>
      <c r="G241" s="36">
        <v>7.1589660000000004</v>
      </c>
      <c r="H241" s="36">
        <v>6.7920429999999996</v>
      </c>
      <c r="I241" s="36">
        <v>7.5258880000000001</v>
      </c>
      <c r="J241" s="33">
        <v>4.6531141894928442E-2</v>
      </c>
    </row>
    <row r="242" spans="2:10" x14ac:dyDescent="0.3">
      <c r="B242" s="25"/>
      <c r="C242" s="73"/>
      <c r="D242" s="103"/>
      <c r="E242" s="85" t="s">
        <v>674</v>
      </c>
      <c r="F242" s="30" t="s">
        <v>454</v>
      </c>
      <c r="G242" s="36">
        <v>6.9439109999999999</v>
      </c>
      <c r="H242" s="36">
        <v>6.8183030000000002</v>
      </c>
      <c r="I242" s="36">
        <v>7.0695180000000004</v>
      </c>
      <c r="J242" s="33">
        <v>2.3519630088879501E-2</v>
      </c>
    </row>
    <row r="243" spans="2:10" x14ac:dyDescent="0.3">
      <c r="B243" s="25"/>
      <c r="C243" s="73"/>
      <c r="D243" s="103"/>
      <c r="E243" s="85" t="s">
        <v>674</v>
      </c>
      <c r="F243" s="30" t="s">
        <v>455</v>
      </c>
      <c r="G243" s="36">
        <v>6.459168</v>
      </c>
      <c r="H243" s="36">
        <v>5.8471310000000001</v>
      </c>
      <c r="I243" s="36">
        <v>7.0712039999999998</v>
      </c>
      <c r="J243" s="33">
        <v>6.3976489599511438E-2</v>
      </c>
    </row>
    <row r="244" spans="2:10" x14ac:dyDescent="0.3">
      <c r="B244" s="25"/>
      <c r="C244" s="73"/>
      <c r="D244" s="103"/>
      <c r="E244" s="85" t="s">
        <v>674</v>
      </c>
      <c r="F244" s="30" t="s">
        <v>456</v>
      </c>
      <c r="G244" s="36">
        <v>6.7205529999999998</v>
      </c>
      <c r="H244" s="36">
        <v>6.5584879999999997</v>
      </c>
      <c r="I244" s="36">
        <v>6.882619</v>
      </c>
      <c r="J244" s="33">
        <v>2.6607166393039016E-2</v>
      </c>
    </row>
    <row r="245" spans="2:10" x14ac:dyDescent="0.3">
      <c r="B245" s="25"/>
      <c r="C245" s="73"/>
      <c r="D245" s="103"/>
      <c r="E245" s="85" t="s">
        <v>674</v>
      </c>
      <c r="F245" s="30" t="s">
        <v>457</v>
      </c>
      <c r="G245" s="36">
        <v>6.6366339999999999</v>
      </c>
      <c r="H245" s="36">
        <v>6.5275540000000003</v>
      </c>
      <c r="I245" s="36">
        <v>6.7457130000000003</v>
      </c>
      <c r="J245" s="33">
        <v>1.9682121828784864E-2</v>
      </c>
    </row>
    <row r="246" spans="2:10" x14ac:dyDescent="0.3">
      <c r="B246" s="25"/>
      <c r="C246" s="73"/>
      <c r="D246" s="103"/>
      <c r="E246" s="85" t="s">
        <v>674</v>
      </c>
      <c r="F246" s="30" t="s">
        <v>458</v>
      </c>
      <c r="G246" s="36">
        <v>5.8875710000000003</v>
      </c>
      <c r="H246" s="36">
        <v>5.681489</v>
      </c>
      <c r="I246" s="36">
        <v>6.0936529999999998</v>
      </c>
      <c r="J246" s="33">
        <v>1.8405922228637281E-2</v>
      </c>
    </row>
    <row r="247" spans="2:10" x14ac:dyDescent="0.3">
      <c r="B247" s="25"/>
      <c r="C247" s="73"/>
      <c r="D247" s="103"/>
      <c r="E247" s="85" t="s">
        <v>674</v>
      </c>
      <c r="F247" s="30" t="s">
        <v>459</v>
      </c>
      <c r="G247" s="36">
        <v>6.8293780000000002</v>
      </c>
      <c r="H247" s="36">
        <v>6.7166779999999999</v>
      </c>
      <c r="I247" s="36">
        <v>6.9420770000000003</v>
      </c>
      <c r="J247" s="33">
        <v>1.0573634746731213E-2</v>
      </c>
    </row>
    <row r="248" spans="2:10" x14ac:dyDescent="0.3">
      <c r="B248" s="25"/>
      <c r="C248" s="73"/>
      <c r="D248" s="103"/>
      <c r="E248" s="85" t="s">
        <v>674</v>
      </c>
      <c r="F248" s="30" t="s">
        <v>660</v>
      </c>
      <c r="G248" s="36">
        <v>6.2203369999999998</v>
      </c>
      <c r="H248" s="36">
        <v>6.0450970000000002</v>
      </c>
      <c r="I248" s="36">
        <v>6.3955770000000003</v>
      </c>
      <c r="J248" s="33">
        <v>2.4639587438093698E-2</v>
      </c>
    </row>
    <row r="249" spans="2:10" x14ac:dyDescent="0.3">
      <c r="B249" s="25"/>
      <c r="C249" s="73"/>
      <c r="D249" s="103"/>
      <c r="E249" s="85" t="s">
        <v>674</v>
      </c>
      <c r="F249" s="30" t="s">
        <v>661</v>
      </c>
      <c r="G249" s="36">
        <v>6.8382699999999996</v>
      </c>
      <c r="H249" s="36">
        <v>6.7307189999999997</v>
      </c>
      <c r="I249" s="36">
        <v>6.9458209999999996</v>
      </c>
      <c r="J249" s="33">
        <v>2.1097188137259061E-2</v>
      </c>
    </row>
    <row r="250" spans="2:10" x14ac:dyDescent="0.3">
      <c r="B250" s="25"/>
      <c r="C250" s="73"/>
      <c r="D250" s="103"/>
      <c r="E250" s="85" t="s">
        <v>674</v>
      </c>
      <c r="F250" s="30" t="s">
        <v>662</v>
      </c>
      <c r="G250" s="36">
        <v>7.0281890000000002</v>
      </c>
      <c r="H250" s="36">
        <v>6.498297</v>
      </c>
      <c r="I250" s="36">
        <v>7.5580819999999997</v>
      </c>
      <c r="J250" s="33">
        <v>3.4281616696516658E-2</v>
      </c>
    </row>
    <row r="251" spans="2:10" x14ac:dyDescent="0.3">
      <c r="B251" s="25"/>
      <c r="C251" s="73"/>
      <c r="D251" s="103"/>
      <c r="E251" s="85" t="s">
        <v>674</v>
      </c>
      <c r="F251" s="30" t="s">
        <v>663</v>
      </c>
      <c r="G251" s="36">
        <v>6.6653089999999997</v>
      </c>
      <c r="H251" s="36">
        <v>6.5612789999999999</v>
      </c>
      <c r="I251" s="36">
        <v>6.7693380000000003</v>
      </c>
      <c r="J251" s="33">
        <v>1.1481058961266913E-3</v>
      </c>
    </row>
    <row r="252" spans="2:10" x14ac:dyDescent="0.3">
      <c r="B252" s="25"/>
      <c r="C252" s="73"/>
      <c r="D252" s="103"/>
      <c r="E252" s="85" t="s">
        <v>674</v>
      </c>
      <c r="F252" s="30" t="s">
        <v>460</v>
      </c>
      <c r="G252" s="36">
        <v>6.7826599999999999</v>
      </c>
      <c r="H252" s="36">
        <v>6.6164670000000001</v>
      </c>
      <c r="I252" s="36">
        <v>6.9488519999999996</v>
      </c>
      <c r="J252" s="33">
        <v>3.4874523789183473E-2</v>
      </c>
    </row>
    <row r="253" spans="2:10" x14ac:dyDescent="0.3">
      <c r="B253" s="25"/>
      <c r="C253" s="73"/>
      <c r="D253" s="103"/>
      <c r="E253" s="85" t="s">
        <v>674</v>
      </c>
      <c r="F253" s="30" t="s">
        <v>461</v>
      </c>
      <c r="G253" s="36">
        <v>6.6081099999999999</v>
      </c>
      <c r="H253" s="36">
        <v>6.449611</v>
      </c>
      <c r="I253" s="36">
        <v>6.7666089999999999</v>
      </c>
      <c r="J253" s="33">
        <v>1.6433244440355665E-2</v>
      </c>
    </row>
    <row r="254" spans="2:10" x14ac:dyDescent="0.3">
      <c r="B254" s="25"/>
      <c r="C254" s="73"/>
      <c r="D254" s="103"/>
      <c r="E254" s="85" t="s">
        <v>674</v>
      </c>
      <c r="F254" s="30" t="s">
        <v>462</v>
      </c>
      <c r="G254" s="36">
        <v>5.8194309999999998</v>
      </c>
      <c r="H254" s="36">
        <v>5.3956689999999998</v>
      </c>
      <c r="I254" s="36">
        <v>6.2431929999999998</v>
      </c>
      <c r="J254" s="33">
        <v>2.8311766110810398E-2</v>
      </c>
    </row>
    <row r="255" spans="2:10" x14ac:dyDescent="0.3">
      <c r="B255" s="25"/>
      <c r="C255" s="73"/>
      <c r="D255" s="103"/>
      <c r="E255" s="85" t="s">
        <v>674</v>
      </c>
      <c r="F255" s="30" t="s">
        <v>589</v>
      </c>
      <c r="G255" s="36">
        <v>5.6793959999999997</v>
      </c>
      <c r="H255" s="36">
        <v>5.1635119999999999</v>
      </c>
      <c r="I255" s="36">
        <v>6.1952790000000002</v>
      </c>
      <c r="J255" s="33">
        <v>0</v>
      </c>
    </row>
    <row r="256" spans="2:10" x14ac:dyDescent="0.3">
      <c r="B256" s="25"/>
      <c r="C256" s="73"/>
      <c r="D256" s="103"/>
      <c r="E256" s="85" t="s">
        <v>674</v>
      </c>
      <c r="F256" s="30" t="s">
        <v>463</v>
      </c>
      <c r="G256" s="36">
        <v>6.7710840000000001</v>
      </c>
      <c r="H256" s="36">
        <v>6.5562930000000001</v>
      </c>
      <c r="I256" s="36">
        <v>6.9858750000000001</v>
      </c>
      <c r="J256" s="33">
        <v>3.1569801003490751E-2</v>
      </c>
    </row>
    <row r="257" spans="2:10" x14ac:dyDescent="0.3">
      <c r="B257" s="25"/>
      <c r="C257" s="73"/>
      <c r="D257" s="103"/>
      <c r="E257" s="85" t="s">
        <v>674</v>
      </c>
      <c r="F257" s="30" t="s">
        <v>464</v>
      </c>
      <c r="G257" s="36">
        <v>6.6440149999999996</v>
      </c>
      <c r="H257" s="36">
        <v>6.4676920000000004</v>
      </c>
      <c r="I257" s="36">
        <v>6.8203379999999996</v>
      </c>
      <c r="J257" s="33">
        <v>2.6092724041765651E-2</v>
      </c>
    </row>
    <row r="258" spans="2:10" x14ac:dyDescent="0.3">
      <c r="B258" s="25"/>
      <c r="C258" s="73"/>
      <c r="D258" s="103"/>
      <c r="E258" s="85" t="s">
        <v>674</v>
      </c>
      <c r="F258" s="30" t="s">
        <v>465</v>
      </c>
      <c r="G258" s="36">
        <v>6.7217969999999996</v>
      </c>
      <c r="H258" s="36">
        <v>6.527793</v>
      </c>
      <c r="I258" s="36">
        <v>6.9158010000000001</v>
      </c>
      <c r="J258" s="33">
        <v>2.4365172412650581E-2</v>
      </c>
    </row>
    <row r="259" spans="2:10" x14ac:dyDescent="0.3">
      <c r="B259" s="25"/>
      <c r="C259" s="73"/>
      <c r="D259" s="103"/>
      <c r="E259" s="85" t="s">
        <v>674</v>
      </c>
      <c r="F259" s="30" t="s">
        <v>466</v>
      </c>
      <c r="G259" s="36">
        <v>6.5577930000000002</v>
      </c>
      <c r="H259" s="36">
        <v>6.2699730000000002</v>
      </c>
      <c r="I259" s="36">
        <v>6.8456130000000002</v>
      </c>
      <c r="J259" s="33">
        <v>1.5655074677980035E-2</v>
      </c>
    </row>
    <row r="260" spans="2:10" x14ac:dyDescent="0.3">
      <c r="B260" s="25"/>
      <c r="C260" s="73"/>
      <c r="D260" s="103"/>
      <c r="E260" s="85" t="s">
        <v>674</v>
      </c>
      <c r="F260" s="30" t="s">
        <v>467</v>
      </c>
      <c r="G260" s="36">
        <v>6.6071439999999999</v>
      </c>
      <c r="H260" s="36">
        <v>6.3331229999999996</v>
      </c>
      <c r="I260" s="36">
        <v>6.8811650000000002</v>
      </c>
      <c r="J260" s="33">
        <v>2.9249864009058942E-2</v>
      </c>
    </row>
    <row r="261" spans="2:10" x14ac:dyDescent="0.3">
      <c r="B261" s="25"/>
      <c r="C261" s="73"/>
      <c r="D261" s="29"/>
      <c r="E261" s="85" t="s">
        <v>674</v>
      </c>
      <c r="F261" s="30" t="s">
        <v>468</v>
      </c>
      <c r="G261" s="36">
        <v>6.6397449999999996</v>
      </c>
      <c r="H261" s="36">
        <v>6.5108569999999997</v>
      </c>
      <c r="I261" s="36">
        <v>6.7686330000000003</v>
      </c>
      <c r="J261" s="33">
        <v>2.0527340236716759E-2</v>
      </c>
    </row>
    <row r="262" spans="2:10" x14ac:dyDescent="0.3">
      <c r="B262" s="25"/>
      <c r="C262" s="73"/>
      <c r="D262" s="29"/>
      <c r="E262" s="85" t="s">
        <v>674</v>
      </c>
      <c r="F262" s="30" t="s">
        <v>469</v>
      </c>
      <c r="G262" s="36">
        <v>6.7954720000000002</v>
      </c>
      <c r="H262" s="36">
        <v>6.5952640000000002</v>
      </c>
      <c r="I262" s="36">
        <v>6.9956800000000001</v>
      </c>
      <c r="J262" s="33">
        <v>3.9537016549594767E-2</v>
      </c>
    </row>
    <row r="263" spans="2:10" x14ac:dyDescent="0.3">
      <c r="B263" s="25"/>
      <c r="C263" s="73"/>
      <c r="D263" s="29"/>
      <c r="E263" s="85" t="s">
        <v>674</v>
      </c>
      <c r="F263" s="30" t="s">
        <v>470</v>
      </c>
      <c r="G263" s="36">
        <v>6.671672</v>
      </c>
      <c r="H263" s="36">
        <v>6.3932840000000004</v>
      </c>
      <c r="I263" s="36">
        <v>6.9500590000000004</v>
      </c>
      <c r="J263" s="33">
        <v>3.1344937328156844E-3</v>
      </c>
    </row>
    <row r="264" spans="2:10" x14ac:dyDescent="0.3">
      <c r="B264" s="25"/>
      <c r="C264" s="73"/>
      <c r="D264" s="29"/>
      <c r="E264" s="85" t="s">
        <v>674</v>
      </c>
      <c r="F264" s="30" t="s">
        <v>26</v>
      </c>
      <c r="G264" s="36">
        <v>6.742521</v>
      </c>
      <c r="H264" s="36">
        <v>6.552829</v>
      </c>
      <c r="I264" s="36">
        <v>6.9322140000000001</v>
      </c>
      <c r="J264" s="33">
        <v>2.9929641352843882E-2</v>
      </c>
    </row>
    <row r="265" spans="2:10" x14ac:dyDescent="0.3">
      <c r="B265" s="25"/>
      <c r="C265" s="73"/>
      <c r="D265" s="29"/>
      <c r="E265" s="85" t="s">
        <v>674</v>
      </c>
      <c r="F265" s="30" t="s">
        <v>27</v>
      </c>
      <c r="G265" s="36">
        <v>6.8568059999999997</v>
      </c>
      <c r="H265" s="36">
        <v>6.400487</v>
      </c>
      <c r="I265" s="36">
        <v>7.3131250000000003</v>
      </c>
      <c r="J265" s="33">
        <v>2.2840899657108334E-2</v>
      </c>
    </row>
    <row r="266" spans="2:10" x14ac:dyDescent="0.3">
      <c r="B266" s="25"/>
      <c r="C266" s="73"/>
      <c r="D266" s="29"/>
      <c r="E266" s="85" t="s">
        <v>674</v>
      </c>
      <c r="F266" s="30" t="s">
        <v>28</v>
      </c>
      <c r="G266" s="36">
        <v>7.157788</v>
      </c>
      <c r="H266" s="36">
        <v>6.075882</v>
      </c>
      <c r="I266" s="36">
        <v>8.2396940000000001</v>
      </c>
      <c r="J266" s="33">
        <v>1.6958701398360174E-2</v>
      </c>
    </row>
    <row r="267" spans="2:10" x14ac:dyDescent="0.3">
      <c r="B267" s="25"/>
      <c r="C267" s="73"/>
      <c r="D267" s="29"/>
      <c r="E267" s="85" t="s">
        <v>674</v>
      </c>
      <c r="F267" s="30" t="s">
        <v>29</v>
      </c>
      <c r="G267" s="36">
        <v>7.0082199999999997</v>
      </c>
      <c r="H267" s="36">
        <v>6.4733200000000002</v>
      </c>
      <c r="I267" s="36">
        <v>7.5431189999999999</v>
      </c>
      <c r="J267" s="33">
        <v>1.5017898762243813E-2</v>
      </c>
    </row>
    <row r="268" spans="2:10" x14ac:dyDescent="0.3">
      <c r="B268" s="25"/>
      <c r="C268" s="73"/>
      <c r="D268" s="18"/>
      <c r="E268" s="85" t="s">
        <v>674</v>
      </c>
      <c r="F268" s="30" t="s">
        <v>658</v>
      </c>
      <c r="G268" s="36">
        <v>6.662223</v>
      </c>
      <c r="H268" s="36">
        <v>6.4540069999999998</v>
      </c>
      <c r="I268" s="36">
        <v>6.870438</v>
      </c>
      <c r="J268" s="33">
        <v>3.1756898471427583E-2</v>
      </c>
    </row>
    <row r="269" spans="2:10" x14ac:dyDescent="0.3">
      <c r="B269" s="25"/>
      <c r="C269" s="73"/>
      <c r="D269" s="29"/>
      <c r="E269" s="85" t="s">
        <v>674</v>
      </c>
      <c r="F269" s="30" t="s">
        <v>30</v>
      </c>
      <c r="G269" s="36">
        <v>6.7913459999999999</v>
      </c>
      <c r="H269" s="36">
        <v>6.3411350000000004</v>
      </c>
      <c r="I269" s="36">
        <v>7.2415580000000004</v>
      </c>
      <c r="J269" s="33">
        <v>2.0262017529335201E-2</v>
      </c>
    </row>
    <row r="270" spans="2:10" x14ac:dyDescent="0.3">
      <c r="B270" s="25"/>
      <c r="C270" s="73"/>
      <c r="D270" s="29"/>
      <c r="E270" s="85" t="s">
        <v>674</v>
      </c>
      <c r="F270" s="30" t="s">
        <v>552</v>
      </c>
      <c r="G270" s="36">
        <v>6.3279620000000003</v>
      </c>
      <c r="H270" s="36">
        <v>6.0868120000000001</v>
      </c>
      <c r="I270" s="36">
        <v>6.5691129999999998</v>
      </c>
      <c r="J270" s="33">
        <v>1.9417863562122564E-2</v>
      </c>
    </row>
    <row r="271" spans="2:10" x14ac:dyDescent="0.3">
      <c r="B271" s="25"/>
      <c r="C271" s="73"/>
      <c r="D271" s="29"/>
      <c r="E271" s="85" t="s">
        <v>674</v>
      </c>
      <c r="F271" s="30" t="s">
        <v>31</v>
      </c>
      <c r="G271" s="36">
        <v>6.2386730000000004</v>
      </c>
      <c r="H271" s="36">
        <v>5.9641869999999999</v>
      </c>
      <c r="I271" s="36">
        <v>6.5131579999999998</v>
      </c>
      <c r="J271" s="33">
        <v>4.2271832394108949E-2</v>
      </c>
    </row>
    <row r="272" spans="2:10" x14ac:dyDescent="0.3">
      <c r="B272" s="25"/>
      <c r="C272" s="73"/>
      <c r="D272" s="29"/>
      <c r="E272" s="85" t="s">
        <v>674</v>
      </c>
      <c r="F272" s="30" t="s">
        <v>32</v>
      </c>
      <c r="G272" s="36">
        <v>6.4084009999999996</v>
      </c>
      <c r="H272" s="36">
        <v>6.1691739999999999</v>
      </c>
      <c r="I272" s="36">
        <v>6.6476280000000001</v>
      </c>
      <c r="J272" s="33">
        <v>2.0183430967162633E-2</v>
      </c>
    </row>
    <row r="273" spans="2:10" x14ac:dyDescent="0.3">
      <c r="B273" s="25"/>
      <c r="C273" s="73"/>
      <c r="D273" s="29"/>
      <c r="E273" s="85" t="s">
        <v>674</v>
      </c>
      <c r="F273" s="30" t="s">
        <v>471</v>
      </c>
      <c r="G273" s="36">
        <v>6.8765179999999999</v>
      </c>
      <c r="H273" s="36">
        <v>6.3197510000000001</v>
      </c>
      <c r="I273" s="36">
        <v>7.4332859999999998</v>
      </c>
      <c r="J273" s="33">
        <v>2.760703506606629E-2</v>
      </c>
    </row>
    <row r="274" spans="2:10" x14ac:dyDescent="0.3">
      <c r="B274" s="25"/>
      <c r="C274" s="73"/>
      <c r="D274" s="29"/>
      <c r="E274" s="85" t="s">
        <v>674</v>
      </c>
      <c r="F274" s="30" t="s">
        <v>472</v>
      </c>
      <c r="G274" s="36">
        <v>6.6061310000000004</v>
      </c>
      <c r="H274" s="36">
        <v>6.4685040000000003</v>
      </c>
      <c r="I274" s="36">
        <v>6.7437569999999996</v>
      </c>
      <c r="J274" s="33">
        <v>3.1912849768826232E-2</v>
      </c>
    </row>
    <row r="275" spans="2:10" x14ac:dyDescent="0.3">
      <c r="B275" s="25"/>
      <c r="C275" s="73"/>
      <c r="D275" s="29"/>
      <c r="E275" s="85" t="s">
        <v>674</v>
      </c>
      <c r="F275" s="30" t="s">
        <v>473</v>
      </c>
      <c r="G275" s="36">
        <v>6.6519069999999996</v>
      </c>
      <c r="H275" s="36">
        <v>6.4625389999999996</v>
      </c>
      <c r="I275" s="36">
        <v>6.8412740000000003</v>
      </c>
      <c r="J275" s="33">
        <v>1.7754943436222911E-2</v>
      </c>
    </row>
    <row r="276" spans="2:10" x14ac:dyDescent="0.3">
      <c r="B276" s="25" t="s">
        <v>104</v>
      </c>
      <c r="C276" s="72" t="s">
        <v>105</v>
      </c>
      <c r="D276" s="102" t="s">
        <v>610</v>
      </c>
      <c r="E276" s="85" t="s">
        <v>674</v>
      </c>
      <c r="F276" s="30" t="s">
        <v>450</v>
      </c>
      <c r="G276" s="36">
        <v>6.9786910000000004</v>
      </c>
      <c r="H276" s="36">
        <v>6.8843870000000003</v>
      </c>
      <c r="I276" s="36">
        <v>7.0729939999999996</v>
      </c>
      <c r="J276" s="33">
        <v>5.676645032702924E-2</v>
      </c>
    </row>
    <row r="277" spans="2:10" x14ac:dyDescent="0.3">
      <c r="B277" s="25"/>
      <c r="C277" s="73"/>
      <c r="D277" s="103"/>
      <c r="E277" s="85" t="s">
        <v>674</v>
      </c>
      <c r="F277" s="30" t="s">
        <v>452</v>
      </c>
      <c r="G277" s="36">
        <v>6.4198009999999996</v>
      </c>
      <c r="H277" s="36">
        <v>6.3011939999999997</v>
      </c>
      <c r="I277" s="36">
        <v>6.5384070000000003</v>
      </c>
      <c r="J277" s="33">
        <v>5.8752964811800042E-2</v>
      </c>
    </row>
    <row r="278" spans="2:10" x14ac:dyDescent="0.3">
      <c r="B278" s="25"/>
      <c r="C278" s="73"/>
      <c r="D278" s="103"/>
      <c r="E278" s="85" t="s">
        <v>674</v>
      </c>
      <c r="F278" s="30" t="s">
        <v>453</v>
      </c>
      <c r="G278" s="36">
        <v>8.0114219999999996</v>
      </c>
      <c r="H278" s="36">
        <v>7.8029330000000003</v>
      </c>
      <c r="I278" s="36">
        <v>8.2199100000000005</v>
      </c>
      <c r="J278" s="33">
        <v>5.3299086111208274E-2</v>
      </c>
    </row>
    <row r="279" spans="2:10" x14ac:dyDescent="0.3">
      <c r="B279" s="25"/>
      <c r="C279" s="73"/>
      <c r="D279" s="103"/>
      <c r="E279" s="85" t="s">
        <v>674</v>
      </c>
      <c r="F279" s="30" t="s">
        <v>21</v>
      </c>
      <c r="G279" s="36">
        <v>8.4360719999999993</v>
      </c>
      <c r="H279" s="36">
        <v>8.0731509999999993</v>
      </c>
      <c r="I279" s="36">
        <v>8.7989929999999994</v>
      </c>
      <c r="J279" s="33">
        <v>5.5221972570309946E-2</v>
      </c>
    </row>
    <row r="280" spans="2:10" x14ac:dyDescent="0.3">
      <c r="B280" s="25"/>
      <c r="C280" s="73"/>
      <c r="D280" s="103"/>
      <c r="E280" s="85" t="s">
        <v>674</v>
      </c>
      <c r="F280" s="30" t="s">
        <v>454</v>
      </c>
      <c r="G280" s="36">
        <v>7.5766</v>
      </c>
      <c r="H280" s="36">
        <v>7.2252789999999996</v>
      </c>
      <c r="I280" s="36">
        <v>7.9279210000000004</v>
      </c>
      <c r="J280" s="33">
        <v>2.7241263688420427E-2</v>
      </c>
    </row>
    <row r="281" spans="2:10" x14ac:dyDescent="0.3">
      <c r="B281" s="25"/>
      <c r="C281" s="73"/>
      <c r="D281" s="103"/>
      <c r="E281" s="85" t="s">
        <v>674</v>
      </c>
      <c r="F281" s="30" t="s">
        <v>455</v>
      </c>
      <c r="G281" s="36">
        <v>7.234979</v>
      </c>
      <c r="H281" s="36">
        <v>6.6070630000000001</v>
      </c>
      <c r="I281" s="36">
        <v>7.8628939999999998</v>
      </c>
      <c r="J281" s="33">
        <v>2.4333430159855462E-2</v>
      </c>
    </row>
    <row r="282" spans="2:10" x14ac:dyDescent="0.3">
      <c r="B282" s="25"/>
      <c r="C282" s="73"/>
      <c r="D282" s="103"/>
      <c r="E282" s="85" t="s">
        <v>674</v>
      </c>
      <c r="F282" s="30" t="s">
        <v>456</v>
      </c>
      <c r="G282" s="36">
        <v>7.2095510000000003</v>
      </c>
      <c r="H282" s="36">
        <v>7.0492939999999997</v>
      </c>
      <c r="I282" s="36">
        <v>7.3698079999999999</v>
      </c>
      <c r="J282" s="33">
        <v>7.5913464503542874E-2</v>
      </c>
    </row>
    <row r="283" spans="2:10" x14ac:dyDescent="0.3">
      <c r="B283" s="25"/>
      <c r="C283" s="73"/>
      <c r="D283" s="103"/>
      <c r="E283" s="85" t="s">
        <v>674</v>
      </c>
      <c r="F283" s="30" t="s">
        <v>457</v>
      </c>
      <c r="G283" s="36">
        <v>6.8326359999999999</v>
      </c>
      <c r="H283" s="36">
        <v>6.7239849999999999</v>
      </c>
      <c r="I283" s="36">
        <v>6.941287</v>
      </c>
      <c r="J283" s="33">
        <v>4.0048497484318546E-2</v>
      </c>
    </row>
    <row r="284" spans="2:10" x14ac:dyDescent="0.3">
      <c r="B284" s="25"/>
      <c r="C284" s="73"/>
      <c r="D284" s="103"/>
      <c r="E284" s="85" t="s">
        <v>674</v>
      </c>
      <c r="F284" s="30" t="s">
        <v>458</v>
      </c>
      <c r="G284" s="36">
        <v>5.96061</v>
      </c>
      <c r="H284" s="36">
        <v>5.6609600000000002</v>
      </c>
      <c r="I284" s="36">
        <v>6.2602599999999997</v>
      </c>
      <c r="J284" s="33">
        <v>4.2437551391894264E-2</v>
      </c>
    </row>
    <row r="285" spans="2:10" x14ac:dyDescent="0.3">
      <c r="B285" s="25"/>
      <c r="C285" s="73"/>
      <c r="D285" s="103"/>
      <c r="E285" s="85" t="s">
        <v>674</v>
      </c>
      <c r="F285" s="30" t="s">
        <v>459</v>
      </c>
      <c r="G285" s="36">
        <v>7.1458349999999999</v>
      </c>
      <c r="H285" s="36">
        <v>7.0371499999999996</v>
      </c>
      <c r="I285" s="36">
        <v>7.2545200000000003</v>
      </c>
      <c r="J285" s="33">
        <v>4.3026465203425582E-2</v>
      </c>
    </row>
    <row r="286" spans="2:10" x14ac:dyDescent="0.3">
      <c r="B286" s="25"/>
      <c r="C286" s="73"/>
      <c r="D286" s="103"/>
      <c r="E286" s="85" t="s">
        <v>674</v>
      </c>
      <c r="F286" s="30" t="s">
        <v>660</v>
      </c>
      <c r="G286" s="36">
        <v>6.467676</v>
      </c>
      <c r="H286" s="36">
        <v>6.32402</v>
      </c>
      <c r="I286" s="36">
        <v>6.6113309999999998</v>
      </c>
      <c r="J286" s="33">
        <v>6.4254943938425679E-2</v>
      </c>
    </row>
    <row r="287" spans="2:10" x14ac:dyDescent="0.3">
      <c r="B287" s="25"/>
      <c r="C287" s="73"/>
      <c r="D287" s="103"/>
      <c r="E287" s="85" t="s">
        <v>674</v>
      </c>
      <c r="F287" s="30" t="s">
        <v>661</v>
      </c>
      <c r="G287" s="36">
        <v>7.1549170000000002</v>
      </c>
      <c r="H287" s="36">
        <v>7.0463930000000001</v>
      </c>
      <c r="I287" s="36">
        <v>7.2634400000000001</v>
      </c>
      <c r="J287" s="33">
        <v>4.6873163295424E-2</v>
      </c>
    </row>
    <row r="288" spans="2:10" x14ac:dyDescent="0.3">
      <c r="B288" s="25"/>
      <c r="C288" s="73"/>
      <c r="D288" s="103"/>
      <c r="E288" s="85" t="s">
        <v>674</v>
      </c>
      <c r="F288" s="30" t="s">
        <v>662</v>
      </c>
      <c r="G288" s="36">
        <v>7.1879020000000002</v>
      </c>
      <c r="H288" s="36">
        <v>6.6684010000000002</v>
      </c>
      <c r="I288" s="36">
        <v>7.7074020000000001</v>
      </c>
      <c r="J288" s="33">
        <v>6.8382169541804108E-2</v>
      </c>
    </row>
    <row r="289" spans="2:10" x14ac:dyDescent="0.3">
      <c r="B289" s="25"/>
      <c r="C289" s="73"/>
      <c r="D289" s="103"/>
      <c r="E289" s="85" t="s">
        <v>674</v>
      </c>
      <c r="F289" s="30" t="s">
        <v>663</v>
      </c>
      <c r="G289" s="36">
        <v>6.970504</v>
      </c>
      <c r="H289" s="36">
        <v>6.8740189999999997</v>
      </c>
      <c r="I289" s="36">
        <v>7.0669880000000003</v>
      </c>
      <c r="J289" s="33">
        <v>2.2901478870119246E-3</v>
      </c>
    </row>
    <row r="290" spans="2:10" x14ac:dyDescent="0.3">
      <c r="B290" s="25"/>
      <c r="C290" s="73"/>
      <c r="D290" s="103"/>
      <c r="E290" s="85" t="s">
        <v>674</v>
      </c>
      <c r="F290" s="30" t="s">
        <v>460</v>
      </c>
      <c r="G290" s="36">
        <v>6.8222610000000001</v>
      </c>
      <c r="H290" s="36">
        <v>6.6782130000000004</v>
      </c>
      <c r="I290" s="36">
        <v>6.9663079999999997</v>
      </c>
      <c r="J290" s="33">
        <v>6.4556227833631352E-2</v>
      </c>
    </row>
    <row r="291" spans="2:10" x14ac:dyDescent="0.3">
      <c r="B291" s="25"/>
      <c r="C291" s="73"/>
      <c r="D291" s="103"/>
      <c r="E291" s="85" t="s">
        <v>674</v>
      </c>
      <c r="F291" s="30" t="s">
        <v>461</v>
      </c>
      <c r="G291" s="36">
        <v>7.2000780000000004</v>
      </c>
      <c r="H291" s="36">
        <v>7.0720720000000004</v>
      </c>
      <c r="I291" s="36">
        <v>7.3280839999999996</v>
      </c>
      <c r="J291" s="33">
        <v>4.9574206447090576E-2</v>
      </c>
    </row>
    <row r="292" spans="2:10" x14ac:dyDescent="0.3">
      <c r="B292" s="25"/>
      <c r="C292" s="73"/>
      <c r="D292" s="103"/>
      <c r="E292" s="85" t="s">
        <v>674</v>
      </c>
      <c r="F292" s="30" t="s">
        <v>462</v>
      </c>
      <c r="G292" s="36">
        <v>5.7930950000000001</v>
      </c>
      <c r="H292" s="36">
        <v>5.316738</v>
      </c>
      <c r="I292" s="36">
        <v>6.2694520000000002</v>
      </c>
      <c r="J292" s="33">
        <v>3.1728831390417482E-2</v>
      </c>
    </row>
    <row r="293" spans="2:10" x14ac:dyDescent="0.3">
      <c r="B293" s="25"/>
      <c r="C293" s="73"/>
      <c r="D293" s="103"/>
      <c r="E293" s="85" t="s">
        <v>674</v>
      </c>
      <c r="F293" s="30" t="s">
        <v>589</v>
      </c>
      <c r="G293" s="36">
        <v>6.281587</v>
      </c>
      <c r="H293" s="36">
        <v>5.5765969999999996</v>
      </c>
      <c r="I293" s="36">
        <v>6.9865760000000003</v>
      </c>
      <c r="J293" s="33">
        <v>9.3760693260151337E-2</v>
      </c>
    </row>
    <row r="294" spans="2:10" x14ac:dyDescent="0.3">
      <c r="B294" s="25"/>
      <c r="C294" s="73"/>
      <c r="D294" s="103"/>
      <c r="E294" s="85" t="s">
        <v>674</v>
      </c>
      <c r="F294" s="30" t="s">
        <v>463</v>
      </c>
      <c r="G294" s="36">
        <v>7.4708519999999998</v>
      </c>
      <c r="H294" s="36">
        <v>7.2600119999999997</v>
      </c>
      <c r="I294" s="36">
        <v>7.681692</v>
      </c>
      <c r="J294" s="33">
        <v>8.9319634610980192E-2</v>
      </c>
    </row>
    <row r="295" spans="2:10" x14ac:dyDescent="0.3">
      <c r="B295" s="25"/>
      <c r="C295" s="73"/>
      <c r="D295" s="103"/>
      <c r="E295" s="85" t="s">
        <v>674</v>
      </c>
      <c r="F295" s="30" t="s">
        <v>464</v>
      </c>
      <c r="G295" s="36">
        <v>6.8174859999999997</v>
      </c>
      <c r="H295" s="36">
        <v>6.6098100000000004</v>
      </c>
      <c r="I295" s="36">
        <v>7.0251619999999999</v>
      </c>
      <c r="J295" s="33">
        <v>6.2592278281176153E-2</v>
      </c>
    </row>
    <row r="296" spans="2:10" x14ac:dyDescent="0.3">
      <c r="B296" s="25"/>
      <c r="C296" s="73"/>
      <c r="D296" s="103"/>
      <c r="E296" s="85" t="s">
        <v>674</v>
      </c>
      <c r="F296" s="30" t="s">
        <v>465</v>
      </c>
      <c r="G296" s="36">
        <v>7.0131569999999996</v>
      </c>
      <c r="H296" s="36">
        <v>6.8438939999999997</v>
      </c>
      <c r="I296" s="36">
        <v>7.1824190000000003</v>
      </c>
      <c r="J296" s="33">
        <v>4.9999203499126309E-2</v>
      </c>
    </row>
    <row r="297" spans="2:10" x14ac:dyDescent="0.3">
      <c r="B297" s="25"/>
      <c r="C297" s="73"/>
      <c r="D297" s="103"/>
      <c r="E297" s="85" t="s">
        <v>674</v>
      </c>
      <c r="F297" s="30" t="s">
        <v>466</v>
      </c>
      <c r="G297" s="36">
        <v>6.7303990000000002</v>
      </c>
      <c r="H297" s="36">
        <v>6.4358149999999998</v>
      </c>
      <c r="I297" s="36">
        <v>7.0249839999999999</v>
      </c>
      <c r="J297" s="33">
        <v>3.4962249220420467E-2</v>
      </c>
    </row>
    <row r="298" spans="2:10" x14ac:dyDescent="0.3">
      <c r="B298" s="25"/>
      <c r="C298" s="73"/>
      <c r="D298" s="29"/>
      <c r="E298" s="85" t="s">
        <v>674</v>
      </c>
      <c r="F298" s="30" t="s">
        <v>467</v>
      </c>
      <c r="G298" s="36">
        <v>6.7429940000000004</v>
      </c>
      <c r="H298" s="36">
        <v>6.3875330000000003</v>
      </c>
      <c r="I298" s="36">
        <v>7.0984550000000004</v>
      </c>
      <c r="J298" s="33">
        <v>3.2820792750703563E-2</v>
      </c>
    </row>
    <row r="299" spans="2:10" x14ac:dyDescent="0.3">
      <c r="B299" s="25"/>
      <c r="C299" s="73"/>
      <c r="D299" s="29"/>
      <c r="E299" s="85" t="s">
        <v>674</v>
      </c>
      <c r="F299" s="30" t="s">
        <v>468</v>
      </c>
      <c r="G299" s="36">
        <v>6.861046</v>
      </c>
      <c r="H299" s="36">
        <v>6.7565609999999996</v>
      </c>
      <c r="I299" s="36">
        <v>6.9655300000000002</v>
      </c>
      <c r="J299" s="33">
        <v>5.5072775559734673E-2</v>
      </c>
    </row>
    <row r="300" spans="2:10" x14ac:dyDescent="0.3">
      <c r="B300" s="25"/>
      <c r="C300" s="73"/>
      <c r="D300" s="29"/>
      <c r="E300" s="85" t="s">
        <v>674</v>
      </c>
      <c r="F300" s="30" t="s">
        <v>469</v>
      </c>
      <c r="G300" s="36">
        <v>7.4816149999999997</v>
      </c>
      <c r="H300" s="36">
        <v>7.2488440000000001</v>
      </c>
      <c r="I300" s="36">
        <v>7.714385</v>
      </c>
      <c r="J300" s="33">
        <v>5.6514521703817183E-2</v>
      </c>
    </row>
    <row r="301" spans="2:10" x14ac:dyDescent="0.3">
      <c r="B301" s="25"/>
      <c r="C301" s="73"/>
      <c r="D301" s="29"/>
      <c r="E301" s="85" t="s">
        <v>674</v>
      </c>
      <c r="F301" s="30" t="s">
        <v>470</v>
      </c>
      <c r="G301" s="36">
        <v>7.3185370000000001</v>
      </c>
      <c r="H301" s="36">
        <v>6.6275440000000003</v>
      </c>
      <c r="I301" s="36">
        <v>8.0095310000000008</v>
      </c>
      <c r="J301" s="33">
        <v>4.5823984870958685E-2</v>
      </c>
    </row>
    <row r="302" spans="2:10" x14ac:dyDescent="0.3">
      <c r="B302" s="25"/>
      <c r="C302" s="73"/>
      <c r="D302" s="29"/>
      <c r="E302" s="85" t="s">
        <v>674</v>
      </c>
      <c r="F302" s="30" t="s">
        <v>26</v>
      </c>
      <c r="G302" s="36">
        <v>7.2607679999999997</v>
      </c>
      <c r="H302" s="36">
        <v>7.096857</v>
      </c>
      <c r="I302" s="36">
        <v>7.4246790000000003</v>
      </c>
      <c r="J302" s="33">
        <v>4.8623107480106252E-2</v>
      </c>
    </row>
    <row r="303" spans="2:10" x14ac:dyDescent="0.3">
      <c r="B303" s="25"/>
      <c r="C303" s="73"/>
      <c r="D303" s="29"/>
      <c r="E303" s="85" t="s">
        <v>674</v>
      </c>
      <c r="F303" s="30" t="s">
        <v>27</v>
      </c>
      <c r="G303" s="36">
        <v>6.9469539999999999</v>
      </c>
      <c r="H303" s="36">
        <v>6.5613089999999996</v>
      </c>
      <c r="I303" s="36">
        <v>7.3325990000000001</v>
      </c>
      <c r="J303" s="33">
        <v>6.6943446384433128E-2</v>
      </c>
    </row>
    <row r="304" spans="2:10" x14ac:dyDescent="0.3">
      <c r="B304" s="25"/>
      <c r="C304" s="73"/>
      <c r="D304" s="29"/>
      <c r="E304" s="85" t="s">
        <v>674</v>
      </c>
      <c r="F304" s="30" t="s">
        <v>28</v>
      </c>
      <c r="G304" s="36">
        <v>7.0908639999999998</v>
      </c>
      <c r="H304" s="36">
        <v>6.104463</v>
      </c>
      <c r="I304" s="36">
        <v>8.0772659999999998</v>
      </c>
      <c r="J304" s="33">
        <v>6.0534400261174473E-2</v>
      </c>
    </row>
    <row r="305" spans="2:10" x14ac:dyDescent="0.3">
      <c r="B305" s="25"/>
      <c r="C305" s="73"/>
      <c r="D305" s="29"/>
      <c r="E305" s="85" t="s">
        <v>674</v>
      </c>
      <c r="F305" s="30" t="s">
        <v>29</v>
      </c>
      <c r="G305" s="36">
        <v>7.1390200000000004</v>
      </c>
      <c r="H305" s="36">
        <v>6.3458730000000001</v>
      </c>
      <c r="I305" s="36">
        <v>7.9321669999999997</v>
      </c>
      <c r="J305" s="33">
        <v>5.8455446406710028E-2</v>
      </c>
    </row>
    <row r="306" spans="2:10" x14ac:dyDescent="0.3">
      <c r="B306" s="25"/>
      <c r="C306" s="73"/>
      <c r="D306" s="30"/>
      <c r="E306" s="85" t="s">
        <v>674</v>
      </c>
      <c r="F306" s="30" t="s">
        <v>658</v>
      </c>
      <c r="G306" s="36">
        <v>6.8979379999999999</v>
      </c>
      <c r="H306" s="36">
        <v>6.5734310000000002</v>
      </c>
      <c r="I306" s="36">
        <v>7.2224440000000003</v>
      </c>
      <c r="J306" s="33">
        <v>6.8774808705396206E-2</v>
      </c>
    </row>
    <row r="307" spans="2:10" x14ac:dyDescent="0.3">
      <c r="B307" s="25"/>
      <c r="C307" s="73"/>
      <c r="D307" s="29"/>
      <c r="E307" s="85" t="s">
        <v>674</v>
      </c>
      <c r="F307" s="30" t="s">
        <v>30</v>
      </c>
      <c r="G307" s="36">
        <v>6.8225309999999997</v>
      </c>
      <c r="H307" s="36">
        <v>6.5165709999999999</v>
      </c>
      <c r="I307" s="36">
        <v>7.1284919999999996</v>
      </c>
      <c r="J307" s="33">
        <v>4.4768964138786733E-2</v>
      </c>
    </row>
    <row r="308" spans="2:10" x14ac:dyDescent="0.3">
      <c r="B308" s="25"/>
      <c r="C308" s="73"/>
      <c r="D308" s="29"/>
      <c r="E308" s="85" t="s">
        <v>674</v>
      </c>
      <c r="F308" s="30" t="s">
        <v>552</v>
      </c>
      <c r="G308" s="36">
        <v>6.3189890000000002</v>
      </c>
      <c r="H308" s="36">
        <v>6.1060739999999996</v>
      </c>
      <c r="I308" s="36">
        <v>6.5319039999999999</v>
      </c>
      <c r="J308" s="33">
        <v>5.2946567694713557E-2</v>
      </c>
    </row>
    <row r="309" spans="2:10" x14ac:dyDescent="0.3">
      <c r="B309" s="25"/>
      <c r="C309" s="73"/>
      <c r="D309" s="29"/>
      <c r="E309" s="85" t="s">
        <v>674</v>
      </c>
      <c r="F309" s="30" t="s">
        <v>31</v>
      </c>
      <c r="G309" s="36">
        <v>6.3836979999999999</v>
      </c>
      <c r="H309" s="36">
        <v>6.1061649999999998</v>
      </c>
      <c r="I309" s="36">
        <v>6.6612309999999999</v>
      </c>
      <c r="J309" s="33">
        <v>8.177353166812662E-2</v>
      </c>
    </row>
    <row r="310" spans="2:10" x14ac:dyDescent="0.3">
      <c r="B310" s="25"/>
      <c r="C310" s="73"/>
      <c r="D310" s="29"/>
      <c r="E310" s="85" t="s">
        <v>674</v>
      </c>
      <c r="F310" s="30" t="s">
        <v>32</v>
      </c>
      <c r="G310" s="36">
        <v>6.6895639999999998</v>
      </c>
      <c r="H310" s="36">
        <v>6.5089680000000003</v>
      </c>
      <c r="I310" s="36">
        <v>6.8701610000000004</v>
      </c>
      <c r="J310" s="33">
        <v>5.8617404445390729E-2</v>
      </c>
    </row>
    <row r="311" spans="2:10" x14ac:dyDescent="0.3">
      <c r="B311" s="25"/>
      <c r="C311" s="73"/>
      <c r="D311" s="29"/>
      <c r="E311" s="85" t="s">
        <v>674</v>
      </c>
      <c r="F311" s="30" t="s">
        <v>471</v>
      </c>
      <c r="G311" s="36">
        <v>7.6350769999999999</v>
      </c>
      <c r="H311" s="36">
        <v>7.1926129999999997</v>
      </c>
      <c r="I311" s="36">
        <v>8.0775410000000001</v>
      </c>
      <c r="J311" s="33">
        <v>5.8328695265163689E-2</v>
      </c>
    </row>
    <row r="312" spans="2:10" x14ac:dyDescent="0.3">
      <c r="B312" s="25"/>
      <c r="C312" s="73"/>
      <c r="D312" s="29"/>
      <c r="E312" s="85" t="s">
        <v>674</v>
      </c>
      <c r="F312" s="30" t="s">
        <v>472</v>
      </c>
      <c r="G312" s="36">
        <v>7.01145</v>
      </c>
      <c r="H312" s="36">
        <v>6.7677680000000002</v>
      </c>
      <c r="I312" s="36">
        <v>7.2551319999999997</v>
      </c>
      <c r="J312" s="33">
        <v>6.6100491653401136E-2</v>
      </c>
    </row>
    <row r="313" spans="2:10" x14ac:dyDescent="0.3">
      <c r="B313" s="25"/>
      <c r="C313" s="73"/>
      <c r="D313" s="29"/>
      <c r="E313" s="85" t="s">
        <v>674</v>
      </c>
      <c r="F313" s="30" t="s">
        <v>473</v>
      </c>
      <c r="G313" s="36">
        <v>6.6738210000000002</v>
      </c>
      <c r="H313" s="36">
        <v>6.4729859999999997</v>
      </c>
      <c r="I313" s="36">
        <v>6.8746549999999997</v>
      </c>
      <c r="J313" s="33">
        <v>4.5721117470812006E-2</v>
      </c>
    </row>
    <row r="314" spans="2:10" x14ac:dyDescent="0.3">
      <c r="B314" s="25" t="s">
        <v>106</v>
      </c>
      <c r="C314" s="72" t="s">
        <v>107</v>
      </c>
      <c r="D314" s="102" t="s">
        <v>610</v>
      </c>
      <c r="E314" s="85" t="s">
        <v>674</v>
      </c>
      <c r="F314" s="30" t="s">
        <v>450</v>
      </c>
      <c r="G314" s="36">
        <v>7.6562749999999999</v>
      </c>
      <c r="H314" s="36">
        <v>7.5494190000000003</v>
      </c>
      <c r="I314" s="36">
        <v>7.7631309999999996</v>
      </c>
      <c r="J314" s="33">
        <v>3.7347215061016806E-2</v>
      </c>
    </row>
    <row r="315" spans="2:10" x14ac:dyDescent="0.3">
      <c r="B315" s="27"/>
      <c r="C315" s="72"/>
      <c r="D315" s="103"/>
      <c r="E315" s="85" t="s">
        <v>674</v>
      </c>
      <c r="F315" s="30" t="s">
        <v>452</v>
      </c>
      <c r="G315" s="36">
        <v>7.2157090000000004</v>
      </c>
      <c r="H315" s="36">
        <v>7.0985769999999997</v>
      </c>
      <c r="I315" s="36">
        <v>7.3328420000000003</v>
      </c>
      <c r="J315" s="33">
        <v>3.7847226906647838E-2</v>
      </c>
    </row>
    <row r="316" spans="2:10" x14ac:dyDescent="0.3">
      <c r="B316" s="25"/>
      <c r="C316" s="73"/>
      <c r="D316" s="103"/>
      <c r="E316" s="85" t="s">
        <v>674</v>
      </c>
      <c r="F316" s="30" t="s">
        <v>453</v>
      </c>
      <c r="G316" s="36">
        <v>8.3673909999999996</v>
      </c>
      <c r="H316" s="36">
        <v>8.1576269999999997</v>
      </c>
      <c r="I316" s="36">
        <v>8.5771560000000004</v>
      </c>
      <c r="J316" s="33">
        <v>3.0453113294880641E-2</v>
      </c>
    </row>
    <row r="317" spans="2:10" x14ac:dyDescent="0.3">
      <c r="B317" s="25"/>
      <c r="C317" s="73"/>
      <c r="D317" s="103"/>
      <c r="E317" s="85" t="s">
        <v>674</v>
      </c>
      <c r="F317" s="30" t="s">
        <v>21</v>
      </c>
      <c r="G317" s="36">
        <v>8.6500950000000003</v>
      </c>
      <c r="H317" s="36">
        <v>8.4019429999999993</v>
      </c>
      <c r="I317" s="36">
        <v>8.8982469999999996</v>
      </c>
      <c r="J317" s="33">
        <v>4.4682266308756921E-2</v>
      </c>
    </row>
    <row r="318" spans="2:10" x14ac:dyDescent="0.3">
      <c r="B318" s="25"/>
      <c r="C318" s="73"/>
      <c r="D318" s="103"/>
      <c r="E318" s="85" t="s">
        <v>674</v>
      </c>
      <c r="F318" s="30" t="s">
        <v>454</v>
      </c>
      <c r="G318" s="36">
        <v>8.3217230000000004</v>
      </c>
      <c r="H318" s="36">
        <v>8.0588329999999999</v>
      </c>
      <c r="I318" s="36">
        <v>8.5846129999999992</v>
      </c>
      <c r="J318" s="33">
        <v>3.2358053572963813E-2</v>
      </c>
    </row>
    <row r="319" spans="2:10" x14ac:dyDescent="0.3">
      <c r="B319" s="25"/>
      <c r="C319" s="73"/>
      <c r="D319" s="103"/>
      <c r="E319" s="85" t="s">
        <v>674</v>
      </c>
      <c r="F319" s="30" t="s">
        <v>455</v>
      </c>
      <c r="G319" s="36">
        <v>8.172841</v>
      </c>
      <c r="H319" s="36">
        <v>7.6587300000000003</v>
      </c>
      <c r="I319" s="36">
        <v>8.6869519999999998</v>
      </c>
      <c r="J319" s="33">
        <v>4.8984653469516831E-2</v>
      </c>
    </row>
    <row r="320" spans="2:10" x14ac:dyDescent="0.3">
      <c r="B320" s="25"/>
      <c r="C320" s="73"/>
      <c r="D320" s="103"/>
      <c r="E320" s="85" t="s">
        <v>674</v>
      </c>
      <c r="F320" s="30" t="s">
        <v>456</v>
      </c>
      <c r="G320" s="36">
        <v>7.9459150000000003</v>
      </c>
      <c r="H320" s="36">
        <v>7.7391439999999996</v>
      </c>
      <c r="I320" s="36">
        <v>8.152685</v>
      </c>
      <c r="J320" s="33">
        <v>3.7868698089152088E-2</v>
      </c>
    </row>
    <row r="321" spans="2:10" x14ac:dyDescent="0.3">
      <c r="B321" s="25"/>
      <c r="C321" s="73"/>
      <c r="D321" s="103"/>
      <c r="E321" s="85" t="s">
        <v>674</v>
      </c>
      <c r="F321" s="30" t="s">
        <v>457</v>
      </c>
      <c r="G321" s="36">
        <v>7.4422180000000004</v>
      </c>
      <c r="H321" s="36">
        <v>7.3087260000000001</v>
      </c>
      <c r="I321" s="36">
        <v>7.5757099999999999</v>
      </c>
      <c r="J321" s="33">
        <v>3.4016308990790181E-2</v>
      </c>
    </row>
    <row r="322" spans="2:10" x14ac:dyDescent="0.3">
      <c r="B322" s="25"/>
      <c r="C322" s="73"/>
      <c r="D322" s="103"/>
      <c r="E322" s="85" t="s">
        <v>674</v>
      </c>
      <c r="F322" s="30" t="s">
        <v>458</v>
      </c>
      <c r="G322" s="36">
        <v>6.8040580000000004</v>
      </c>
      <c r="H322" s="36">
        <v>6.5035220000000002</v>
      </c>
      <c r="I322" s="36">
        <v>7.1045939999999996</v>
      </c>
      <c r="J322" s="33">
        <v>3.9724091624383388E-2</v>
      </c>
    </row>
    <row r="323" spans="2:10" x14ac:dyDescent="0.3">
      <c r="B323" s="25"/>
      <c r="C323" s="73"/>
      <c r="D323" s="103"/>
      <c r="E323" s="85" t="s">
        <v>674</v>
      </c>
      <c r="F323" s="30" t="s">
        <v>459</v>
      </c>
      <c r="G323" s="36">
        <v>7.8286290000000003</v>
      </c>
      <c r="H323" s="36">
        <v>7.7280889999999998</v>
      </c>
      <c r="I323" s="36">
        <v>7.9291689999999999</v>
      </c>
      <c r="J323" s="33">
        <v>2.3102227981559743E-2</v>
      </c>
    </row>
    <row r="324" spans="2:10" x14ac:dyDescent="0.3">
      <c r="B324" s="25"/>
      <c r="C324" s="73"/>
      <c r="D324" s="103"/>
      <c r="E324" s="85" t="s">
        <v>674</v>
      </c>
      <c r="F324" s="30" t="s">
        <v>660</v>
      </c>
      <c r="G324" s="36">
        <v>7.0290179999999998</v>
      </c>
      <c r="H324" s="36">
        <v>6.808497</v>
      </c>
      <c r="I324" s="36">
        <v>7.2495399999999997</v>
      </c>
      <c r="J324" s="33">
        <v>6.0548346651717183E-2</v>
      </c>
    </row>
    <row r="325" spans="2:10" x14ac:dyDescent="0.3">
      <c r="B325" s="25"/>
      <c r="C325" s="73"/>
      <c r="D325" s="103"/>
      <c r="E325" s="85" t="s">
        <v>674</v>
      </c>
      <c r="F325" s="30" t="s">
        <v>661</v>
      </c>
      <c r="G325" s="36">
        <v>7.881564</v>
      </c>
      <c r="H325" s="36">
        <v>7.7394069999999999</v>
      </c>
      <c r="I325" s="36">
        <v>8.0237200000000009</v>
      </c>
      <c r="J325" s="33">
        <v>2.3396883162562453E-2</v>
      </c>
    </row>
    <row r="326" spans="2:10" x14ac:dyDescent="0.3">
      <c r="B326" s="25"/>
      <c r="C326" s="73"/>
      <c r="D326" s="103"/>
      <c r="E326" s="85" t="s">
        <v>674</v>
      </c>
      <c r="F326" s="30" t="s">
        <v>662</v>
      </c>
      <c r="G326" s="36">
        <v>7.8341190000000003</v>
      </c>
      <c r="H326" s="36">
        <v>7.2802210000000001</v>
      </c>
      <c r="I326" s="36">
        <v>8.3880169999999996</v>
      </c>
      <c r="J326" s="33">
        <v>6.8269033513205984E-2</v>
      </c>
    </row>
    <row r="327" spans="2:10" x14ac:dyDescent="0.3">
      <c r="B327" s="25"/>
      <c r="C327" s="73"/>
      <c r="D327" s="103"/>
      <c r="E327" s="85" t="s">
        <v>674</v>
      </c>
      <c r="F327" s="30" t="s">
        <v>663</v>
      </c>
      <c r="G327" s="36">
        <v>7.6592269999999996</v>
      </c>
      <c r="H327" s="36">
        <v>7.548311</v>
      </c>
      <c r="I327" s="36">
        <v>7.770143</v>
      </c>
      <c r="J327" s="33">
        <v>2.2863589133865626E-3</v>
      </c>
    </row>
    <row r="328" spans="2:10" x14ac:dyDescent="0.3">
      <c r="B328" s="25"/>
      <c r="C328" s="73"/>
      <c r="D328" s="103"/>
      <c r="E328" s="85" t="s">
        <v>674</v>
      </c>
      <c r="F328" s="30" t="s">
        <v>460</v>
      </c>
      <c r="G328" s="36">
        <v>7.7282070000000003</v>
      </c>
      <c r="H328" s="36">
        <v>7.5805759999999998</v>
      </c>
      <c r="I328" s="36">
        <v>7.8758379999999999</v>
      </c>
      <c r="J328" s="33">
        <v>4.5454372581922531E-2</v>
      </c>
    </row>
    <row r="329" spans="2:10" x14ac:dyDescent="0.3">
      <c r="B329" s="25"/>
      <c r="C329" s="73"/>
      <c r="D329" s="103"/>
      <c r="E329" s="85" t="s">
        <v>674</v>
      </c>
      <c r="F329" s="30" t="s">
        <v>461</v>
      </c>
      <c r="G329" s="36">
        <v>7.6408950000000004</v>
      </c>
      <c r="H329" s="36">
        <v>7.5079459999999996</v>
      </c>
      <c r="I329" s="36">
        <v>7.7738440000000004</v>
      </c>
      <c r="J329" s="33">
        <v>3.0173966735162275E-2</v>
      </c>
    </row>
    <row r="330" spans="2:10" x14ac:dyDescent="0.3">
      <c r="B330" s="25"/>
      <c r="C330" s="73"/>
      <c r="D330" s="103"/>
      <c r="E330" s="85" t="s">
        <v>674</v>
      </c>
      <c r="F330" s="30" t="s">
        <v>462</v>
      </c>
      <c r="G330" s="36">
        <v>6.7839169999999998</v>
      </c>
      <c r="H330" s="36">
        <v>6.1639290000000004</v>
      </c>
      <c r="I330" s="36">
        <v>7.403905</v>
      </c>
      <c r="J330" s="33">
        <v>2.5261667081698341E-2</v>
      </c>
    </row>
    <row r="331" spans="2:10" x14ac:dyDescent="0.3">
      <c r="B331" s="25"/>
      <c r="C331" s="73"/>
      <c r="D331" s="103"/>
      <c r="E331" s="85" t="s">
        <v>674</v>
      </c>
      <c r="F331" s="30" t="s">
        <v>589</v>
      </c>
      <c r="G331" s="36">
        <v>6.5369250000000001</v>
      </c>
      <c r="H331" s="36">
        <v>5.8729230000000001</v>
      </c>
      <c r="I331" s="36">
        <v>7.2009259999999999</v>
      </c>
      <c r="J331" s="33">
        <v>1.6426305743738481E-3</v>
      </c>
    </row>
    <row r="332" spans="2:10" x14ac:dyDescent="0.3">
      <c r="B332" s="25"/>
      <c r="C332" s="73"/>
      <c r="D332" s="103"/>
      <c r="E332" s="85" t="s">
        <v>674</v>
      </c>
      <c r="F332" s="30" t="s">
        <v>463</v>
      </c>
      <c r="G332" s="36">
        <v>8.0806260000000005</v>
      </c>
      <c r="H332" s="36">
        <v>7.8579350000000003</v>
      </c>
      <c r="I332" s="36">
        <v>8.3033160000000006</v>
      </c>
      <c r="J332" s="33">
        <v>4.2329896013937475E-2</v>
      </c>
    </row>
    <row r="333" spans="2:10" x14ac:dyDescent="0.3">
      <c r="B333" s="25"/>
      <c r="C333" s="73"/>
      <c r="D333" s="103"/>
      <c r="E333" s="85" t="s">
        <v>674</v>
      </c>
      <c r="F333" s="30" t="s">
        <v>464</v>
      </c>
      <c r="G333" s="36">
        <v>7.7157270000000002</v>
      </c>
      <c r="H333" s="36">
        <v>7.4649169999999998</v>
      </c>
      <c r="I333" s="36">
        <v>7.9665359999999996</v>
      </c>
      <c r="J333" s="33">
        <v>3.4488159114887472E-2</v>
      </c>
    </row>
    <row r="334" spans="2:10" x14ac:dyDescent="0.3">
      <c r="B334" s="25"/>
      <c r="C334" s="73"/>
      <c r="D334" s="103"/>
      <c r="E334" s="85" t="s">
        <v>674</v>
      </c>
      <c r="F334" s="30" t="s">
        <v>465</v>
      </c>
      <c r="G334" s="36">
        <v>7.5530489999999997</v>
      </c>
      <c r="H334" s="36">
        <v>7.3856320000000002</v>
      </c>
      <c r="I334" s="36">
        <v>7.7204649999999999</v>
      </c>
      <c r="J334" s="33">
        <v>3.2456282024704894E-2</v>
      </c>
    </row>
    <row r="335" spans="2:10" x14ac:dyDescent="0.3">
      <c r="B335" s="25"/>
      <c r="C335" s="73"/>
      <c r="D335" s="29"/>
      <c r="E335" s="85" t="s">
        <v>674</v>
      </c>
      <c r="F335" s="30" t="s">
        <v>466</v>
      </c>
      <c r="G335" s="36">
        <v>7.4486780000000001</v>
      </c>
      <c r="H335" s="36">
        <v>7.1000889999999997</v>
      </c>
      <c r="I335" s="36">
        <v>7.7972669999999997</v>
      </c>
      <c r="J335" s="33">
        <v>3.7095047625458871E-2</v>
      </c>
    </row>
    <row r="336" spans="2:10" x14ac:dyDescent="0.3">
      <c r="B336" s="25"/>
      <c r="C336" s="73"/>
      <c r="D336" s="29"/>
      <c r="E336" s="85" t="s">
        <v>674</v>
      </c>
      <c r="F336" s="30" t="s">
        <v>467</v>
      </c>
      <c r="G336" s="36">
        <v>7.3009329999999997</v>
      </c>
      <c r="H336" s="36">
        <v>7.0522590000000003</v>
      </c>
      <c r="I336" s="36">
        <v>7.549607</v>
      </c>
      <c r="J336" s="33">
        <v>4.1071919154031578E-2</v>
      </c>
    </row>
    <row r="337" spans="2:10" x14ac:dyDescent="0.3">
      <c r="B337" s="25"/>
      <c r="C337" s="73"/>
      <c r="D337" s="29"/>
      <c r="E337" s="85" t="s">
        <v>674</v>
      </c>
      <c r="F337" s="30" t="s">
        <v>468</v>
      </c>
      <c r="G337" s="36">
        <v>7.5790889999999997</v>
      </c>
      <c r="H337" s="36">
        <v>7.4580399999999996</v>
      </c>
      <c r="I337" s="36">
        <v>7.7001379999999999</v>
      </c>
      <c r="J337" s="33">
        <v>3.3721458701914446E-2</v>
      </c>
    </row>
    <row r="338" spans="2:10" x14ac:dyDescent="0.3">
      <c r="B338" s="25"/>
      <c r="C338" s="73"/>
      <c r="D338" s="29"/>
      <c r="E338" s="85" t="s">
        <v>674</v>
      </c>
      <c r="F338" s="30" t="s">
        <v>469</v>
      </c>
      <c r="G338" s="36">
        <v>7.9908739999999998</v>
      </c>
      <c r="H338" s="36">
        <v>7.765631</v>
      </c>
      <c r="I338" s="36">
        <v>8.2161170000000006</v>
      </c>
      <c r="J338" s="33">
        <v>4.5965662976187913E-2</v>
      </c>
    </row>
    <row r="339" spans="2:10" x14ac:dyDescent="0.3">
      <c r="B339" s="25"/>
      <c r="C339" s="73"/>
      <c r="D339" s="29"/>
      <c r="E339" s="85" t="s">
        <v>674</v>
      </c>
      <c r="F339" s="30" t="s">
        <v>470</v>
      </c>
      <c r="G339" s="36">
        <v>7.5941979999999996</v>
      </c>
      <c r="H339" s="36">
        <v>7.1122490000000003</v>
      </c>
      <c r="I339" s="36">
        <v>8.0761470000000006</v>
      </c>
      <c r="J339" s="33">
        <v>1.7600917670517528E-2</v>
      </c>
    </row>
    <row r="340" spans="2:10" x14ac:dyDescent="0.3">
      <c r="B340" s="25"/>
      <c r="C340" s="73"/>
      <c r="D340" s="29"/>
      <c r="E340" s="85" t="s">
        <v>674</v>
      </c>
      <c r="F340" s="30" t="s">
        <v>26</v>
      </c>
      <c r="G340" s="36">
        <v>7.925859</v>
      </c>
      <c r="H340" s="36">
        <v>7.6868059999999998</v>
      </c>
      <c r="I340" s="36">
        <v>8.1649119999999993</v>
      </c>
      <c r="J340" s="33">
        <v>3.2670896620565909E-2</v>
      </c>
    </row>
    <row r="341" spans="2:10" x14ac:dyDescent="0.3">
      <c r="B341" s="25"/>
      <c r="C341" s="73"/>
      <c r="D341" s="29"/>
      <c r="E341" s="85" t="s">
        <v>674</v>
      </c>
      <c r="F341" s="30" t="s">
        <v>27</v>
      </c>
      <c r="G341" s="36">
        <v>7.7757250000000004</v>
      </c>
      <c r="H341" s="36">
        <v>7.4309859999999999</v>
      </c>
      <c r="I341" s="36">
        <v>8.1204640000000001</v>
      </c>
      <c r="J341" s="33">
        <v>3.6981114568667664E-2</v>
      </c>
    </row>
    <row r="342" spans="2:10" x14ac:dyDescent="0.3">
      <c r="B342" s="25"/>
      <c r="C342" s="73"/>
      <c r="D342" s="29"/>
      <c r="E342" s="85" t="s">
        <v>674</v>
      </c>
      <c r="F342" s="30" t="s">
        <v>28</v>
      </c>
      <c r="G342" s="36">
        <v>7.7452909999999999</v>
      </c>
      <c r="H342" s="36">
        <v>6.5699540000000001</v>
      </c>
      <c r="I342" s="36">
        <v>8.9206289999999999</v>
      </c>
      <c r="J342" s="33">
        <v>3.5566730932204069E-2</v>
      </c>
    </row>
    <row r="343" spans="2:10" x14ac:dyDescent="0.3">
      <c r="B343" s="25"/>
      <c r="C343" s="73"/>
      <c r="D343" s="29"/>
      <c r="E343" s="85" t="s">
        <v>674</v>
      </c>
      <c r="F343" s="30" t="s">
        <v>29</v>
      </c>
      <c r="G343" s="36">
        <v>7.620914</v>
      </c>
      <c r="H343" s="36">
        <v>7.0682280000000004</v>
      </c>
      <c r="I343" s="36">
        <v>8.1736000000000004</v>
      </c>
      <c r="J343" s="33">
        <v>2.560566936992913E-2</v>
      </c>
    </row>
    <row r="344" spans="2:10" x14ac:dyDescent="0.3">
      <c r="B344" s="25"/>
      <c r="C344" s="73"/>
      <c r="D344" s="29"/>
      <c r="E344" s="85" t="s">
        <v>674</v>
      </c>
      <c r="F344" s="30" t="s">
        <v>658</v>
      </c>
      <c r="G344" s="36">
        <v>7.6505020000000004</v>
      </c>
      <c r="H344" s="36">
        <v>7.373799</v>
      </c>
      <c r="I344" s="36">
        <v>7.9272049999999998</v>
      </c>
      <c r="J344" s="33">
        <v>4.4589530302968673E-2</v>
      </c>
    </row>
    <row r="345" spans="2:10" x14ac:dyDescent="0.3">
      <c r="B345" s="25"/>
      <c r="C345" s="73"/>
      <c r="D345" s="29"/>
      <c r="E345" s="85" t="s">
        <v>674</v>
      </c>
      <c r="F345" s="30" t="s">
        <v>30</v>
      </c>
      <c r="G345" s="36">
        <v>7.7530679999999998</v>
      </c>
      <c r="H345" s="36">
        <v>7.5585969999999998</v>
      </c>
      <c r="I345" s="36">
        <v>7.9475389999999999</v>
      </c>
      <c r="J345" s="33">
        <v>3.1372744374378835E-2</v>
      </c>
    </row>
    <row r="346" spans="2:10" x14ac:dyDescent="0.3">
      <c r="B346" s="25"/>
      <c r="C346" s="73"/>
      <c r="D346" s="29"/>
      <c r="E346" s="85" t="s">
        <v>674</v>
      </c>
      <c r="F346" s="30" t="s">
        <v>552</v>
      </c>
      <c r="G346" s="36">
        <v>6.9531049999999999</v>
      </c>
      <c r="H346" s="36">
        <v>6.6787359999999998</v>
      </c>
      <c r="I346" s="36">
        <v>7.227474</v>
      </c>
      <c r="J346" s="33">
        <v>3.4458935096746239E-2</v>
      </c>
    </row>
    <row r="347" spans="2:10" x14ac:dyDescent="0.3">
      <c r="B347" s="25"/>
      <c r="C347" s="73"/>
      <c r="D347" s="29"/>
      <c r="E347" s="85" t="s">
        <v>674</v>
      </c>
      <c r="F347" s="30" t="s">
        <v>31</v>
      </c>
      <c r="G347" s="36">
        <v>7.2213859999999999</v>
      </c>
      <c r="H347" s="36">
        <v>6.8404870000000004</v>
      </c>
      <c r="I347" s="36">
        <v>7.6022860000000003</v>
      </c>
      <c r="J347" s="33">
        <v>6.7700569392331572E-2</v>
      </c>
    </row>
    <row r="348" spans="2:10" x14ac:dyDescent="0.3">
      <c r="B348" s="25"/>
      <c r="C348" s="73"/>
      <c r="D348" s="29"/>
      <c r="E348" s="85" t="s">
        <v>674</v>
      </c>
      <c r="F348" s="30" t="s">
        <v>32</v>
      </c>
      <c r="G348" s="36">
        <v>7.1297079999999999</v>
      </c>
      <c r="H348" s="36">
        <v>6.9475530000000001</v>
      </c>
      <c r="I348" s="36">
        <v>7.3118629999999998</v>
      </c>
      <c r="J348" s="33">
        <v>4.5073771825197971E-2</v>
      </c>
    </row>
    <row r="349" spans="2:10" x14ac:dyDescent="0.3">
      <c r="B349" s="25"/>
      <c r="C349" s="73"/>
      <c r="D349" s="29"/>
      <c r="E349" s="85" t="s">
        <v>674</v>
      </c>
      <c r="F349" s="30" t="s">
        <v>471</v>
      </c>
      <c r="G349" s="36">
        <v>7.9849519999999998</v>
      </c>
      <c r="H349" s="36">
        <v>7.587707</v>
      </c>
      <c r="I349" s="36">
        <v>8.3821969999999997</v>
      </c>
      <c r="J349" s="33">
        <v>3.997349763462972E-2</v>
      </c>
    </row>
    <row r="350" spans="2:10" x14ac:dyDescent="0.3">
      <c r="B350" s="25"/>
      <c r="C350" s="73"/>
      <c r="D350" s="29"/>
      <c r="E350" s="85" t="s">
        <v>674</v>
      </c>
      <c r="F350" s="30" t="s">
        <v>472</v>
      </c>
      <c r="G350" s="36">
        <v>7.6029819999999999</v>
      </c>
      <c r="H350" s="36">
        <v>7.4099560000000002</v>
      </c>
      <c r="I350" s="36">
        <v>7.7960089999999997</v>
      </c>
      <c r="J350" s="33">
        <v>3.9651470719604405E-2</v>
      </c>
    </row>
    <row r="351" spans="2:10" x14ac:dyDescent="0.3">
      <c r="B351" s="25"/>
      <c r="C351" s="73"/>
      <c r="D351" s="29"/>
      <c r="E351" s="85" t="s">
        <v>674</v>
      </c>
      <c r="F351" s="30" t="s">
        <v>473</v>
      </c>
      <c r="G351" s="36">
        <v>7.5795690000000002</v>
      </c>
      <c r="H351" s="36">
        <v>7.3268690000000003</v>
      </c>
      <c r="I351" s="36">
        <v>7.8322690000000001</v>
      </c>
      <c r="J351" s="33">
        <v>3.368941224944224E-2</v>
      </c>
    </row>
    <row r="352" spans="2:10" x14ac:dyDescent="0.3">
      <c r="B352" s="25" t="s">
        <v>108</v>
      </c>
      <c r="C352" s="72" t="s">
        <v>109</v>
      </c>
      <c r="D352" s="102" t="s">
        <v>610</v>
      </c>
      <c r="E352" s="85" t="s">
        <v>674</v>
      </c>
      <c r="F352" s="30" t="s">
        <v>450</v>
      </c>
      <c r="G352" s="36">
        <v>6.6250929999999997</v>
      </c>
      <c r="H352" s="36">
        <v>6.4986040000000003</v>
      </c>
      <c r="I352" s="36">
        <v>6.751582</v>
      </c>
      <c r="J352" s="33">
        <v>5.014904392250253E-2</v>
      </c>
    </row>
    <row r="353" spans="2:10" x14ac:dyDescent="0.3">
      <c r="B353" s="25"/>
      <c r="C353" s="73"/>
      <c r="D353" s="103"/>
      <c r="E353" s="85" t="s">
        <v>674</v>
      </c>
      <c r="F353" s="30" t="s">
        <v>452</v>
      </c>
      <c r="G353" s="36">
        <v>5.9966980000000003</v>
      </c>
      <c r="H353" s="36">
        <v>5.8743270000000001</v>
      </c>
      <c r="I353" s="36">
        <v>6.1190680000000004</v>
      </c>
      <c r="J353" s="33">
        <v>5.3556555139558495E-2</v>
      </c>
    </row>
    <row r="354" spans="2:10" x14ac:dyDescent="0.3">
      <c r="B354" s="25"/>
      <c r="C354" s="73"/>
      <c r="D354" s="103"/>
      <c r="E354" s="85" t="s">
        <v>674</v>
      </c>
      <c r="F354" s="30" t="s">
        <v>453</v>
      </c>
      <c r="G354" s="36">
        <v>7.5885179999999997</v>
      </c>
      <c r="H354" s="36">
        <v>7.3024940000000003</v>
      </c>
      <c r="I354" s="36">
        <v>7.8745419999999999</v>
      </c>
      <c r="J354" s="33">
        <v>5.0814554838758699E-2</v>
      </c>
    </row>
    <row r="355" spans="2:10" x14ac:dyDescent="0.3">
      <c r="B355" s="25"/>
      <c r="C355" s="73"/>
      <c r="D355" s="103"/>
      <c r="E355" s="85" t="s">
        <v>674</v>
      </c>
      <c r="F355" s="30" t="s">
        <v>21</v>
      </c>
      <c r="G355" s="36">
        <v>8.157394</v>
      </c>
      <c r="H355" s="36">
        <v>7.9276879999999998</v>
      </c>
      <c r="I355" s="36">
        <v>8.3871009999999995</v>
      </c>
      <c r="J355" s="33">
        <v>4.6100631559178824E-2</v>
      </c>
    </row>
    <row r="356" spans="2:10" x14ac:dyDescent="0.3">
      <c r="B356" s="25"/>
      <c r="C356" s="73"/>
      <c r="D356" s="103"/>
      <c r="E356" s="85" t="s">
        <v>674</v>
      </c>
      <c r="F356" s="30" t="s">
        <v>454</v>
      </c>
      <c r="G356" s="36">
        <v>7.3482880000000002</v>
      </c>
      <c r="H356" s="36">
        <v>7.0798579999999998</v>
      </c>
      <c r="I356" s="36">
        <v>7.6167179999999997</v>
      </c>
      <c r="J356" s="33">
        <v>3.4291859360589011E-2</v>
      </c>
    </row>
    <row r="357" spans="2:10" x14ac:dyDescent="0.3">
      <c r="B357" s="25"/>
      <c r="C357" s="73"/>
      <c r="D357" s="103"/>
      <c r="E357" s="85" t="s">
        <v>674</v>
      </c>
      <c r="F357" s="30" t="s">
        <v>455</v>
      </c>
      <c r="G357" s="36">
        <v>6.9861649999999997</v>
      </c>
      <c r="H357" s="36">
        <v>6.4221579999999996</v>
      </c>
      <c r="I357" s="36">
        <v>7.5501709999999997</v>
      </c>
      <c r="J357" s="33">
        <v>1.5977581434338726E-2</v>
      </c>
    </row>
    <row r="358" spans="2:10" x14ac:dyDescent="0.3">
      <c r="B358" s="25"/>
      <c r="C358" s="73"/>
      <c r="D358" s="103"/>
      <c r="E358" s="85" t="s">
        <v>674</v>
      </c>
      <c r="F358" s="30" t="s">
        <v>456</v>
      </c>
      <c r="G358" s="36">
        <v>6.8413440000000003</v>
      </c>
      <c r="H358" s="36">
        <v>6.6631239999999998</v>
      </c>
      <c r="I358" s="36">
        <v>7.0195639999999999</v>
      </c>
      <c r="J358" s="33">
        <v>6.0395606216256115E-2</v>
      </c>
    </row>
    <row r="359" spans="2:10" x14ac:dyDescent="0.3">
      <c r="B359" s="25"/>
      <c r="C359" s="73"/>
      <c r="D359" s="103"/>
      <c r="E359" s="85" t="s">
        <v>674</v>
      </c>
      <c r="F359" s="30" t="s">
        <v>457</v>
      </c>
      <c r="G359" s="36">
        <v>6.47377</v>
      </c>
      <c r="H359" s="36">
        <v>6.2777700000000003</v>
      </c>
      <c r="I359" s="36">
        <v>6.6697709999999999</v>
      </c>
      <c r="J359" s="33">
        <v>4.0731470473483314E-2</v>
      </c>
    </row>
    <row r="360" spans="2:10" x14ac:dyDescent="0.3">
      <c r="B360" s="25"/>
      <c r="C360" s="73"/>
      <c r="D360" s="103"/>
      <c r="E360" s="85" t="s">
        <v>674</v>
      </c>
      <c r="F360" s="30" t="s">
        <v>458</v>
      </c>
      <c r="G360" s="36">
        <v>5.6443940000000001</v>
      </c>
      <c r="H360" s="36">
        <v>5.4186719999999999</v>
      </c>
      <c r="I360" s="36">
        <v>5.8701160000000003</v>
      </c>
      <c r="J360" s="33">
        <v>3.0614421620460859E-2</v>
      </c>
    </row>
    <row r="361" spans="2:10" x14ac:dyDescent="0.3">
      <c r="B361" s="25"/>
      <c r="C361" s="73"/>
      <c r="D361" s="103"/>
      <c r="E361" s="85" t="s">
        <v>674</v>
      </c>
      <c r="F361" s="30" t="s">
        <v>459</v>
      </c>
      <c r="G361" s="36">
        <v>6.7486059999999997</v>
      </c>
      <c r="H361" s="36">
        <v>6.6132710000000001</v>
      </c>
      <c r="I361" s="36">
        <v>6.8839399999999999</v>
      </c>
      <c r="J361" s="33">
        <v>3.4067463014381835E-2</v>
      </c>
    </row>
    <row r="362" spans="2:10" x14ac:dyDescent="0.3">
      <c r="B362" s="25"/>
      <c r="C362" s="73"/>
      <c r="D362" s="103"/>
      <c r="E362" s="85" t="s">
        <v>674</v>
      </c>
      <c r="F362" s="30" t="s">
        <v>660</v>
      </c>
      <c r="G362" s="36">
        <v>6.1844239999999999</v>
      </c>
      <c r="H362" s="36">
        <v>6.0057460000000003</v>
      </c>
      <c r="I362" s="36">
        <v>6.3631019999999996</v>
      </c>
      <c r="J362" s="33">
        <v>6.4321280123506408E-2</v>
      </c>
    </row>
    <row r="363" spans="2:10" x14ac:dyDescent="0.3">
      <c r="B363" s="25"/>
      <c r="C363" s="73"/>
      <c r="D363" s="103"/>
      <c r="E363" s="85" t="s">
        <v>674</v>
      </c>
      <c r="F363" s="30" t="s">
        <v>661</v>
      </c>
      <c r="G363" s="36">
        <v>6.7748920000000004</v>
      </c>
      <c r="H363" s="36">
        <v>6.6206509999999996</v>
      </c>
      <c r="I363" s="36">
        <v>6.9291320000000001</v>
      </c>
      <c r="J363" s="33">
        <v>3.6239906591827263E-2</v>
      </c>
    </row>
    <row r="364" spans="2:10" x14ac:dyDescent="0.3">
      <c r="B364" s="25"/>
      <c r="C364" s="73"/>
      <c r="D364" s="103"/>
      <c r="E364" s="85" t="s">
        <v>674</v>
      </c>
      <c r="F364" s="30" t="s">
        <v>662</v>
      </c>
      <c r="G364" s="36">
        <v>6.8404850000000001</v>
      </c>
      <c r="H364" s="36">
        <v>6.3130610000000003</v>
      </c>
      <c r="I364" s="36">
        <v>7.367909</v>
      </c>
      <c r="J364" s="33">
        <v>0.10095852852997041</v>
      </c>
    </row>
    <row r="365" spans="2:10" x14ac:dyDescent="0.3">
      <c r="B365" s="25"/>
      <c r="C365" s="73"/>
      <c r="D365" s="103"/>
      <c r="E365" s="85" t="s">
        <v>674</v>
      </c>
      <c r="F365" s="30" t="s">
        <v>663</v>
      </c>
      <c r="G365" s="36">
        <v>6.6168380000000004</v>
      </c>
      <c r="H365" s="36">
        <v>6.4879879999999996</v>
      </c>
      <c r="I365" s="36">
        <v>6.7456880000000004</v>
      </c>
      <c r="J365" s="33">
        <v>3.3811439785834687E-3</v>
      </c>
    </row>
    <row r="366" spans="2:10" x14ac:dyDescent="0.3">
      <c r="B366" s="25"/>
      <c r="C366" s="73"/>
      <c r="D366" s="103"/>
      <c r="E366" s="85" t="s">
        <v>674</v>
      </c>
      <c r="F366" s="30" t="s">
        <v>460</v>
      </c>
      <c r="G366" s="36">
        <v>6.3753719999999996</v>
      </c>
      <c r="H366" s="36">
        <v>6.2347400000000004</v>
      </c>
      <c r="I366" s="36">
        <v>6.5160049999999998</v>
      </c>
      <c r="J366" s="33">
        <v>5.3760031662317194E-2</v>
      </c>
    </row>
    <row r="367" spans="2:10" x14ac:dyDescent="0.3">
      <c r="B367" s="25"/>
      <c r="C367" s="73"/>
      <c r="D367" s="103"/>
      <c r="E367" s="85" t="s">
        <v>674</v>
      </c>
      <c r="F367" s="30" t="s">
        <v>461</v>
      </c>
      <c r="G367" s="36">
        <v>6.9506139999999998</v>
      </c>
      <c r="H367" s="36">
        <v>6.7735789999999998</v>
      </c>
      <c r="I367" s="36">
        <v>7.12765</v>
      </c>
      <c r="J367" s="33">
        <v>4.5949360270372504E-2</v>
      </c>
    </row>
    <row r="368" spans="2:10" x14ac:dyDescent="0.3">
      <c r="B368" s="25"/>
      <c r="C368" s="73"/>
      <c r="D368" s="103"/>
      <c r="E368" s="85" t="s">
        <v>674</v>
      </c>
      <c r="F368" s="30" t="s">
        <v>462</v>
      </c>
      <c r="G368" s="36">
        <v>5.3043110000000002</v>
      </c>
      <c r="H368" s="36">
        <v>4.655913</v>
      </c>
      <c r="I368" s="36">
        <v>5.9527099999999997</v>
      </c>
      <c r="J368" s="33">
        <v>6.0610452036421771E-2</v>
      </c>
    </row>
    <row r="369" spans="2:10" x14ac:dyDescent="0.3">
      <c r="B369" s="25"/>
      <c r="C369" s="73"/>
      <c r="D369" s="103"/>
      <c r="E369" s="85" t="s">
        <v>674</v>
      </c>
      <c r="F369" s="30" t="s">
        <v>589</v>
      </c>
      <c r="G369" s="36">
        <v>5.5763059999999998</v>
      </c>
      <c r="H369" s="36">
        <v>4.8619589999999997</v>
      </c>
      <c r="I369" s="36">
        <v>6.2906529999999998</v>
      </c>
      <c r="J369" s="33">
        <v>5.406982589378799E-2</v>
      </c>
    </row>
    <row r="370" spans="2:10" x14ac:dyDescent="0.3">
      <c r="B370" s="25"/>
      <c r="C370" s="73"/>
      <c r="D370" s="103"/>
      <c r="E370" s="85" t="s">
        <v>674</v>
      </c>
      <c r="F370" s="30" t="s">
        <v>463</v>
      </c>
      <c r="G370" s="36">
        <v>7.1250229999999997</v>
      </c>
      <c r="H370" s="36">
        <v>6.8936489999999999</v>
      </c>
      <c r="I370" s="36">
        <v>7.3563960000000002</v>
      </c>
      <c r="J370" s="33">
        <v>6.5810163300089666E-2</v>
      </c>
    </row>
    <row r="371" spans="2:10" x14ac:dyDescent="0.3">
      <c r="B371" s="25"/>
      <c r="C371" s="73"/>
      <c r="D371" s="103"/>
      <c r="E371" s="85" t="s">
        <v>674</v>
      </c>
      <c r="F371" s="30" t="s">
        <v>464</v>
      </c>
      <c r="G371" s="36">
        <v>6.4745819999999998</v>
      </c>
      <c r="H371" s="36">
        <v>6.30159</v>
      </c>
      <c r="I371" s="36">
        <v>6.6475730000000004</v>
      </c>
      <c r="J371" s="33">
        <v>5.7268191946075721E-2</v>
      </c>
    </row>
    <row r="372" spans="2:10" x14ac:dyDescent="0.3">
      <c r="B372" s="25"/>
      <c r="C372" s="73"/>
      <c r="D372" s="29"/>
      <c r="E372" s="85" t="s">
        <v>674</v>
      </c>
      <c r="F372" s="30" t="s">
        <v>465</v>
      </c>
      <c r="G372" s="36">
        <v>6.5611899999999999</v>
      </c>
      <c r="H372" s="36">
        <v>6.2520280000000001</v>
      </c>
      <c r="I372" s="36">
        <v>6.8703529999999997</v>
      </c>
      <c r="J372" s="33">
        <v>5.0748166773038172E-2</v>
      </c>
    </row>
    <row r="373" spans="2:10" x14ac:dyDescent="0.3">
      <c r="B373" s="25"/>
      <c r="C373" s="73"/>
      <c r="D373" s="29"/>
      <c r="E373" s="85" t="s">
        <v>674</v>
      </c>
      <c r="F373" s="30" t="s">
        <v>466</v>
      </c>
      <c r="G373" s="36">
        <v>6.2783559999999996</v>
      </c>
      <c r="H373" s="36">
        <v>5.8697439999999999</v>
      </c>
      <c r="I373" s="36">
        <v>6.6869680000000002</v>
      </c>
      <c r="J373" s="33">
        <v>4.1110380549080408E-2</v>
      </c>
    </row>
    <row r="374" spans="2:10" x14ac:dyDescent="0.3">
      <c r="B374" s="25"/>
      <c r="C374" s="73"/>
      <c r="D374" s="29"/>
      <c r="E374" s="85" t="s">
        <v>674</v>
      </c>
      <c r="F374" s="30" t="s">
        <v>467</v>
      </c>
      <c r="G374" s="36">
        <v>6.5951829999999996</v>
      </c>
      <c r="H374" s="36">
        <v>6.3930689999999997</v>
      </c>
      <c r="I374" s="36">
        <v>6.7972970000000004</v>
      </c>
      <c r="J374" s="33">
        <v>2.4945760628827272E-2</v>
      </c>
    </row>
    <row r="375" spans="2:10" x14ac:dyDescent="0.3">
      <c r="B375" s="25"/>
      <c r="C375" s="73"/>
      <c r="D375" s="29"/>
      <c r="E375" s="85" t="s">
        <v>674</v>
      </c>
      <c r="F375" s="30" t="s">
        <v>468</v>
      </c>
      <c r="G375" s="36">
        <v>6.5130090000000003</v>
      </c>
      <c r="H375" s="36">
        <v>6.3856380000000001</v>
      </c>
      <c r="I375" s="36">
        <v>6.6403809999999996</v>
      </c>
      <c r="J375" s="33">
        <v>5.0715695584500786E-2</v>
      </c>
    </row>
    <row r="376" spans="2:10" x14ac:dyDescent="0.3">
      <c r="B376" s="25"/>
      <c r="C376" s="73"/>
      <c r="D376" s="29"/>
      <c r="E376" s="85" t="s">
        <v>674</v>
      </c>
      <c r="F376" s="30" t="s">
        <v>469</v>
      </c>
      <c r="G376" s="36">
        <v>7.0987790000000004</v>
      </c>
      <c r="H376" s="36">
        <v>6.8675819999999996</v>
      </c>
      <c r="I376" s="36">
        <v>7.3299750000000001</v>
      </c>
      <c r="J376" s="33">
        <v>4.096352030723989E-2</v>
      </c>
    </row>
    <row r="377" spans="2:10" x14ac:dyDescent="0.3">
      <c r="B377" s="25"/>
      <c r="C377" s="73"/>
      <c r="D377" s="29"/>
      <c r="E377" s="85" t="s">
        <v>674</v>
      </c>
      <c r="F377" s="30" t="s">
        <v>470</v>
      </c>
      <c r="G377" s="36">
        <v>6.8711659999999997</v>
      </c>
      <c r="H377" s="36">
        <v>6.2515349999999996</v>
      </c>
      <c r="I377" s="36">
        <v>7.4907979999999998</v>
      </c>
      <c r="J377" s="33">
        <v>4.713659650469415E-2</v>
      </c>
    </row>
    <row r="378" spans="2:10" x14ac:dyDescent="0.3">
      <c r="B378" s="25"/>
      <c r="C378" s="73"/>
      <c r="D378" s="29"/>
      <c r="E378" s="85" t="s">
        <v>674</v>
      </c>
      <c r="F378" s="30" t="s">
        <v>26</v>
      </c>
      <c r="G378" s="36">
        <v>6.9132699999999998</v>
      </c>
      <c r="H378" s="36">
        <v>6.6706099999999999</v>
      </c>
      <c r="I378" s="36">
        <v>7.1559309999999998</v>
      </c>
      <c r="J378" s="33">
        <v>4.8136106585627357E-2</v>
      </c>
    </row>
    <row r="379" spans="2:10" x14ac:dyDescent="0.3">
      <c r="B379" s="25"/>
      <c r="C379" s="73"/>
      <c r="D379" s="29"/>
      <c r="E379" s="85" t="s">
        <v>674</v>
      </c>
      <c r="F379" s="30" t="s">
        <v>27</v>
      </c>
      <c r="G379" s="36">
        <v>6.5670489999999999</v>
      </c>
      <c r="H379" s="36">
        <v>6.0220919999999998</v>
      </c>
      <c r="I379" s="36">
        <v>7.1120049999999999</v>
      </c>
      <c r="J379" s="33">
        <v>5.2471425247248175E-2</v>
      </c>
    </row>
    <row r="380" spans="2:10" x14ac:dyDescent="0.3">
      <c r="B380" s="25"/>
      <c r="C380" s="73"/>
      <c r="D380" s="29"/>
      <c r="E380" s="85" t="s">
        <v>674</v>
      </c>
      <c r="F380" s="30" t="s">
        <v>28</v>
      </c>
      <c r="G380" s="36">
        <v>6.8781040000000004</v>
      </c>
      <c r="H380" s="36">
        <v>5.9942469999999997</v>
      </c>
      <c r="I380" s="36">
        <v>7.7619600000000002</v>
      </c>
      <c r="J380" s="33">
        <v>5.3400785666961832E-2</v>
      </c>
    </row>
    <row r="381" spans="2:10" x14ac:dyDescent="0.3">
      <c r="B381" s="25"/>
      <c r="C381" s="73"/>
      <c r="D381" s="29"/>
      <c r="E381" s="85" t="s">
        <v>674</v>
      </c>
      <c r="F381" s="30" t="s">
        <v>29</v>
      </c>
      <c r="G381" s="36">
        <v>6.6917749999999998</v>
      </c>
      <c r="H381" s="36">
        <v>5.8261279999999998</v>
      </c>
      <c r="I381" s="36">
        <v>7.5574209999999997</v>
      </c>
      <c r="J381" s="33">
        <v>4.9767053742826403E-2</v>
      </c>
    </row>
    <row r="382" spans="2:10" x14ac:dyDescent="0.3">
      <c r="B382" s="25"/>
      <c r="C382" s="73"/>
      <c r="D382" s="29"/>
      <c r="E382" s="85" t="s">
        <v>674</v>
      </c>
      <c r="F382" s="30" t="s">
        <v>658</v>
      </c>
      <c r="G382" s="36">
        <v>6.5274799999999997</v>
      </c>
      <c r="H382" s="36">
        <v>6.2115790000000004</v>
      </c>
      <c r="I382" s="36">
        <v>6.8433820000000001</v>
      </c>
      <c r="J382" s="33">
        <v>4.9426883054799323E-2</v>
      </c>
    </row>
    <row r="383" spans="2:10" x14ac:dyDescent="0.3">
      <c r="B383" s="25"/>
      <c r="C383" s="73"/>
      <c r="D383" s="29"/>
      <c r="E383" s="85" t="s">
        <v>674</v>
      </c>
      <c r="F383" s="30" t="s">
        <v>30</v>
      </c>
      <c r="G383" s="36">
        <v>6.5231880000000002</v>
      </c>
      <c r="H383" s="36">
        <v>6.1242780000000003</v>
      </c>
      <c r="I383" s="36">
        <v>6.9220990000000002</v>
      </c>
      <c r="J383" s="33">
        <v>4.3019236553485468E-2</v>
      </c>
    </row>
    <row r="384" spans="2:10" x14ac:dyDescent="0.3">
      <c r="B384" s="25"/>
      <c r="C384" s="73"/>
      <c r="D384" s="29"/>
      <c r="E384" s="85" t="s">
        <v>674</v>
      </c>
      <c r="F384" s="30" t="s">
        <v>552</v>
      </c>
      <c r="G384" s="36">
        <v>6.1208049999999998</v>
      </c>
      <c r="H384" s="36">
        <v>5.9734439999999998</v>
      </c>
      <c r="I384" s="36">
        <v>6.2681659999999999</v>
      </c>
      <c r="J384" s="33">
        <v>3.8121891328606945E-2</v>
      </c>
    </row>
    <row r="385" spans="2:10" x14ac:dyDescent="0.3">
      <c r="B385" s="25"/>
      <c r="C385" s="73"/>
      <c r="D385" s="29"/>
      <c r="E385" s="85" t="s">
        <v>674</v>
      </c>
      <c r="F385" s="30" t="s">
        <v>31</v>
      </c>
      <c r="G385" s="36">
        <v>6.0739099999999997</v>
      </c>
      <c r="H385" s="36">
        <v>5.7254139999999998</v>
      </c>
      <c r="I385" s="36">
        <v>6.4224059999999996</v>
      </c>
      <c r="J385" s="33">
        <v>6.4367118136636148E-2</v>
      </c>
    </row>
    <row r="386" spans="2:10" x14ac:dyDescent="0.3">
      <c r="B386" s="25"/>
      <c r="C386" s="73"/>
      <c r="D386" s="29"/>
      <c r="E386" s="85" t="s">
        <v>674</v>
      </c>
      <c r="F386" s="30" t="s">
        <v>32</v>
      </c>
      <c r="G386" s="36">
        <v>6.3153870000000003</v>
      </c>
      <c r="H386" s="36">
        <v>6.178115</v>
      </c>
      <c r="I386" s="36">
        <v>6.4526599999999998</v>
      </c>
      <c r="J386" s="33">
        <v>5.2129533606625159E-2</v>
      </c>
    </row>
    <row r="387" spans="2:10" x14ac:dyDescent="0.3">
      <c r="B387" s="25"/>
      <c r="C387" s="73"/>
      <c r="D387" s="29"/>
      <c r="E387" s="85" t="s">
        <v>674</v>
      </c>
      <c r="F387" s="30" t="s">
        <v>471</v>
      </c>
      <c r="G387" s="36">
        <v>7.3142779999999998</v>
      </c>
      <c r="H387" s="36">
        <v>6.8775149999999998</v>
      </c>
      <c r="I387" s="36">
        <v>7.7510409999999998</v>
      </c>
      <c r="J387" s="33">
        <v>6.4548624144702055E-2</v>
      </c>
    </row>
    <row r="388" spans="2:10" x14ac:dyDescent="0.3">
      <c r="B388" s="25"/>
      <c r="C388" s="73"/>
      <c r="D388" s="29"/>
      <c r="E388" s="85" t="s">
        <v>674</v>
      </c>
      <c r="F388" s="30" t="s">
        <v>472</v>
      </c>
      <c r="G388" s="36">
        <v>6.6146279999999997</v>
      </c>
      <c r="H388" s="36">
        <v>6.3608200000000004</v>
      </c>
      <c r="I388" s="36">
        <v>6.868436</v>
      </c>
      <c r="J388" s="33">
        <v>5.3330364906068531E-2</v>
      </c>
    </row>
    <row r="389" spans="2:10" x14ac:dyDescent="0.3">
      <c r="B389" s="25"/>
      <c r="C389" s="73"/>
      <c r="D389" s="29"/>
      <c r="E389" s="85" t="s">
        <v>674</v>
      </c>
      <c r="F389" s="30" t="s">
        <v>473</v>
      </c>
      <c r="G389" s="36">
        <v>6.3573409999999999</v>
      </c>
      <c r="H389" s="36">
        <v>6.1125210000000001</v>
      </c>
      <c r="I389" s="36">
        <v>6.6021599999999996</v>
      </c>
      <c r="J389" s="33">
        <v>4.0621944542061306E-2</v>
      </c>
    </row>
    <row r="390" spans="2:10" x14ac:dyDescent="0.3">
      <c r="B390" s="25" t="s">
        <v>110</v>
      </c>
      <c r="C390" s="72" t="s">
        <v>111</v>
      </c>
      <c r="D390" s="102" t="s">
        <v>610</v>
      </c>
      <c r="E390" s="85" t="s">
        <v>674</v>
      </c>
      <c r="F390" s="30" t="s">
        <v>450</v>
      </c>
      <c r="G390" s="36">
        <v>7.3423030000000002</v>
      </c>
      <c r="H390" s="36">
        <v>7.2591910000000004</v>
      </c>
      <c r="I390" s="36">
        <v>7.4254150000000001</v>
      </c>
      <c r="J390" s="33">
        <v>0.18727788716123453</v>
      </c>
    </row>
    <row r="391" spans="2:10" x14ac:dyDescent="0.3">
      <c r="B391" s="25"/>
      <c r="C391" s="73"/>
      <c r="D391" s="103"/>
      <c r="E391" s="85" t="s">
        <v>674</v>
      </c>
      <c r="F391" s="30" t="s">
        <v>452</v>
      </c>
      <c r="G391" s="36">
        <v>7.2927270000000002</v>
      </c>
      <c r="H391" s="36">
        <v>7.1499449999999998</v>
      </c>
      <c r="I391" s="36">
        <v>7.4355089999999997</v>
      </c>
      <c r="J391" s="33">
        <v>0.16549665207118155</v>
      </c>
    </row>
    <row r="392" spans="2:10" x14ac:dyDescent="0.3">
      <c r="B392" s="25"/>
      <c r="C392" s="73"/>
      <c r="D392" s="103"/>
      <c r="E392" s="85" t="s">
        <v>674</v>
      </c>
      <c r="F392" s="30" t="s">
        <v>453</v>
      </c>
      <c r="G392" s="36">
        <v>7.1321490000000001</v>
      </c>
      <c r="H392" s="36">
        <v>6.9479680000000004</v>
      </c>
      <c r="I392" s="36">
        <v>7.3163299999999998</v>
      </c>
      <c r="J392" s="33">
        <v>0.24544813717018335</v>
      </c>
    </row>
    <row r="393" spans="2:10" x14ac:dyDescent="0.3">
      <c r="B393" s="25"/>
      <c r="C393" s="73"/>
      <c r="D393" s="103"/>
      <c r="E393" s="85" t="s">
        <v>674</v>
      </c>
      <c r="F393" s="30" t="s">
        <v>21</v>
      </c>
      <c r="G393" s="36">
        <v>7.5911910000000002</v>
      </c>
      <c r="H393" s="36">
        <v>7.2785919999999997</v>
      </c>
      <c r="I393" s="36">
        <v>7.9037899999999999</v>
      </c>
      <c r="J393" s="33">
        <v>0.24120357194075973</v>
      </c>
    </row>
    <row r="394" spans="2:10" x14ac:dyDescent="0.3">
      <c r="B394" s="25"/>
      <c r="C394" s="73"/>
      <c r="D394" s="103"/>
      <c r="E394" s="85" t="s">
        <v>674</v>
      </c>
      <c r="F394" s="30" t="s">
        <v>454</v>
      </c>
      <c r="G394" s="36">
        <v>7.1347800000000001</v>
      </c>
      <c r="H394" s="36">
        <v>6.8851779999999998</v>
      </c>
      <c r="I394" s="36">
        <v>7.3843829999999997</v>
      </c>
      <c r="J394" s="33">
        <v>0.19221595542926326</v>
      </c>
    </row>
    <row r="395" spans="2:10" x14ac:dyDescent="0.3">
      <c r="B395" s="25"/>
      <c r="C395" s="73"/>
      <c r="D395" s="103"/>
      <c r="E395" s="85" t="s">
        <v>674</v>
      </c>
      <c r="F395" s="30" t="s">
        <v>455</v>
      </c>
      <c r="G395" s="36">
        <v>6.472467</v>
      </c>
      <c r="H395" s="36">
        <v>5.6576339999999998</v>
      </c>
      <c r="I395" s="36">
        <v>7.2873000000000001</v>
      </c>
      <c r="J395" s="33">
        <v>0.1477337698435211</v>
      </c>
    </row>
    <row r="396" spans="2:10" x14ac:dyDescent="0.3">
      <c r="B396" s="25"/>
      <c r="C396" s="73"/>
      <c r="D396" s="103"/>
      <c r="E396" s="85" t="s">
        <v>674</v>
      </c>
      <c r="F396" s="30" t="s">
        <v>456</v>
      </c>
      <c r="G396" s="36">
        <v>7.333291</v>
      </c>
      <c r="H396" s="36">
        <v>7.172714</v>
      </c>
      <c r="I396" s="36">
        <v>7.493868</v>
      </c>
      <c r="J396" s="33">
        <v>0.23530354326490643</v>
      </c>
    </row>
    <row r="397" spans="2:10" x14ac:dyDescent="0.3">
      <c r="B397" s="25"/>
      <c r="C397" s="73"/>
      <c r="D397" s="103"/>
      <c r="E397" s="85" t="s">
        <v>674</v>
      </c>
      <c r="F397" s="30" t="s">
        <v>457</v>
      </c>
      <c r="G397" s="36">
        <v>7.3512240000000002</v>
      </c>
      <c r="H397" s="36">
        <v>7.2196129999999998</v>
      </c>
      <c r="I397" s="36">
        <v>7.4828359999999998</v>
      </c>
      <c r="J397" s="33">
        <v>0.14966584276068501</v>
      </c>
    </row>
    <row r="398" spans="2:10" x14ac:dyDescent="0.3">
      <c r="B398" s="25"/>
      <c r="C398" s="73"/>
      <c r="D398" s="103"/>
      <c r="E398" s="85" t="s">
        <v>674</v>
      </c>
      <c r="F398" s="30" t="s">
        <v>458</v>
      </c>
      <c r="G398" s="36">
        <v>5.2913459999999999</v>
      </c>
      <c r="H398" s="36">
        <v>5.0168119999999998</v>
      </c>
      <c r="I398" s="36">
        <v>5.5658789999999998</v>
      </c>
      <c r="J398" s="33">
        <v>0.11826987976715761</v>
      </c>
    </row>
    <row r="399" spans="2:10" x14ac:dyDescent="0.3">
      <c r="B399" s="25"/>
      <c r="C399" s="73"/>
      <c r="D399" s="103"/>
      <c r="E399" s="85" t="s">
        <v>674</v>
      </c>
      <c r="F399" s="30" t="s">
        <v>459</v>
      </c>
      <c r="G399" s="36">
        <v>7.8362800000000004</v>
      </c>
      <c r="H399" s="36">
        <v>7.741581</v>
      </c>
      <c r="I399" s="36">
        <v>7.9309799999999999</v>
      </c>
      <c r="J399" s="33">
        <v>9.4407177476154069E-2</v>
      </c>
    </row>
    <row r="400" spans="2:10" x14ac:dyDescent="0.3">
      <c r="B400" s="25"/>
      <c r="C400" s="73"/>
      <c r="D400" s="103"/>
      <c r="E400" s="85" t="s">
        <v>674</v>
      </c>
      <c r="F400" s="30" t="s">
        <v>660</v>
      </c>
      <c r="G400" s="36">
        <v>6.1854880000000003</v>
      </c>
      <c r="H400" s="36">
        <v>6.0134290000000004</v>
      </c>
      <c r="I400" s="36">
        <v>6.3575470000000003</v>
      </c>
      <c r="J400" s="33">
        <v>0.1821915965470266</v>
      </c>
    </row>
    <row r="401" spans="2:10" x14ac:dyDescent="0.3">
      <c r="B401" s="25"/>
      <c r="C401" s="73"/>
      <c r="D401" s="103"/>
      <c r="E401" s="85" t="s">
        <v>674</v>
      </c>
      <c r="F401" s="30" t="s">
        <v>661</v>
      </c>
      <c r="G401" s="36">
        <v>7.7489860000000004</v>
      </c>
      <c r="H401" s="36">
        <v>7.6545610000000002</v>
      </c>
      <c r="I401" s="36">
        <v>7.8434109999999997</v>
      </c>
      <c r="J401" s="33">
        <v>0.17629717261259994</v>
      </c>
    </row>
    <row r="402" spans="2:10" x14ac:dyDescent="0.3">
      <c r="B402" s="25"/>
      <c r="C402" s="73"/>
      <c r="D402" s="103"/>
      <c r="E402" s="85" t="s">
        <v>674</v>
      </c>
      <c r="F402" s="30" t="s">
        <v>662</v>
      </c>
      <c r="G402" s="36">
        <v>6.939184</v>
      </c>
      <c r="H402" s="36">
        <v>6.0312799999999998</v>
      </c>
      <c r="I402" s="36">
        <v>7.8470880000000003</v>
      </c>
      <c r="J402" s="33">
        <v>0.18336646710105611</v>
      </c>
    </row>
    <row r="403" spans="2:10" x14ac:dyDescent="0.3">
      <c r="B403" s="25"/>
      <c r="C403" s="73"/>
      <c r="D403" s="103"/>
      <c r="E403" s="85" t="s">
        <v>674</v>
      </c>
      <c r="F403" s="30" t="s">
        <v>663</v>
      </c>
      <c r="G403" s="36">
        <v>7.3552</v>
      </c>
      <c r="H403" s="36">
        <v>7.2686089999999997</v>
      </c>
      <c r="I403" s="36">
        <v>7.4417910000000003</v>
      </c>
      <c r="J403" s="33">
        <v>6.1410208244943934E-3</v>
      </c>
    </row>
    <row r="404" spans="2:10" x14ac:dyDescent="0.3">
      <c r="B404" s="25"/>
      <c r="C404" s="73"/>
      <c r="D404" s="103"/>
      <c r="E404" s="85" t="s">
        <v>674</v>
      </c>
      <c r="F404" s="30" t="s">
        <v>460</v>
      </c>
      <c r="G404" s="36">
        <v>7.7395170000000002</v>
      </c>
      <c r="H404" s="36">
        <v>7.6128340000000003</v>
      </c>
      <c r="I404" s="36">
        <v>7.8662010000000002</v>
      </c>
      <c r="J404" s="33">
        <v>0.21602595586981063</v>
      </c>
    </row>
    <row r="405" spans="2:10" x14ac:dyDescent="0.3">
      <c r="B405" s="25"/>
      <c r="C405" s="73"/>
      <c r="D405" s="103"/>
      <c r="E405" s="85" t="s">
        <v>674</v>
      </c>
      <c r="F405" s="30" t="s">
        <v>461</v>
      </c>
      <c r="G405" s="36">
        <v>7.1292689999999999</v>
      </c>
      <c r="H405" s="36">
        <v>7.0052209999999997</v>
      </c>
      <c r="I405" s="36">
        <v>7.2533159999999999</v>
      </c>
      <c r="J405" s="33">
        <v>0.16223176604685746</v>
      </c>
    </row>
    <row r="406" spans="2:10" x14ac:dyDescent="0.3">
      <c r="B406" s="25"/>
      <c r="C406" s="73"/>
      <c r="D406" s="103"/>
      <c r="E406" s="85" t="s">
        <v>674</v>
      </c>
      <c r="F406" s="30" t="s">
        <v>462</v>
      </c>
      <c r="G406" s="36">
        <v>4.8343230000000004</v>
      </c>
      <c r="H406" s="36">
        <v>4.4893299999999998</v>
      </c>
      <c r="I406" s="36">
        <v>5.179316</v>
      </c>
      <c r="J406" s="33">
        <v>0.14841021323655346</v>
      </c>
    </row>
    <row r="407" spans="2:10" x14ac:dyDescent="0.3">
      <c r="B407" s="25"/>
      <c r="C407" s="73"/>
      <c r="D407" s="103"/>
      <c r="E407" s="85" t="s">
        <v>674</v>
      </c>
      <c r="F407" s="30" t="s">
        <v>589</v>
      </c>
      <c r="G407" s="36">
        <v>4.5149369999999998</v>
      </c>
      <c r="H407" s="36">
        <v>3.8759929999999998</v>
      </c>
      <c r="I407" s="36">
        <v>5.1538810000000002</v>
      </c>
      <c r="J407" s="33">
        <v>1.6395246898413578E-2</v>
      </c>
    </row>
    <row r="408" spans="2:10" x14ac:dyDescent="0.3">
      <c r="B408" s="25"/>
      <c r="C408" s="73"/>
      <c r="D408" s="103"/>
      <c r="E408" s="85" t="s">
        <v>674</v>
      </c>
      <c r="F408" s="30" t="s">
        <v>463</v>
      </c>
      <c r="G408" s="36">
        <v>7.3404569999999998</v>
      </c>
      <c r="H408" s="36">
        <v>7.0618730000000003</v>
      </c>
      <c r="I408" s="36">
        <v>7.61904</v>
      </c>
      <c r="J408" s="33">
        <v>0.24716352382691775</v>
      </c>
    </row>
    <row r="409" spans="2:10" x14ac:dyDescent="0.3">
      <c r="B409" s="25"/>
      <c r="C409" s="73"/>
      <c r="D409" s="29"/>
      <c r="E409" s="85" t="s">
        <v>674</v>
      </c>
      <c r="F409" s="30" t="s">
        <v>464</v>
      </c>
      <c r="G409" s="36">
        <v>7.2717650000000003</v>
      </c>
      <c r="H409" s="36">
        <v>7.0902950000000002</v>
      </c>
      <c r="I409" s="36">
        <v>7.4532350000000003</v>
      </c>
      <c r="J409" s="33">
        <v>0.23288238891827509</v>
      </c>
    </row>
    <row r="410" spans="2:10" x14ac:dyDescent="0.3">
      <c r="B410" s="25"/>
      <c r="C410" s="73"/>
      <c r="D410" s="29"/>
      <c r="E410" s="85" t="s">
        <v>674</v>
      </c>
      <c r="F410" s="30" t="s">
        <v>465</v>
      </c>
      <c r="G410" s="36">
        <v>7.3021250000000002</v>
      </c>
      <c r="H410" s="36">
        <v>7.0694499999999998</v>
      </c>
      <c r="I410" s="36">
        <v>7.5347989999999996</v>
      </c>
      <c r="J410" s="33">
        <v>0.17645259758965084</v>
      </c>
    </row>
    <row r="411" spans="2:10" x14ac:dyDescent="0.3">
      <c r="B411" s="25"/>
      <c r="C411" s="73"/>
      <c r="D411" s="29"/>
      <c r="E411" s="85" t="s">
        <v>674</v>
      </c>
      <c r="F411" s="30" t="s">
        <v>466</v>
      </c>
      <c r="G411" s="36">
        <v>7.3636379999999999</v>
      </c>
      <c r="H411" s="36">
        <v>7.1533119999999997</v>
      </c>
      <c r="I411" s="36">
        <v>7.5739640000000001</v>
      </c>
      <c r="J411" s="33">
        <v>0.12783985281658589</v>
      </c>
    </row>
    <row r="412" spans="2:10" x14ac:dyDescent="0.3">
      <c r="B412" s="25"/>
      <c r="C412" s="73"/>
      <c r="D412" s="29"/>
      <c r="E412" s="85" t="s">
        <v>674</v>
      </c>
      <c r="F412" s="30" t="s">
        <v>467</v>
      </c>
      <c r="G412" s="36">
        <v>7.4641140000000004</v>
      </c>
      <c r="H412" s="36">
        <v>7.1421859999999997</v>
      </c>
      <c r="I412" s="36">
        <v>7.786041</v>
      </c>
      <c r="J412" s="33">
        <v>0.11121340258084586</v>
      </c>
    </row>
    <row r="413" spans="2:10" x14ac:dyDescent="0.3">
      <c r="B413" s="25"/>
      <c r="C413" s="73"/>
      <c r="D413" s="29"/>
      <c r="E413" s="85" t="s">
        <v>674</v>
      </c>
      <c r="F413" s="30" t="s">
        <v>468</v>
      </c>
      <c r="G413" s="36">
        <v>7.3155960000000002</v>
      </c>
      <c r="H413" s="36">
        <v>7.2223379999999997</v>
      </c>
      <c r="I413" s="36">
        <v>7.4088539999999998</v>
      </c>
      <c r="J413" s="33">
        <v>0.18515352217574563</v>
      </c>
    </row>
    <row r="414" spans="2:10" x14ac:dyDescent="0.3">
      <c r="B414" s="25"/>
      <c r="C414" s="73"/>
      <c r="D414" s="29"/>
      <c r="E414" s="85" t="s">
        <v>674</v>
      </c>
      <c r="F414" s="30" t="s">
        <v>469</v>
      </c>
      <c r="G414" s="36">
        <v>7.45472</v>
      </c>
      <c r="H414" s="36">
        <v>7.1567999999999996</v>
      </c>
      <c r="I414" s="36">
        <v>7.7526390000000003</v>
      </c>
      <c r="J414" s="33">
        <v>0.18927396219806197</v>
      </c>
    </row>
    <row r="415" spans="2:10" x14ac:dyDescent="0.3">
      <c r="B415" s="25"/>
      <c r="C415" s="73"/>
      <c r="D415" s="29"/>
      <c r="E415" s="85" t="s">
        <v>674</v>
      </c>
      <c r="F415" s="30" t="s">
        <v>470</v>
      </c>
      <c r="G415" s="36">
        <v>7.183033</v>
      </c>
      <c r="H415" s="36">
        <v>6.9973979999999996</v>
      </c>
      <c r="I415" s="36">
        <v>7.3686689999999997</v>
      </c>
      <c r="J415" s="33">
        <v>0.15788934717531131</v>
      </c>
    </row>
    <row r="416" spans="2:10" x14ac:dyDescent="0.3">
      <c r="B416" s="25"/>
      <c r="C416" s="73"/>
      <c r="D416" s="29"/>
      <c r="E416" s="85" t="s">
        <v>674</v>
      </c>
      <c r="F416" s="30" t="s">
        <v>26</v>
      </c>
      <c r="G416" s="36">
        <v>7.4231309999999997</v>
      </c>
      <c r="H416" s="36">
        <v>7.2629700000000001</v>
      </c>
      <c r="I416" s="36">
        <v>7.5832920000000001</v>
      </c>
      <c r="J416" s="33">
        <v>0.24874294993551399</v>
      </c>
    </row>
    <row r="417" spans="2:10" x14ac:dyDescent="0.3">
      <c r="B417" s="25"/>
      <c r="C417" s="73"/>
      <c r="D417" s="29"/>
      <c r="E417" s="85" t="s">
        <v>674</v>
      </c>
      <c r="F417" s="30" t="s">
        <v>27</v>
      </c>
      <c r="G417" s="36">
        <v>7.1646770000000002</v>
      </c>
      <c r="H417" s="36">
        <v>6.747592</v>
      </c>
      <c r="I417" s="36">
        <v>7.5817620000000003</v>
      </c>
      <c r="J417" s="33">
        <v>0.15447699792417979</v>
      </c>
    </row>
    <row r="418" spans="2:10" x14ac:dyDescent="0.3">
      <c r="B418" s="25"/>
      <c r="C418" s="73"/>
      <c r="D418" s="29"/>
      <c r="E418" s="85" t="s">
        <v>674</v>
      </c>
      <c r="F418" s="30" t="s">
        <v>28</v>
      </c>
      <c r="G418" s="36">
        <v>6.7530479999999997</v>
      </c>
      <c r="H418" s="36">
        <v>6.6158440000000001</v>
      </c>
      <c r="I418" s="36">
        <v>6.8902520000000003</v>
      </c>
      <c r="J418" s="33">
        <v>0.18949527598616861</v>
      </c>
    </row>
    <row r="419" spans="2:10" x14ac:dyDescent="0.3">
      <c r="B419" s="25"/>
      <c r="C419" s="73"/>
      <c r="D419" s="29"/>
      <c r="E419" s="85" t="s">
        <v>674</v>
      </c>
      <c r="F419" s="30" t="s">
        <v>29</v>
      </c>
      <c r="G419" s="36">
        <v>7.3588279999999999</v>
      </c>
      <c r="H419" s="36">
        <v>7.0485819999999997</v>
      </c>
      <c r="I419" s="36">
        <v>7.6690740000000002</v>
      </c>
      <c r="J419" s="33">
        <v>0.10708382885842489</v>
      </c>
    </row>
    <row r="420" spans="2:10" x14ac:dyDescent="0.3">
      <c r="B420" s="25"/>
      <c r="C420" s="73"/>
      <c r="D420" s="18"/>
      <c r="E420" s="85" t="s">
        <v>674</v>
      </c>
      <c r="F420" s="30" t="s">
        <v>658</v>
      </c>
      <c r="G420" s="36">
        <v>7.1946149999999998</v>
      </c>
      <c r="H420" s="36">
        <v>6.8704090000000004</v>
      </c>
      <c r="I420" s="36">
        <v>7.518821</v>
      </c>
      <c r="J420" s="33">
        <v>0.1817511028957994</v>
      </c>
    </row>
    <row r="421" spans="2:10" x14ac:dyDescent="0.3">
      <c r="B421" s="25"/>
      <c r="C421" s="73"/>
      <c r="D421" s="29"/>
      <c r="E421" s="85" t="s">
        <v>674</v>
      </c>
      <c r="F421" s="30" t="s">
        <v>30</v>
      </c>
      <c r="G421" s="36">
        <v>7.3187730000000002</v>
      </c>
      <c r="H421" s="36">
        <v>7.1541639999999997</v>
      </c>
      <c r="I421" s="36">
        <v>7.4833809999999996</v>
      </c>
      <c r="J421" s="33">
        <v>0.14944257728893148</v>
      </c>
    </row>
    <row r="422" spans="2:10" x14ac:dyDescent="0.3">
      <c r="B422" s="25"/>
      <c r="C422" s="73"/>
      <c r="D422" s="29"/>
      <c r="E422" s="85" t="s">
        <v>674</v>
      </c>
      <c r="F422" s="30" t="s">
        <v>552</v>
      </c>
      <c r="G422" s="36">
        <v>7.4217930000000001</v>
      </c>
      <c r="H422" s="36">
        <v>7.3096870000000003</v>
      </c>
      <c r="I422" s="36">
        <v>7.5338979999999998</v>
      </c>
      <c r="J422" s="33">
        <v>8.8781139285659144E-2</v>
      </c>
    </row>
    <row r="423" spans="2:10" x14ac:dyDescent="0.3">
      <c r="B423" s="25"/>
      <c r="C423" s="73"/>
      <c r="D423" s="29"/>
      <c r="E423" s="85" t="s">
        <v>674</v>
      </c>
      <c r="F423" s="30" t="s">
        <v>31</v>
      </c>
      <c r="G423" s="36">
        <v>7.5028990000000002</v>
      </c>
      <c r="H423" s="36">
        <v>7.1860200000000001</v>
      </c>
      <c r="I423" s="36">
        <v>7.8197770000000002</v>
      </c>
      <c r="J423" s="33">
        <v>0.19635759355833121</v>
      </c>
    </row>
    <row r="424" spans="2:10" x14ac:dyDescent="0.3">
      <c r="B424" s="25"/>
      <c r="C424" s="73"/>
      <c r="D424" s="29"/>
      <c r="E424" s="85" t="s">
        <v>674</v>
      </c>
      <c r="F424" s="30" t="s">
        <v>32</v>
      </c>
      <c r="G424" s="36">
        <v>7.34084</v>
      </c>
      <c r="H424" s="36">
        <v>7.0761770000000004</v>
      </c>
      <c r="I424" s="36">
        <v>7.6055039999999998</v>
      </c>
      <c r="J424" s="33">
        <v>0.11288684079893438</v>
      </c>
    </row>
    <row r="425" spans="2:10" x14ac:dyDescent="0.3">
      <c r="B425" s="25"/>
      <c r="C425" s="73"/>
      <c r="D425" s="29"/>
      <c r="E425" s="85" t="s">
        <v>674</v>
      </c>
      <c r="F425" s="30" t="s">
        <v>471</v>
      </c>
      <c r="G425" s="36">
        <v>7.259887</v>
      </c>
      <c r="H425" s="36">
        <v>7.009506</v>
      </c>
      <c r="I425" s="36">
        <v>7.5102690000000001</v>
      </c>
      <c r="J425" s="33">
        <v>0.28508663057782135</v>
      </c>
    </row>
    <row r="426" spans="2:10" x14ac:dyDescent="0.3">
      <c r="B426" s="25"/>
      <c r="C426" s="73"/>
      <c r="D426" s="29"/>
      <c r="E426" s="85" t="s">
        <v>674</v>
      </c>
      <c r="F426" s="30" t="s">
        <v>472</v>
      </c>
      <c r="G426" s="36">
        <v>7.2454499999999999</v>
      </c>
      <c r="H426" s="36">
        <v>7.1131419999999999</v>
      </c>
      <c r="I426" s="36">
        <v>7.3777569999999999</v>
      </c>
      <c r="J426" s="33">
        <v>0.15821069251263156</v>
      </c>
    </row>
    <row r="427" spans="2:10" x14ac:dyDescent="0.3">
      <c r="B427" s="25"/>
      <c r="C427" s="73"/>
      <c r="D427" s="29"/>
      <c r="E427" s="85" t="s">
        <v>674</v>
      </c>
      <c r="F427" s="30" t="s">
        <v>473</v>
      </c>
      <c r="G427" s="36">
        <v>7.4827339999999998</v>
      </c>
      <c r="H427" s="36">
        <v>7.3315039999999998</v>
      </c>
      <c r="I427" s="36">
        <v>7.6339629999999996</v>
      </c>
      <c r="J427" s="33">
        <v>0.17900792890751868</v>
      </c>
    </row>
    <row r="428" spans="2:10" x14ac:dyDescent="0.3">
      <c r="B428" s="25" t="s">
        <v>112</v>
      </c>
      <c r="C428" s="72" t="s">
        <v>113</v>
      </c>
      <c r="D428" s="102" t="s">
        <v>610</v>
      </c>
      <c r="E428" s="85" t="s">
        <v>674</v>
      </c>
      <c r="F428" s="30" t="s">
        <v>450</v>
      </c>
      <c r="G428" s="36">
        <v>7.5311500000000002</v>
      </c>
      <c r="H428" s="36">
        <v>7.4583880000000002</v>
      </c>
      <c r="I428" s="36">
        <v>7.6039120000000002</v>
      </c>
      <c r="J428" s="33">
        <v>0.1716188685893961</v>
      </c>
    </row>
    <row r="429" spans="2:10" x14ac:dyDescent="0.3">
      <c r="B429" s="25"/>
      <c r="C429" s="73"/>
      <c r="D429" s="103"/>
      <c r="E429" s="85" t="s">
        <v>674</v>
      </c>
      <c r="F429" s="30" t="s">
        <v>452</v>
      </c>
      <c r="G429" s="36">
        <v>7.4545700000000004</v>
      </c>
      <c r="H429" s="36">
        <v>7.3614699999999997</v>
      </c>
      <c r="I429" s="36">
        <v>7.5476710000000002</v>
      </c>
      <c r="J429" s="33">
        <v>0.14555384766912421</v>
      </c>
    </row>
    <row r="430" spans="2:10" x14ac:dyDescent="0.3">
      <c r="B430" s="25"/>
      <c r="C430" s="73"/>
      <c r="D430" s="103"/>
      <c r="E430" s="85" t="s">
        <v>674</v>
      </c>
      <c r="F430" s="30" t="s">
        <v>453</v>
      </c>
      <c r="G430" s="36">
        <v>7.267353</v>
      </c>
      <c r="H430" s="36">
        <v>7.0978560000000002</v>
      </c>
      <c r="I430" s="36">
        <v>7.4368489999999996</v>
      </c>
      <c r="J430" s="33">
        <v>0.22851661271578774</v>
      </c>
    </row>
    <row r="431" spans="2:10" x14ac:dyDescent="0.3">
      <c r="B431" s="25"/>
      <c r="C431" s="73"/>
      <c r="D431" s="103"/>
      <c r="E431" s="85" t="s">
        <v>674</v>
      </c>
      <c r="F431" s="30" t="s">
        <v>21</v>
      </c>
      <c r="G431" s="36">
        <v>7.903295</v>
      </c>
      <c r="H431" s="36">
        <v>7.5665509999999996</v>
      </c>
      <c r="I431" s="36">
        <v>8.2400400000000005</v>
      </c>
      <c r="J431" s="33">
        <v>0.21170171219312583</v>
      </c>
    </row>
    <row r="432" spans="2:10" x14ac:dyDescent="0.3">
      <c r="B432" s="25"/>
      <c r="C432" s="73"/>
      <c r="D432" s="103"/>
      <c r="E432" s="85" t="s">
        <v>674</v>
      </c>
      <c r="F432" s="30" t="s">
        <v>454</v>
      </c>
      <c r="G432" s="36">
        <v>7.6441439999999998</v>
      </c>
      <c r="H432" s="36">
        <v>7.4555230000000003</v>
      </c>
      <c r="I432" s="36">
        <v>7.8327640000000001</v>
      </c>
      <c r="J432" s="33">
        <v>0.20244444283694149</v>
      </c>
    </row>
    <row r="433" spans="2:10" x14ac:dyDescent="0.3">
      <c r="B433" s="25"/>
      <c r="C433" s="73"/>
      <c r="D433" s="103"/>
      <c r="E433" s="85" t="s">
        <v>674</v>
      </c>
      <c r="F433" s="30" t="s">
        <v>455</v>
      </c>
      <c r="G433" s="36">
        <v>6.9062960000000002</v>
      </c>
      <c r="H433" s="36">
        <v>6.2697060000000002</v>
      </c>
      <c r="I433" s="36">
        <v>7.5428850000000001</v>
      </c>
      <c r="J433" s="33">
        <v>0.16876917585959164</v>
      </c>
    </row>
    <row r="434" spans="2:10" x14ac:dyDescent="0.3">
      <c r="B434" s="25"/>
      <c r="C434" s="73"/>
      <c r="D434" s="103"/>
      <c r="E434" s="85" t="s">
        <v>674</v>
      </c>
      <c r="F434" s="38" t="s">
        <v>456</v>
      </c>
      <c r="G434" s="39">
        <v>7.5874370000000004</v>
      </c>
      <c r="H434" s="39">
        <v>7.4536499999999997</v>
      </c>
      <c r="I434" s="39">
        <v>7.7212240000000003</v>
      </c>
      <c r="J434" s="35">
        <v>0.21489420483054628</v>
      </c>
    </row>
    <row r="435" spans="2:10" x14ac:dyDescent="0.3">
      <c r="B435" s="25"/>
      <c r="C435" s="73"/>
      <c r="D435" s="103"/>
      <c r="E435" s="85" t="s">
        <v>674</v>
      </c>
      <c r="F435" s="38" t="s">
        <v>457</v>
      </c>
      <c r="G435" s="39">
        <v>7.5006729999999999</v>
      </c>
      <c r="H435" s="39">
        <v>7.4253819999999999</v>
      </c>
      <c r="I435" s="39">
        <v>7.5759639999999999</v>
      </c>
      <c r="J435" s="35">
        <v>0.13864423699836748</v>
      </c>
    </row>
    <row r="436" spans="2:10" x14ac:dyDescent="0.3">
      <c r="B436" s="25"/>
      <c r="C436" s="73"/>
      <c r="D436" s="103"/>
      <c r="E436" s="85" t="s">
        <v>674</v>
      </c>
      <c r="F436" s="38" t="s">
        <v>458</v>
      </c>
      <c r="G436" s="39">
        <v>6.0397970000000001</v>
      </c>
      <c r="H436" s="39">
        <v>5.7596869999999996</v>
      </c>
      <c r="I436" s="39">
        <v>6.3199059999999996</v>
      </c>
      <c r="J436" s="35">
        <v>0.11408926352278227</v>
      </c>
    </row>
    <row r="437" spans="2:10" x14ac:dyDescent="0.3">
      <c r="B437" s="25"/>
      <c r="C437" s="73"/>
      <c r="D437" s="103"/>
      <c r="E437" s="85" t="s">
        <v>674</v>
      </c>
      <c r="F437" s="38" t="s">
        <v>459</v>
      </c>
      <c r="G437" s="39">
        <v>7.8770680000000004</v>
      </c>
      <c r="H437" s="39">
        <v>7.8075599999999996</v>
      </c>
      <c r="I437" s="39">
        <v>7.9465750000000002</v>
      </c>
      <c r="J437" s="35">
        <v>7.715870497241667E-2</v>
      </c>
    </row>
    <row r="438" spans="2:10" x14ac:dyDescent="0.3">
      <c r="B438" s="25"/>
      <c r="C438" s="73"/>
      <c r="D438" s="103"/>
      <c r="E438" s="85" t="s">
        <v>674</v>
      </c>
      <c r="F438" s="38" t="s">
        <v>660</v>
      </c>
      <c r="G438" s="39">
        <v>6.3841000000000001</v>
      </c>
      <c r="H438" s="39">
        <v>6.1812630000000004</v>
      </c>
      <c r="I438" s="39">
        <v>6.5869369999999998</v>
      </c>
      <c r="J438" s="35">
        <v>0.17618326388300198</v>
      </c>
    </row>
    <row r="439" spans="2:10" x14ac:dyDescent="0.3">
      <c r="B439" s="25"/>
      <c r="C439" s="73"/>
      <c r="D439" s="103"/>
      <c r="E439" s="85" t="s">
        <v>674</v>
      </c>
      <c r="F439" s="38" t="s">
        <v>661</v>
      </c>
      <c r="G439" s="39">
        <v>7.9305320000000004</v>
      </c>
      <c r="H439" s="39">
        <v>7.8460320000000001</v>
      </c>
      <c r="I439" s="39">
        <v>8.0150310000000005</v>
      </c>
      <c r="J439" s="35">
        <v>0.15691571037343188</v>
      </c>
    </row>
    <row r="440" spans="2:10" x14ac:dyDescent="0.3">
      <c r="B440" s="25"/>
      <c r="C440" s="73"/>
      <c r="D440" s="103"/>
      <c r="E440" s="85" t="s">
        <v>674</v>
      </c>
      <c r="F440" s="38" t="s">
        <v>662</v>
      </c>
      <c r="G440" s="39">
        <v>6.8817110000000001</v>
      </c>
      <c r="H440" s="39">
        <v>5.9249989999999997</v>
      </c>
      <c r="I440" s="39">
        <v>7.8384229999999997</v>
      </c>
      <c r="J440" s="35">
        <v>0.16955564856405364</v>
      </c>
    </row>
    <row r="441" spans="2:10" x14ac:dyDescent="0.3">
      <c r="B441" s="25"/>
      <c r="C441" s="73"/>
      <c r="D441" s="103"/>
      <c r="E441" s="85" t="s">
        <v>674</v>
      </c>
      <c r="F441" s="38" t="s">
        <v>663</v>
      </c>
      <c r="G441" s="39">
        <v>7.5541200000000002</v>
      </c>
      <c r="H441" s="39">
        <v>7.4758810000000002</v>
      </c>
      <c r="I441" s="39">
        <v>7.6323600000000003</v>
      </c>
      <c r="J441" s="35">
        <v>5.6784906488309018E-3</v>
      </c>
    </row>
    <row r="442" spans="2:10" x14ac:dyDescent="0.3">
      <c r="B442" s="25"/>
      <c r="C442" s="73"/>
      <c r="D442" s="103"/>
      <c r="E442" s="85" t="s">
        <v>674</v>
      </c>
      <c r="F442" s="38" t="s">
        <v>460</v>
      </c>
      <c r="G442" s="39">
        <v>7.9877909999999996</v>
      </c>
      <c r="H442" s="39">
        <v>7.8784029999999996</v>
      </c>
      <c r="I442" s="39">
        <v>8.0971799999999998</v>
      </c>
      <c r="J442" s="35">
        <v>0.19281902268116274</v>
      </c>
    </row>
    <row r="443" spans="2:10" x14ac:dyDescent="0.3">
      <c r="B443" s="25"/>
      <c r="C443" s="73"/>
      <c r="D443" s="103"/>
      <c r="E443" s="85" t="s">
        <v>674</v>
      </c>
      <c r="F443" s="38" t="s">
        <v>461</v>
      </c>
      <c r="G443" s="39">
        <v>7.2049089999999998</v>
      </c>
      <c r="H443" s="39">
        <v>7.1136840000000001</v>
      </c>
      <c r="I443" s="39">
        <v>7.2961349999999996</v>
      </c>
      <c r="J443" s="35">
        <v>0.15109087181742373</v>
      </c>
    </row>
    <row r="444" spans="2:10" x14ac:dyDescent="0.3">
      <c r="B444" s="25"/>
      <c r="C444" s="73"/>
      <c r="D444" s="103"/>
      <c r="E444" s="85" t="s">
        <v>674</v>
      </c>
      <c r="F444" s="38" t="s">
        <v>462</v>
      </c>
      <c r="G444" s="39">
        <v>5.7953910000000004</v>
      </c>
      <c r="H444" s="39">
        <v>5.3355050000000004</v>
      </c>
      <c r="I444" s="39">
        <v>6.2552770000000004</v>
      </c>
      <c r="J444" s="35">
        <v>0.1924896448436593</v>
      </c>
    </row>
    <row r="445" spans="2:10" x14ac:dyDescent="0.3">
      <c r="B445" s="25"/>
      <c r="C445" s="73"/>
      <c r="D445" s="103"/>
      <c r="E445" s="85" t="s">
        <v>674</v>
      </c>
      <c r="F445" s="38" t="s">
        <v>589</v>
      </c>
      <c r="G445" s="39">
        <v>5.1536999999999997</v>
      </c>
      <c r="H445" s="39">
        <v>4.577299</v>
      </c>
      <c r="I445" s="39">
        <v>5.7301010000000003</v>
      </c>
      <c r="J445" s="35">
        <v>2.4701662181218404E-2</v>
      </c>
    </row>
    <row r="446" spans="2:10" x14ac:dyDescent="0.3">
      <c r="B446" s="25"/>
      <c r="C446" s="73"/>
      <c r="D446" s="29"/>
      <c r="E446" s="85" t="s">
        <v>674</v>
      </c>
      <c r="F446" s="38" t="s">
        <v>463</v>
      </c>
      <c r="G446" s="39">
        <v>7.6399739999999996</v>
      </c>
      <c r="H446" s="39">
        <v>7.3841109999999999</v>
      </c>
      <c r="I446" s="39">
        <v>7.8958380000000004</v>
      </c>
      <c r="J446" s="35">
        <v>0.2178153349524278</v>
      </c>
    </row>
    <row r="447" spans="2:10" x14ac:dyDescent="0.3">
      <c r="B447" s="25"/>
      <c r="C447" s="73"/>
      <c r="D447" s="29"/>
      <c r="E447" s="85" t="s">
        <v>674</v>
      </c>
      <c r="F447" s="38" t="s">
        <v>464</v>
      </c>
      <c r="G447" s="39">
        <v>7.4766690000000002</v>
      </c>
      <c r="H447" s="39">
        <v>7.2369120000000002</v>
      </c>
      <c r="I447" s="39">
        <v>7.7164260000000002</v>
      </c>
      <c r="J447" s="35">
        <v>0.21960024719316182</v>
      </c>
    </row>
    <row r="448" spans="2:10" x14ac:dyDescent="0.3">
      <c r="B448" s="25"/>
      <c r="C448" s="73"/>
      <c r="D448" s="29"/>
      <c r="E448" s="85" t="s">
        <v>674</v>
      </c>
      <c r="F448" s="38" t="s">
        <v>465</v>
      </c>
      <c r="G448" s="39">
        <v>7.4708230000000002</v>
      </c>
      <c r="H448" s="39">
        <v>7.2828530000000002</v>
      </c>
      <c r="I448" s="39">
        <v>7.6587930000000002</v>
      </c>
      <c r="J448" s="35">
        <v>0.14905024628492311</v>
      </c>
    </row>
    <row r="449" spans="2:10" x14ac:dyDescent="0.3">
      <c r="B449" s="25"/>
      <c r="C449" s="73"/>
      <c r="D449" s="29"/>
      <c r="E449" s="85" t="s">
        <v>674</v>
      </c>
      <c r="F449" s="38" t="s">
        <v>466</v>
      </c>
      <c r="G449" s="39">
        <v>7.4961060000000002</v>
      </c>
      <c r="H449" s="39">
        <v>7.3190939999999998</v>
      </c>
      <c r="I449" s="39">
        <v>7.6731189999999998</v>
      </c>
      <c r="J449" s="35">
        <v>0.13244192404969285</v>
      </c>
    </row>
    <row r="450" spans="2:10" x14ac:dyDescent="0.3">
      <c r="B450" s="25"/>
      <c r="C450" s="73"/>
      <c r="D450" s="29"/>
      <c r="E450" s="85" t="s">
        <v>674</v>
      </c>
      <c r="F450" s="38" t="s">
        <v>467</v>
      </c>
      <c r="G450" s="39">
        <v>7.5760730000000001</v>
      </c>
      <c r="H450" s="39">
        <v>7.3820309999999996</v>
      </c>
      <c r="I450" s="39">
        <v>7.7701149999999997</v>
      </c>
      <c r="J450" s="35">
        <v>0.10545393751966096</v>
      </c>
    </row>
    <row r="451" spans="2:10" x14ac:dyDescent="0.3">
      <c r="B451" s="25"/>
      <c r="C451" s="73"/>
      <c r="D451" s="29"/>
      <c r="E451" s="85" t="s">
        <v>674</v>
      </c>
      <c r="F451" s="38" t="s">
        <v>468</v>
      </c>
      <c r="G451" s="39">
        <v>7.4969190000000001</v>
      </c>
      <c r="H451" s="39">
        <v>7.4033939999999996</v>
      </c>
      <c r="I451" s="39">
        <v>7.5904449999999999</v>
      </c>
      <c r="J451" s="35">
        <v>0.16557569965166807</v>
      </c>
    </row>
    <row r="452" spans="2:10" x14ac:dyDescent="0.3">
      <c r="B452" s="25"/>
      <c r="C452" s="73"/>
      <c r="D452" s="29"/>
      <c r="E452" s="85" t="s">
        <v>674</v>
      </c>
      <c r="F452" s="38" t="s">
        <v>469</v>
      </c>
      <c r="G452" s="39">
        <v>7.6800810000000004</v>
      </c>
      <c r="H452" s="39">
        <v>7.4604889999999999</v>
      </c>
      <c r="I452" s="39">
        <v>7.8996729999999999</v>
      </c>
      <c r="J452" s="35">
        <v>0.19022108307310229</v>
      </c>
    </row>
    <row r="453" spans="2:10" x14ac:dyDescent="0.3">
      <c r="B453" s="25"/>
      <c r="C453" s="73"/>
      <c r="D453" s="29"/>
      <c r="E453" s="85" t="s">
        <v>674</v>
      </c>
      <c r="F453" s="38" t="s">
        <v>470</v>
      </c>
      <c r="G453" s="39">
        <v>7.2395170000000002</v>
      </c>
      <c r="H453" s="39">
        <v>6.9663890000000004</v>
      </c>
      <c r="I453" s="39">
        <v>7.512645</v>
      </c>
      <c r="J453" s="35">
        <v>0.13544440225969215</v>
      </c>
    </row>
    <row r="454" spans="2:10" x14ac:dyDescent="0.3">
      <c r="B454" s="25"/>
      <c r="C454" s="73"/>
      <c r="D454" s="29"/>
      <c r="E454" s="85" t="s">
        <v>674</v>
      </c>
      <c r="F454" s="30" t="s">
        <v>26</v>
      </c>
      <c r="G454" s="36">
        <v>7.6548790000000002</v>
      </c>
      <c r="H454" s="36">
        <v>7.5632539999999997</v>
      </c>
      <c r="I454" s="36">
        <v>7.7465039999999998</v>
      </c>
      <c r="J454" s="33">
        <v>0.24116372233842695</v>
      </c>
    </row>
    <row r="455" spans="2:10" x14ac:dyDescent="0.3">
      <c r="B455" s="25"/>
      <c r="C455" s="73"/>
      <c r="D455" s="29"/>
      <c r="E455" s="85" t="s">
        <v>674</v>
      </c>
      <c r="F455" s="30" t="s">
        <v>27</v>
      </c>
      <c r="G455" s="36">
        <v>7.2979380000000003</v>
      </c>
      <c r="H455" s="36">
        <v>6.805809</v>
      </c>
      <c r="I455" s="36">
        <v>7.7900669999999996</v>
      </c>
      <c r="J455" s="33">
        <v>0.14075521812647704</v>
      </c>
    </row>
    <row r="456" spans="2:10" x14ac:dyDescent="0.3">
      <c r="B456" s="25"/>
      <c r="C456" s="73"/>
      <c r="D456" s="29"/>
      <c r="E456" s="85" t="s">
        <v>674</v>
      </c>
      <c r="F456" s="30" t="s">
        <v>28</v>
      </c>
      <c r="G456" s="36">
        <v>7.1789399999999999</v>
      </c>
      <c r="H456" s="36">
        <v>6.8584909999999999</v>
      </c>
      <c r="I456" s="36">
        <v>7.49939</v>
      </c>
      <c r="J456" s="33">
        <v>0.14791632715862157</v>
      </c>
    </row>
    <row r="457" spans="2:10" x14ac:dyDescent="0.3">
      <c r="B457" s="25"/>
      <c r="C457" s="73"/>
      <c r="D457" s="29"/>
      <c r="E457" s="85" t="s">
        <v>674</v>
      </c>
      <c r="F457" s="30" t="s">
        <v>29</v>
      </c>
      <c r="G457" s="36">
        <v>7.3881370000000004</v>
      </c>
      <c r="H457" s="36">
        <v>7.0699800000000002</v>
      </c>
      <c r="I457" s="36">
        <v>7.7062949999999999</v>
      </c>
      <c r="J457" s="33">
        <v>0.1050972495068192</v>
      </c>
    </row>
    <row r="458" spans="2:10" x14ac:dyDescent="0.3">
      <c r="B458" s="25"/>
      <c r="C458" s="73"/>
      <c r="D458" s="29"/>
      <c r="E458" s="85" t="s">
        <v>674</v>
      </c>
      <c r="F458" s="30" t="s">
        <v>658</v>
      </c>
      <c r="G458" s="36">
        <v>7.4539869999999997</v>
      </c>
      <c r="H458" s="36">
        <v>7.2672549999999996</v>
      </c>
      <c r="I458" s="36">
        <v>7.64072</v>
      </c>
      <c r="J458" s="33">
        <v>0.15966785578020973</v>
      </c>
    </row>
    <row r="459" spans="2:10" x14ac:dyDescent="0.3">
      <c r="B459" s="25"/>
      <c r="C459" s="73"/>
      <c r="D459" s="29"/>
      <c r="E459" s="85" t="s">
        <v>674</v>
      </c>
      <c r="F459" s="30" t="s">
        <v>30</v>
      </c>
      <c r="G459" s="36">
        <v>7.651726</v>
      </c>
      <c r="H459" s="36">
        <v>7.4813099999999997</v>
      </c>
      <c r="I459" s="36">
        <v>7.8221420000000004</v>
      </c>
      <c r="J459" s="33">
        <v>0.13477986550802618</v>
      </c>
    </row>
    <row r="460" spans="2:10" x14ac:dyDescent="0.3">
      <c r="B460" s="25"/>
      <c r="C460" s="73"/>
      <c r="D460" s="29"/>
      <c r="E460" s="85" t="s">
        <v>674</v>
      </c>
      <c r="F460" s="30" t="s">
        <v>552</v>
      </c>
      <c r="G460" s="36">
        <v>7.625642</v>
      </c>
      <c r="H460" s="36">
        <v>7.3996279999999999</v>
      </c>
      <c r="I460" s="36">
        <v>7.8516570000000003</v>
      </c>
      <c r="J460" s="33">
        <v>6.7082840829841534E-2</v>
      </c>
    </row>
    <row r="461" spans="2:10" x14ac:dyDescent="0.3">
      <c r="B461" s="25"/>
      <c r="C461" s="73"/>
      <c r="D461" s="29"/>
      <c r="E461" s="85" t="s">
        <v>674</v>
      </c>
      <c r="F461" s="30" t="s">
        <v>31</v>
      </c>
      <c r="G461" s="36">
        <v>7.6044539999999996</v>
      </c>
      <c r="H461" s="36">
        <v>7.4172200000000004</v>
      </c>
      <c r="I461" s="36">
        <v>7.7916869999999996</v>
      </c>
      <c r="J461" s="33">
        <v>0.16959111835492569</v>
      </c>
    </row>
    <row r="462" spans="2:10" x14ac:dyDescent="0.3">
      <c r="B462" s="25"/>
      <c r="C462" s="73"/>
      <c r="D462" s="29"/>
      <c r="E462" s="85" t="s">
        <v>674</v>
      </c>
      <c r="F462" s="30" t="s">
        <v>32</v>
      </c>
      <c r="G462" s="36">
        <v>7.5561480000000003</v>
      </c>
      <c r="H462" s="36">
        <v>7.3710550000000001</v>
      </c>
      <c r="I462" s="36">
        <v>7.7412409999999996</v>
      </c>
      <c r="J462" s="33">
        <v>8.0303325176328308E-2</v>
      </c>
    </row>
    <row r="463" spans="2:10" x14ac:dyDescent="0.3">
      <c r="B463" s="25"/>
      <c r="C463" s="73"/>
      <c r="D463" s="29"/>
      <c r="E463" s="85" t="s">
        <v>674</v>
      </c>
      <c r="F463" s="30" t="s">
        <v>471</v>
      </c>
      <c r="G463" s="36">
        <v>7.4709009999999996</v>
      </c>
      <c r="H463" s="36">
        <v>7.2551009999999998</v>
      </c>
      <c r="I463" s="36">
        <v>7.6867010000000002</v>
      </c>
      <c r="J463" s="33">
        <v>0.26459158812600431</v>
      </c>
    </row>
    <row r="464" spans="2:10" x14ac:dyDescent="0.3">
      <c r="B464" s="25"/>
      <c r="C464" s="73"/>
      <c r="D464" s="29"/>
      <c r="E464" s="85" t="s">
        <v>674</v>
      </c>
      <c r="F464" s="30" t="s">
        <v>472</v>
      </c>
      <c r="G464" s="36">
        <v>7.4627749999999997</v>
      </c>
      <c r="H464" s="36">
        <v>7.2976850000000004</v>
      </c>
      <c r="I464" s="36">
        <v>7.6278649999999999</v>
      </c>
      <c r="J464" s="33">
        <v>0.13853698444963486</v>
      </c>
    </row>
    <row r="465" spans="2:10" x14ac:dyDescent="0.3">
      <c r="B465" s="25"/>
      <c r="C465" s="73"/>
      <c r="D465" s="29"/>
      <c r="E465" s="85" t="s">
        <v>674</v>
      </c>
      <c r="F465" s="30" t="s">
        <v>473</v>
      </c>
      <c r="G465" s="36">
        <v>7.6323550000000004</v>
      </c>
      <c r="H465" s="36">
        <v>7.5480549999999997</v>
      </c>
      <c r="I465" s="36">
        <v>7.7166560000000004</v>
      </c>
      <c r="J465" s="33">
        <v>0.16983005041349902</v>
      </c>
    </row>
    <row r="466" spans="2:10" x14ac:dyDescent="0.3">
      <c r="B466" s="25" t="s">
        <v>114</v>
      </c>
      <c r="C466" s="72" t="s">
        <v>115</v>
      </c>
      <c r="D466" s="102" t="s">
        <v>610</v>
      </c>
      <c r="E466" s="85" t="s">
        <v>674</v>
      </c>
      <c r="F466" s="30" t="s">
        <v>450</v>
      </c>
      <c r="G466" s="36">
        <v>7.9227259999999999</v>
      </c>
      <c r="H466" s="36">
        <v>7.7809569999999999</v>
      </c>
      <c r="I466" s="36">
        <v>8.0644939999999998</v>
      </c>
      <c r="J466" s="33">
        <v>3.6175160456161023E-2</v>
      </c>
    </row>
    <row r="467" spans="2:10" x14ac:dyDescent="0.3">
      <c r="B467" s="25"/>
      <c r="C467" s="73"/>
      <c r="D467" s="103"/>
      <c r="E467" s="85" t="s">
        <v>674</v>
      </c>
      <c r="F467" s="30" t="s">
        <v>452</v>
      </c>
      <c r="G467" s="36">
        <v>7.8807229999999997</v>
      </c>
      <c r="H467" s="36">
        <v>7.7447720000000002</v>
      </c>
      <c r="I467" s="36">
        <v>8.0166740000000001</v>
      </c>
      <c r="J467" s="33">
        <v>2.9144500979267015E-2</v>
      </c>
    </row>
    <row r="468" spans="2:10" x14ac:dyDescent="0.3">
      <c r="B468" s="25"/>
      <c r="C468" s="73"/>
      <c r="D468" s="103"/>
      <c r="E468" s="85" t="s">
        <v>674</v>
      </c>
      <c r="F468" s="30" t="s">
        <v>453</v>
      </c>
      <c r="G468" s="36">
        <v>8.4242709999999992</v>
      </c>
      <c r="H468" s="36">
        <v>8.2397290000000005</v>
      </c>
      <c r="I468" s="36">
        <v>8.6088140000000006</v>
      </c>
      <c r="J468" s="33">
        <v>5.5373095609983054E-2</v>
      </c>
    </row>
    <row r="469" spans="2:10" x14ac:dyDescent="0.3">
      <c r="B469" s="25"/>
      <c r="C469" s="73"/>
      <c r="D469" s="103"/>
      <c r="E469" s="85" t="s">
        <v>674</v>
      </c>
      <c r="F469" s="30" t="s">
        <v>21</v>
      </c>
      <c r="G469" s="36">
        <v>8.1316629999999996</v>
      </c>
      <c r="H469" s="36">
        <v>7.9439520000000003</v>
      </c>
      <c r="I469" s="36">
        <v>8.3193750000000009</v>
      </c>
      <c r="J469" s="33">
        <v>6.2693563353404785E-2</v>
      </c>
    </row>
    <row r="470" spans="2:10" x14ac:dyDescent="0.3">
      <c r="B470" s="25"/>
      <c r="C470" s="73"/>
      <c r="D470" s="103"/>
      <c r="E470" s="85" t="s">
        <v>674</v>
      </c>
      <c r="F470" s="30" t="s">
        <v>454</v>
      </c>
      <c r="G470" s="36">
        <v>7.8538160000000001</v>
      </c>
      <c r="H470" s="36">
        <v>7.5403190000000002</v>
      </c>
      <c r="I470" s="36">
        <v>8.1673139999999993</v>
      </c>
      <c r="J470" s="33">
        <v>3.1216970856915584E-2</v>
      </c>
    </row>
    <row r="471" spans="2:10" x14ac:dyDescent="0.3">
      <c r="B471" s="25"/>
      <c r="C471" s="73"/>
      <c r="D471" s="103"/>
      <c r="E471" s="85" t="s">
        <v>674</v>
      </c>
      <c r="F471" s="30" t="s">
        <v>455</v>
      </c>
      <c r="G471" s="36">
        <v>7.5668879999999996</v>
      </c>
      <c r="H471" s="36">
        <v>6.9726119999999998</v>
      </c>
      <c r="I471" s="36">
        <v>8.1611639999999994</v>
      </c>
      <c r="J471" s="33">
        <v>7.3334059299559107E-2</v>
      </c>
    </row>
    <row r="472" spans="2:10" x14ac:dyDescent="0.3">
      <c r="B472" s="25"/>
      <c r="C472" s="73"/>
      <c r="D472" s="103"/>
      <c r="E472" s="85" t="s">
        <v>674</v>
      </c>
      <c r="F472" s="30" t="s">
        <v>456</v>
      </c>
      <c r="G472" s="36">
        <v>8.1419280000000001</v>
      </c>
      <c r="H472" s="36">
        <v>8.000102</v>
      </c>
      <c r="I472" s="36">
        <v>8.2837540000000001</v>
      </c>
      <c r="J472" s="33">
        <v>4.0462434189501836E-2</v>
      </c>
    </row>
    <row r="473" spans="2:10" x14ac:dyDescent="0.3">
      <c r="B473" s="25"/>
      <c r="C473" s="73"/>
      <c r="D473" s="103"/>
      <c r="E473" s="85" t="s">
        <v>674</v>
      </c>
      <c r="F473" s="30" t="s">
        <v>457</v>
      </c>
      <c r="G473" s="36">
        <v>7.764087</v>
      </c>
      <c r="H473" s="36">
        <v>7.5757899999999996</v>
      </c>
      <c r="I473" s="36">
        <v>7.9523849999999996</v>
      </c>
      <c r="J473" s="33">
        <v>2.8863605249477405E-2</v>
      </c>
    </row>
    <row r="474" spans="2:10" x14ac:dyDescent="0.3">
      <c r="B474" s="25"/>
      <c r="C474" s="73"/>
      <c r="D474" s="103"/>
      <c r="E474" s="85" t="s">
        <v>674</v>
      </c>
      <c r="F474" s="30" t="s">
        <v>458</v>
      </c>
      <c r="G474" s="36">
        <v>7.1258160000000004</v>
      </c>
      <c r="H474" s="36">
        <v>6.8004119999999997</v>
      </c>
      <c r="I474" s="36">
        <v>7.4512210000000003</v>
      </c>
      <c r="J474" s="33">
        <v>3.4025024762214688E-2</v>
      </c>
    </row>
    <row r="475" spans="2:10" x14ac:dyDescent="0.3">
      <c r="B475" s="25"/>
      <c r="C475" s="73"/>
      <c r="D475" s="103"/>
      <c r="E475" s="85" t="s">
        <v>674</v>
      </c>
      <c r="F475" s="30" t="s">
        <v>459</v>
      </c>
      <c r="G475" s="36">
        <v>8.1333640000000003</v>
      </c>
      <c r="H475" s="36">
        <v>7.9902340000000001</v>
      </c>
      <c r="I475" s="36">
        <v>8.2764939999999996</v>
      </c>
      <c r="J475" s="33">
        <v>1.6497391302001504E-2</v>
      </c>
    </row>
    <row r="476" spans="2:10" x14ac:dyDescent="0.3">
      <c r="B476" s="25"/>
      <c r="C476" s="73"/>
      <c r="D476" s="103"/>
      <c r="E476" s="85" t="s">
        <v>674</v>
      </c>
      <c r="F476" s="30" t="s">
        <v>660</v>
      </c>
      <c r="G476" s="36">
        <v>7.2930330000000003</v>
      </c>
      <c r="H476" s="36">
        <v>7.1266259999999999</v>
      </c>
      <c r="I476" s="36">
        <v>7.459441</v>
      </c>
      <c r="J476" s="33">
        <v>4.7634359291829763E-2</v>
      </c>
    </row>
    <row r="477" spans="2:10" x14ac:dyDescent="0.3">
      <c r="B477" s="25"/>
      <c r="C477" s="73"/>
      <c r="D477" s="103"/>
      <c r="E477" s="85" t="s">
        <v>674</v>
      </c>
      <c r="F477" s="30" t="s">
        <v>661</v>
      </c>
      <c r="G477" s="36">
        <v>8.1328610000000001</v>
      </c>
      <c r="H477" s="36">
        <v>7.9632180000000004</v>
      </c>
      <c r="I477" s="36">
        <v>8.3025029999999997</v>
      </c>
      <c r="J477" s="33">
        <v>2.3968436593456086E-2</v>
      </c>
    </row>
    <row r="478" spans="2:10" x14ac:dyDescent="0.3">
      <c r="B478" s="25"/>
      <c r="C478" s="73"/>
      <c r="D478" s="103"/>
      <c r="E478" s="85" t="s">
        <v>674</v>
      </c>
      <c r="F478" s="30" t="s">
        <v>662</v>
      </c>
      <c r="G478" s="36">
        <v>7.7221440000000001</v>
      </c>
      <c r="H478" s="36">
        <v>7.2222749999999998</v>
      </c>
      <c r="I478" s="36">
        <v>8.2220130000000005</v>
      </c>
      <c r="J478" s="33">
        <v>6.9650337350432676E-2</v>
      </c>
    </row>
    <row r="479" spans="2:10" x14ac:dyDescent="0.3">
      <c r="B479" s="25"/>
      <c r="C479" s="73"/>
      <c r="D479" s="103"/>
      <c r="E479" s="85" t="s">
        <v>674</v>
      </c>
      <c r="F479" s="30" t="s">
        <v>663</v>
      </c>
      <c r="G479" s="36">
        <v>7.9231939999999996</v>
      </c>
      <c r="H479" s="36">
        <v>7.7738269999999998</v>
      </c>
      <c r="I479" s="36">
        <v>8.0725610000000003</v>
      </c>
      <c r="J479" s="33">
        <v>2.3326193652754472E-3</v>
      </c>
    </row>
    <row r="480" spans="2:10" x14ac:dyDescent="0.3">
      <c r="B480" s="25"/>
      <c r="C480" s="73"/>
      <c r="D480" s="103"/>
      <c r="E480" s="85" t="s">
        <v>674</v>
      </c>
      <c r="F480" s="30" t="s">
        <v>460</v>
      </c>
      <c r="G480" s="36">
        <v>8.1350470000000001</v>
      </c>
      <c r="H480" s="36">
        <v>8.0204699999999995</v>
      </c>
      <c r="I480" s="36">
        <v>8.2496229999999997</v>
      </c>
      <c r="J480" s="33">
        <v>4.1303928261428036E-2</v>
      </c>
    </row>
    <row r="481" spans="2:10" x14ac:dyDescent="0.3">
      <c r="B481" s="25"/>
      <c r="C481" s="73"/>
      <c r="D481" s="103"/>
      <c r="E481" s="85" t="s">
        <v>674</v>
      </c>
      <c r="F481" s="30" t="s">
        <v>461</v>
      </c>
      <c r="G481" s="36">
        <v>7.7934700000000001</v>
      </c>
      <c r="H481" s="36">
        <v>7.5977199999999998</v>
      </c>
      <c r="I481" s="36">
        <v>7.9892209999999997</v>
      </c>
      <c r="J481" s="33">
        <v>2.9911542106629802E-2</v>
      </c>
    </row>
    <row r="482" spans="2:10" x14ac:dyDescent="0.3">
      <c r="B482" s="25"/>
      <c r="C482" s="73"/>
      <c r="D482" s="103"/>
      <c r="E482" s="85" t="s">
        <v>674</v>
      </c>
      <c r="F482" s="30" t="s">
        <v>462</v>
      </c>
      <c r="G482" s="36">
        <v>6.5363910000000001</v>
      </c>
      <c r="H482" s="36">
        <v>5.8044159999999998</v>
      </c>
      <c r="I482" s="36">
        <v>7.2683660000000003</v>
      </c>
      <c r="J482" s="33">
        <v>5.5097909947664649E-2</v>
      </c>
    </row>
    <row r="483" spans="2:10" x14ac:dyDescent="0.3">
      <c r="B483" s="25"/>
      <c r="C483" s="73"/>
      <c r="D483" s="29"/>
      <c r="E483" s="85" t="s">
        <v>674</v>
      </c>
      <c r="F483" s="30" t="s">
        <v>589</v>
      </c>
      <c r="G483" s="36">
        <v>6.3862959999999998</v>
      </c>
      <c r="H483" s="36">
        <v>5.7804719999999996</v>
      </c>
      <c r="I483" s="36">
        <v>6.992121</v>
      </c>
      <c r="J483" s="33">
        <v>4.9991701092089821E-2</v>
      </c>
    </row>
    <row r="484" spans="2:10" x14ac:dyDescent="0.3">
      <c r="B484" s="25"/>
      <c r="C484" s="73"/>
      <c r="D484" s="29"/>
      <c r="E484" s="85" t="s">
        <v>674</v>
      </c>
      <c r="F484" s="30" t="s">
        <v>463</v>
      </c>
      <c r="G484" s="36">
        <v>8.298095</v>
      </c>
      <c r="H484" s="36">
        <v>8.1474279999999997</v>
      </c>
      <c r="I484" s="36">
        <v>8.4487620000000003</v>
      </c>
      <c r="J484" s="33">
        <v>4.0081241963890291E-2</v>
      </c>
    </row>
    <row r="485" spans="2:10" x14ac:dyDescent="0.3">
      <c r="B485" s="25"/>
      <c r="C485" s="73"/>
      <c r="D485" s="29"/>
      <c r="E485" s="85" t="s">
        <v>674</v>
      </c>
      <c r="F485" s="30" t="s">
        <v>464</v>
      </c>
      <c r="G485" s="36">
        <v>7.8921859999999997</v>
      </c>
      <c r="H485" s="36">
        <v>7.7341959999999998</v>
      </c>
      <c r="I485" s="36">
        <v>8.0501769999999997</v>
      </c>
      <c r="J485" s="33">
        <v>4.9026204824546359E-2</v>
      </c>
    </row>
    <row r="486" spans="2:10" x14ac:dyDescent="0.3">
      <c r="B486" s="25"/>
      <c r="C486" s="73"/>
      <c r="D486" s="29"/>
      <c r="E486" s="85" t="s">
        <v>674</v>
      </c>
      <c r="F486" s="30" t="s">
        <v>465</v>
      </c>
      <c r="G486" s="36">
        <v>7.8202660000000002</v>
      </c>
      <c r="H486" s="36">
        <v>7.5884710000000002</v>
      </c>
      <c r="I486" s="36">
        <v>8.0520619999999994</v>
      </c>
      <c r="J486" s="33">
        <v>3.9231311264010388E-2</v>
      </c>
    </row>
    <row r="487" spans="2:10" x14ac:dyDescent="0.3">
      <c r="B487" s="25"/>
      <c r="C487" s="73"/>
      <c r="D487" s="29"/>
      <c r="E487" s="85" t="s">
        <v>674</v>
      </c>
      <c r="F487" s="30" t="s">
        <v>466</v>
      </c>
      <c r="G487" s="36">
        <v>7.6188089999999997</v>
      </c>
      <c r="H487" s="36">
        <v>7.3143320000000003</v>
      </c>
      <c r="I487" s="36">
        <v>7.9232860000000001</v>
      </c>
      <c r="J487" s="33">
        <v>2.9694233859034105E-2</v>
      </c>
    </row>
    <row r="488" spans="2:10" x14ac:dyDescent="0.3">
      <c r="B488" s="25"/>
      <c r="C488" s="73"/>
      <c r="D488" s="29"/>
      <c r="E488" s="85" t="s">
        <v>674</v>
      </c>
      <c r="F488" s="30" t="s">
        <v>467</v>
      </c>
      <c r="G488" s="36">
        <v>7.8962279999999998</v>
      </c>
      <c r="H488" s="36">
        <v>7.6039620000000001</v>
      </c>
      <c r="I488" s="36">
        <v>8.1884940000000004</v>
      </c>
      <c r="J488" s="33">
        <v>1.4089288436747982E-2</v>
      </c>
    </row>
    <row r="489" spans="2:10" x14ac:dyDescent="0.3">
      <c r="B489" s="25"/>
      <c r="C489" s="73"/>
      <c r="D489" s="29"/>
      <c r="E489" s="85" t="s">
        <v>674</v>
      </c>
      <c r="F489" s="30" t="s">
        <v>468</v>
      </c>
      <c r="G489" s="36">
        <v>7.997261</v>
      </c>
      <c r="H489" s="36">
        <v>7.8553350000000002</v>
      </c>
      <c r="I489" s="36">
        <v>8.1391869999999997</v>
      </c>
      <c r="J489" s="33">
        <v>3.2791377332508927E-2</v>
      </c>
    </row>
    <row r="490" spans="2:10" x14ac:dyDescent="0.3">
      <c r="B490" s="25"/>
      <c r="C490" s="73"/>
      <c r="D490" s="29"/>
      <c r="E490" s="85" t="s">
        <v>674</v>
      </c>
      <c r="F490" s="30" t="s">
        <v>469</v>
      </c>
      <c r="G490" s="36">
        <v>7.6009659999999997</v>
      </c>
      <c r="H490" s="36">
        <v>7.3114030000000003</v>
      </c>
      <c r="I490" s="36">
        <v>7.8905289999999999</v>
      </c>
      <c r="J490" s="33">
        <v>4.3827740284049767E-2</v>
      </c>
    </row>
    <row r="491" spans="2:10" x14ac:dyDescent="0.3">
      <c r="B491" s="25"/>
      <c r="C491" s="73"/>
      <c r="D491" s="29"/>
      <c r="E491" s="85" t="s">
        <v>674</v>
      </c>
      <c r="F491" s="30" t="s">
        <v>470</v>
      </c>
      <c r="G491" s="36">
        <v>7.8835870000000003</v>
      </c>
      <c r="H491" s="36">
        <v>7.5761890000000003</v>
      </c>
      <c r="I491" s="36">
        <v>8.1909840000000003</v>
      </c>
      <c r="J491" s="33">
        <v>4.2812103974964086E-2</v>
      </c>
    </row>
    <row r="492" spans="2:10" x14ac:dyDescent="0.3">
      <c r="B492" s="25"/>
      <c r="C492" s="73"/>
      <c r="D492" s="29"/>
      <c r="E492" s="85" t="s">
        <v>674</v>
      </c>
      <c r="F492" s="30" t="s">
        <v>26</v>
      </c>
      <c r="G492" s="36">
        <v>7.8404480000000003</v>
      </c>
      <c r="H492" s="36">
        <v>7.506786</v>
      </c>
      <c r="I492" s="36">
        <v>8.1741089999999996</v>
      </c>
      <c r="J492" s="33">
        <v>3.0240681509283596E-2</v>
      </c>
    </row>
    <row r="493" spans="2:10" x14ac:dyDescent="0.3">
      <c r="B493" s="25"/>
      <c r="C493" s="73"/>
      <c r="D493" s="29"/>
      <c r="E493" s="85" t="s">
        <v>674</v>
      </c>
      <c r="F493" s="30" t="s">
        <v>27</v>
      </c>
      <c r="G493" s="36">
        <v>8.0607220000000002</v>
      </c>
      <c r="H493" s="36">
        <v>7.5633559999999997</v>
      </c>
      <c r="I493" s="36">
        <v>8.5580890000000007</v>
      </c>
      <c r="J493" s="33">
        <v>3.8628985570992036E-2</v>
      </c>
    </row>
    <row r="494" spans="2:10" x14ac:dyDescent="0.3">
      <c r="B494" s="25"/>
      <c r="C494" s="73"/>
      <c r="D494" s="29"/>
      <c r="E494" s="85" t="s">
        <v>674</v>
      </c>
      <c r="F494" s="30" t="s">
        <v>28</v>
      </c>
      <c r="G494" s="36">
        <v>7.827502</v>
      </c>
      <c r="H494" s="36">
        <v>7.0912930000000003</v>
      </c>
      <c r="I494" s="36">
        <v>8.5637100000000004</v>
      </c>
      <c r="J494" s="33">
        <v>5.6762614701002315E-2</v>
      </c>
    </row>
    <row r="495" spans="2:10" x14ac:dyDescent="0.3">
      <c r="B495" s="25"/>
      <c r="C495" s="73"/>
      <c r="D495" s="29"/>
      <c r="E495" s="85" t="s">
        <v>674</v>
      </c>
      <c r="F495" s="30" t="s">
        <v>29</v>
      </c>
      <c r="G495" s="36">
        <v>8.109057</v>
      </c>
      <c r="H495" s="36">
        <v>7.7022279999999999</v>
      </c>
      <c r="I495" s="36">
        <v>8.5158860000000001</v>
      </c>
      <c r="J495" s="33">
        <v>3.1825198396836472E-2</v>
      </c>
    </row>
    <row r="496" spans="2:10" x14ac:dyDescent="0.3">
      <c r="B496" s="25"/>
      <c r="C496" s="73"/>
      <c r="D496" s="18"/>
      <c r="E496" s="85" t="s">
        <v>674</v>
      </c>
      <c r="F496" s="30" t="s">
        <v>658</v>
      </c>
      <c r="G496" s="36">
        <v>7.9363109999999999</v>
      </c>
      <c r="H496" s="36">
        <v>7.6769790000000002</v>
      </c>
      <c r="I496" s="36">
        <v>8.1956430000000005</v>
      </c>
      <c r="J496" s="33">
        <v>4.6711456624021395E-2</v>
      </c>
    </row>
    <row r="497" spans="2:10" x14ac:dyDescent="0.3">
      <c r="B497" s="25"/>
      <c r="C497" s="73"/>
      <c r="D497" s="29"/>
      <c r="E497" s="85" t="s">
        <v>674</v>
      </c>
      <c r="F497" s="30" t="s">
        <v>30</v>
      </c>
      <c r="G497" s="36">
        <v>8.1096699999999995</v>
      </c>
      <c r="H497" s="36">
        <v>7.8811720000000003</v>
      </c>
      <c r="I497" s="36">
        <v>8.3381679999999996</v>
      </c>
      <c r="J497" s="33">
        <v>2.7660009825639965E-2</v>
      </c>
    </row>
    <row r="498" spans="2:10" x14ac:dyDescent="0.3">
      <c r="B498" s="25"/>
      <c r="C498" s="73"/>
      <c r="D498" s="29"/>
      <c r="E498" s="85" t="s">
        <v>674</v>
      </c>
      <c r="F498" s="30" t="s">
        <v>552</v>
      </c>
      <c r="G498" s="36">
        <v>7.717911</v>
      </c>
      <c r="H498" s="36">
        <v>7.5312000000000001</v>
      </c>
      <c r="I498" s="36">
        <v>7.9046209999999997</v>
      </c>
      <c r="J498" s="33">
        <v>4.1983006470353856E-2</v>
      </c>
    </row>
    <row r="499" spans="2:10" x14ac:dyDescent="0.3">
      <c r="B499" s="25"/>
      <c r="C499" s="73"/>
      <c r="D499" s="29"/>
      <c r="E499" s="85" t="s">
        <v>674</v>
      </c>
      <c r="F499" s="30" t="s">
        <v>31</v>
      </c>
      <c r="G499" s="36">
        <v>7.8159900000000002</v>
      </c>
      <c r="H499" s="36">
        <v>7.4910030000000001</v>
      </c>
      <c r="I499" s="36">
        <v>8.1409760000000002</v>
      </c>
      <c r="J499" s="33">
        <v>5.2186469518496634E-2</v>
      </c>
    </row>
    <row r="500" spans="2:10" x14ac:dyDescent="0.3">
      <c r="B500" s="25"/>
      <c r="C500" s="73"/>
      <c r="D500" s="29"/>
      <c r="E500" s="85" t="s">
        <v>674</v>
      </c>
      <c r="F500" s="30" t="s">
        <v>32</v>
      </c>
      <c r="G500" s="36">
        <v>8.0584779999999991</v>
      </c>
      <c r="H500" s="36">
        <v>7.7320479999999998</v>
      </c>
      <c r="I500" s="36">
        <v>8.3849079999999994</v>
      </c>
      <c r="J500" s="33">
        <v>2.5134239330186034E-2</v>
      </c>
    </row>
    <row r="501" spans="2:10" x14ac:dyDescent="0.3">
      <c r="B501" s="25"/>
      <c r="C501" s="73"/>
      <c r="D501" s="29"/>
      <c r="E501" s="85" t="s">
        <v>674</v>
      </c>
      <c r="F501" s="30" t="s">
        <v>471</v>
      </c>
      <c r="G501" s="36">
        <v>8.0841259999999995</v>
      </c>
      <c r="H501" s="36">
        <v>7.7946710000000001</v>
      </c>
      <c r="I501" s="36">
        <v>8.3735800000000005</v>
      </c>
      <c r="J501" s="33">
        <v>5.2151500518058357E-2</v>
      </c>
    </row>
    <row r="502" spans="2:10" x14ac:dyDescent="0.3">
      <c r="B502" s="25"/>
      <c r="C502" s="73"/>
      <c r="D502" s="29"/>
      <c r="E502" s="85" t="s">
        <v>674</v>
      </c>
      <c r="F502" s="30" t="s">
        <v>472</v>
      </c>
      <c r="G502" s="36">
        <v>7.8997000000000002</v>
      </c>
      <c r="H502" s="36">
        <v>7.7598050000000001</v>
      </c>
      <c r="I502" s="36">
        <v>8.0395939999999992</v>
      </c>
      <c r="J502" s="33">
        <v>4.3427783738693874E-2</v>
      </c>
    </row>
    <row r="503" spans="2:10" x14ac:dyDescent="0.3">
      <c r="B503" s="25"/>
      <c r="C503" s="73"/>
      <c r="D503" s="29"/>
      <c r="E503" s="85" t="s">
        <v>674</v>
      </c>
      <c r="F503" s="30" t="s">
        <v>473</v>
      </c>
      <c r="G503" s="36">
        <v>7.8828290000000001</v>
      </c>
      <c r="H503" s="36">
        <v>7.5720900000000002</v>
      </c>
      <c r="I503" s="36">
        <v>8.1935669999999998</v>
      </c>
      <c r="J503" s="33">
        <v>2.1458253718484768E-2</v>
      </c>
    </row>
    <row r="504" spans="2:10" x14ac:dyDescent="0.3">
      <c r="B504" s="25" t="s">
        <v>116</v>
      </c>
      <c r="C504" s="72" t="s">
        <v>117</v>
      </c>
      <c r="D504" s="102" t="s">
        <v>610</v>
      </c>
      <c r="E504" s="85" t="s">
        <v>674</v>
      </c>
      <c r="F504" s="30" t="s">
        <v>450</v>
      </c>
      <c r="G504" s="36">
        <v>5.3269149999999996</v>
      </c>
      <c r="H504" s="36">
        <v>5.200901</v>
      </c>
      <c r="I504" s="36">
        <v>5.4529290000000001</v>
      </c>
      <c r="J504" s="33">
        <v>8.2804799494922129E-2</v>
      </c>
    </row>
    <row r="505" spans="2:10" x14ac:dyDescent="0.3">
      <c r="B505" s="25"/>
      <c r="C505" s="73"/>
      <c r="D505" s="103"/>
      <c r="E505" s="85" t="s">
        <v>674</v>
      </c>
      <c r="F505" s="30" t="s">
        <v>452</v>
      </c>
      <c r="G505" s="36">
        <v>4.7670839999999997</v>
      </c>
      <c r="H505" s="36">
        <v>4.6270420000000003</v>
      </c>
      <c r="I505" s="36">
        <v>4.9071249999999997</v>
      </c>
      <c r="J505" s="33">
        <v>7.2624930685766559E-2</v>
      </c>
    </row>
    <row r="506" spans="2:10" x14ac:dyDescent="0.3">
      <c r="B506" s="25"/>
      <c r="C506" s="73"/>
      <c r="D506" s="103"/>
      <c r="E506" s="85" t="s">
        <v>674</v>
      </c>
      <c r="F506" s="30" t="s">
        <v>453</v>
      </c>
      <c r="G506" s="36">
        <v>4.7857010000000004</v>
      </c>
      <c r="H506" s="36">
        <v>4.5373210000000004</v>
      </c>
      <c r="I506" s="36">
        <v>5.0340800000000003</v>
      </c>
      <c r="J506" s="33">
        <v>0.11161320645066915</v>
      </c>
    </row>
    <row r="507" spans="2:10" x14ac:dyDescent="0.3">
      <c r="B507" s="25"/>
      <c r="C507" s="73"/>
      <c r="D507" s="103"/>
      <c r="E507" s="85" t="s">
        <v>674</v>
      </c>
      <c r="F507" s="30" t="s">
        <v>21</v>
      </c>
      <c r="G507" s="36">
        <v>6.7134619999999998</v>
      </c>
      <c r="H507" s="36">
        <v>6.4532480000000003</v>
      </c>
      <c r="I507" s="36">
        <v>6.9736760000000002</v>
      </c>
      <c r="J507" s="33">
        <v>9.8444316317259278E-2</v>
      </c>
    </row>
    <row r="508" spans="2:10" x14ac:dyDescent="0.3">
      <c r="B508" s="25"/>
      <c r="C508" s="73"/>
      <c r="D508" s="103"/>
      <c r="E508" s="85" t="s">
        <v>674</v>
      </c>
      <c r="F508" s="30" t="s">
        <v>454</v>
      </c>
      <c r="G508" s="36">
        <v>6.8948200000000002</v>
      </c>
      <c r="H508" s="36">
        <v>6.6745619999999999</v>
      </c>
      <c r="I508" s="36">
        <v>7.1150770000000003</v>
      </c>
      <c r="J508" s="33">
        <v>8.7309107407706948E-2</v>
      </c>
    </row>
    <row r="509" spans="2:10" x14ac:dyDescent="0.3">
      <c r="B509" s="25"/>
      <c r="C509" s="73"/>
      <c r="D509" s="103"/>
      <c r="E509" s="85" t="s">
        <v>674</v>
      </c>
      <c r="F509" s="30" t="s">
        <v>455</v>
      </c>
      <c r="G509" s="36">
        <v>6.8433390000000003</v>
      </c>
      <c r="H509" s="36">
        <v>6.3650729999999998</v>
      </c>
      <c r="I509" s="36">
        <v>7.3216060000000001</v>
      </c>
      <c r="J509" s="33">
        <v>6.8768629950511723E-2</v>
      </c>
    </row>
    <row r="510" spans="2:10" x14ac:dyDescent="0.3">
      <c r="B510" s="25"/>
      <c r="C510" s="73"/>
      <c r="D510" s="103"/>
      <c r="E510" s="85" t="s">
        <v>674</v>
      </c>
      <c r="F510" s="30" t="s">
        <v>456</v>
      </c>
      <c r="G510" s="36">
        <v>5.5218189999999998</v>
      </c>
      <c r="H510" s="36">
        <v>5.2855169999999996</v>
      </c>
      <c r="I510" s="36">
        <v>5.7581199999999999</v>
      </c>
      <c r="J510" s="33">
        <v>9.3094188879776649E-2</v>
      </c>
    </row>
    <row r="511" spans="2:10" x14ac:dyDescent="0.3">
      <c r="B511" s="25"/>
      <c r="C511" s="73"/>
      <c r="D511" s="103"/>
      <c r="E511" s="85" t="s">
        <v>674</v>
      </c>
      <c r="F511" s="30" t="s">
        <v>457</v>
      </c>
      <c r="G511" s="36">
        <v>5.1739990000000002</v>
      </c>
      <c r="H511" s="36">
        <v>5.0009990000000002</v>
      </c>
      <c r="I511" s="36">
        <v>5.3469990000000003</v>
      </c>
      <c r="J511" s="33">
        <v>7.1211536818576976E-2</v>
      </c>
    </row>
    <row r="512" spans="2:10" x14ac:dyDescent="0.3">
      <c r="B512" s="25"/>
      <c r="C512" s="73"/>
      <c r="D512" s="103"/>
      <c r="E512" s="85" t="s">
        <v>674</v>
      </c>
      <c r="F512" s="30" t="s">
        <v>458</v>
      </c>
      <c r="G512" s="36">
        <v>4.8142230000000001</v>
      </c>
      <c r="H512" s="36">
        <v>4.5797429999999997</v>
      </c>
      <c r="I512" s="36">
        <v>5.0487039999999999</v>
      </c>
      <c r="J512" s="33">
        <v>6.6888529613325434E-2</v>
      </c>
    </row>
    <row r="513" spans="2:10" x14ac:dyDescent="0.3">
      <c r="B513" s="25"/>
      <c r="C513" s="73"/>
      <c r="D513" s="103"/>
      <c r="E513" s="85" t="s">
        <v>674</v>
      </c>
      <c r="F513" s="30" t="s">
        <v>459</v>
      </c>
      <c r="G513" s="36">
        <v>5.3483720000000003</v>
      </c>
      <c r="H513" s="36">
        <v>5.1971619999999996</v>
      </c>
      <c r="I513" s="36">
        <v>5.4995820000000002</v>
      </c>
      <c r="J513" s="33">
        <v>5.7417597736663335E-2</v>
      </c>
    </row>
    <row r="514" spans="2:10" x14ac:dyDescent="0.3">
      <c r="B514" s="25"/>
      <c r="C514" s="73"/>
      <c r="D514" s="103"/>
      <c r="E514" s="85" t="s">
        <v>674</v>
      </c>
      <c r="F514" s="30" t="s">
        <v>660</v>
      </c>
      <c r="G514" s="36">
        <v>5.082827</v>
      </c>
      <c r="H514" s="36">
        <v>4.7961809999999998</v>
      </c>
      <c r="I514" s="36">
        <v>5.3694740000000003</v>
      </c>
      <c r="J514" s="33">
        <v>8.4959301523669831E-2</v>
      </c>
    </row>
    <row r="515" spans="2:10" x14ac:dyDescent="0.3">
      <c r="B515" s="25"/>
      <c r="C515" s="73"/>
      <c r="D515" s="103"/>
      <c r="E515" s="85" t="s">
        <v>674</v>
      </c>
      <c r="F515" s="30" t="s">
        <v>661</v>
      </c>
      <c r="G515" s="36">
        <v>5.3996760000000004</v>
      </c>
      <c r="H515" s="36">
        <v>5.2709970000000004</v>
      </c>
      <c r="I515" s="36">
        <v>5.5283559999999996</v>
      </c>
      <c r="J515" s="33">
        <v>7.1165541001556351E-2</v>
      </c>
    </row>
    <row r="516" spans="2:10" x14ac:dyDescent="0.3">
      <c r="B516" s="25"/>
      <c r="C516" s="73"/>
      <c r="D516" s="103"/>
      <c r="E516" s="85" t="s">
        <v>674</v>
      </c>
      <c r="F516" s="30" t="s">
        <v>662</v>
      </c>
      <c r="G516" s="36">
        <v>6.3355949999999996</v>
      </c>
      <c r="H516" s="36">
        <v>5.6796759999999997</v>
      </c>
      <c r="I516" s="36">
        <v>6.9915149999999997</v>
      </c>
      <c r="J516" s="33">
        <v>6.2902585933025459E-2</v>
      </c>
    </row>
    <row r="517" spans="2:10" x14ac:dyDescent="0.3">
      <c r="B517" s="25"/>
      <c r="C517" s="73"/>
      <c r="D517" s="103"/>
      <c r="E517" s="85" t="s">
        <v>674</v>
      </c>
      <c r="F517" s="30" t="s">
        <v>663</v>
      </c>
      <c r="G517" s="36">
        <v>5.2830909999999998</v>
      </c>
      <c r="H517" s="36">
        <v>5.152552</v>
      </c>
      <c r="I517" s="36">
        <v>5.4136300000000004</v>
      </c>
      <c r="J517" s="33">
        <v>2.1066343058045024E-3</v>
      </c>
    </row>
    <row r="518" spans="2:10" x14ac:dyDescent="0.3">
      <c r="B518" s="25"/>
      <c r="C518" s="73"/>
      <c r="D518" s="103"/>
      <c r="E518" s="85" t="s">
        <v>674</v>
      </c>
      <c r="F518" s="30" t="s">
        <v>460</v>
      </c>
      <c r="G518" s="36">
        <v>5.480836</v>
      </c>
      <c r="H518" s="36">
        <v>5.2908850000000003</v>
      </c>
      <c r="I518" s="36">
        <v>5.6707859999999997</v>
      </c>
      <c r="J518" s="33">
        <v>8.6754144128956365E-2</v>
      </c>
    </row>
    <row r="519" spans="2:10" x14ac:dyDescent="0.3">
      <c r="B519" s="25"/>
      <c r="C519" s="73"/>
      <c r="D519" s="103"/>
      <c r="E519" s="85" t="s">
        <v>674</v>
      </c>
      <c r="F519" s="30" t="s">
        <v>461</v>
      </c>
      <c r="G519" s="36">
        <v>5.2168989999999997</v>
      </c>
      <c r="H519" s="36">
        <v>5.0559950000000002</v>
      </c>
      <c r="I519" s="36">
        <v>5.377802</v>
      </c>
      <c r="J519" s="33">
        <v>8.0240602566700098E-2</v>
      </c>
    </row>
    <row r="520" spans="2:10" x14ac:dyDescent="0.3">
      <c r="B520" s="25"/>
      <c r="C520" s="73"/>
      <c r="D520" s="29"/>
      <c r="E520" s="85" t="s">
        <v>674</v>
      </c>
      <c r="F520" s="30" t="s">
        <v>462</v>
      </c>
      <c r="G520" s="36">
        <v>4.7443039999999996</v>
      </c>
      <c r="H520" s="36">
        <v>3.8412470000000001</v>
      </c>
      <c r="I520" s="36">
        <v>5.6473610000000001</v>
      </c>
      <c r="J520" s="33">
        <v>5.4059243041825369E-2</v>
      </c>
    </row>
    <row r="521" spans="2:10" x14ac:dyDescent="0.3">
      <c r="B521" s="25"/>
      <c r="C521" s="73"/>
      <c r="D521" s="29"/>
      <c r="E521" s="85" t="s">
        <v>674</v>
      </c>
      <c r="F521" s="30" t="s">
        <v>589</v>
      </c>
      <c r="G521" s="36">
        <v>4.0667169999999997</v>
      </c>
      <c r="H521" s="36">
        <v>3.4696099999999999</v>
      </c>
      <c r="I521" s="36">
        <v>4.663824</v>
      </c>
      <c r="J521" s="33">
        <v>7.6500817082725006E-2</v>
      </c>
    </row>
    <row r="522" spans="2:10" x14ac:dyDescent="0.3">
      <c r="B522" s="25"/>
      <c r="C522" s="73"/>
      <c r="D522" s="29"/>
      <c r="E522" s="85" t="s">
        <v>674</v>
      </c>
      <c r="F522" s="30" t="s">
        <v>463</v>
      </c>
      <c r="G522" s="36">
        <v>5.7237270000000002</v>
      </c>
      <c r="H522" s="36">
        <v>5.4112799999999996</v>
      </c>
      <c r="I522" s="36">
        <v>6.0361750000000001</v>
      </c>
      <c r="J522" s="33">
        <v>9.7846222762985421E-2</v>
      </c>
    </row>
    <row r="523" spans="2:10" x14ac:dyDescent="0.3">
      <c r="B523" s="25"/>
      <c r="C523" s="73"/>
      <c r="D523" s="29"/>
      <c r="E523" s="85" t="s">
        <v>674</v>
      </c>
      <c r="F523" s="30" t="s">
        <v>464</v>
      </c>
      <c r="G523" s="36">
        <v>5.4456410000000002</v>
      </c>
      <c r="H523" s="36">
        <v>5.2169840000000001</v>
      </c>
      <c r="I523" s="36">
        <v>5.6742970000000001</v>
      </c>
      <c r="J523" s="33">
        <v>9.5109755314185473E-2</v>
      </c>
    </row>
    <row r="524" spans="2:10" x14ac:dyDescent="0.3">
      <c r="B524" s="25"/>
      <c r="C524" s="73"/>
      <c r="D524" s="29"/>
      <c r="E524" s="85" t="s">
        <v>674</v>
      </c>
      <c r="F524" s="30" t="s">
        <v>465</v>
      </c>
      <c r="G524" s="36">
        <v>5.1669859999999996</v>
      </c>
      <c r="H524" s="36">
        <v>4.801717</v>
      </c>
      <c r="I524" s="36">
        <v>5.5322560000000003</v>
      </c>
      <c r="J524" s="33">
        <v>7.6045383141192704E-2</v>
      </c>
    </row>
    <row r="525" spans="2:10" x14ac:dyDescent="0.3">
      <c r="B525" s="25"/>
      <c r="C525" s="73"/>
      <c r="D525" s="29"/>
      <c r="E525" s="85" t="s">
        <v>674</v>
      </c>
      <c r="F525" s="30" t="s">
        <v>466</v>
      </c>
      <c r="G525" s="36">
        <v>4.9667909999999997</v>
      </c>
      <c r="H525" s="36">
        <v>4.6596789999999997</v>
      </c>
      <c r="I525" s="36">
        <v>5.2739029999999998</v>
      </c>
      <c r="J525" s="33">
        <v>6.4369796190278938E-2</v>
      </c>
    </row>
    <row r="526" spans="2:10" x14ac:dyDescent="0.3">
      <c r="B526" s="25"/>
      <c r="C526" s="73"/>
      <c r="D526" s="29"/>
      <c r="E526" s="85" t="s">
        <v>674</v>
      </c>
      <c r="F526" s="30" t="s">
        <v>467</v>
      </c>
      <c r="G526" s="36">
        <v>5.2084429999999999</v>
      </c>
      <c r="H526" s="36">
        <v>4.7717029999999996</v>
      </c>
      <c r="I526" s="36">
        <v>5.6451830000000003</v>
      </c>
      <c r="J526" s="33">
        <v>7.2270115198125776E-2</v>
      </c>
    </row>
    <row r="527" spans="2:10" x14ac:dyDescent="0.3">
      <c r="B527" s="25"/>
      <c r="C527" s="73"/>
      <c r="D527" s="29"/>
      <c r="E527" s="85" t="s">
        <v>674</v>
      </c>
      <c r="F527" s="30" t="s">
        <v>468</v>
      </c>
      <c r="G527" s="36">
        <v>4.8987860000000003</v>
      </c>
      <c r="H527" s="36">
        <v>4.7644989999999998</v>
      </c>
      <c r="I527" s="36">
        <v>5.0330729999999999</v>
      </c>
      <c r="J527" s="33">
        <v>8.2057180515534484E-2</v>
      </c>
    </row>
    <row r="528" spans="2:10" x14ac:dyDescent="0.3">
      <c r="B528" s="25"/>
      <c r="C528" s="73"/>
      <c r="D528" s="29"/>
      <c r="E528" s="85" t="s">
        <v>674</v>
      </c>
      <c r="F528" s="30" t="s">
        <v>469</v>
      </c>
      <c r="G528" s="36">
        <v>7.1485269999999996</v>
      </c>
      <c r="H528" s="36">
        <v>6.9392180000000003</v>
      </c>
      <c r="I528" s="36">
        <v>7.3578359999999998</v>
      </c>
      <c r="J528" s="33">
        <v>7.9557235806200555E-2</v>
      </c>
    </row>
    <row r="529" spans="2:10" x14ac:dyDescent="0.3">
      <c r="B529" s="25"/>
      <c r="C529" s="73"/>
      <c r="D529" s="29"/>
      <c r="E529" s="85" t="s">
        <v>674</v>
      </c>
      <c r="F529" s="30" t="s">
        <v>470</v>
      </c>
      <c r="G529" s="36">
        <v>5.3551780000000004</v>
      </c>
      <c r="H529" s="36">
        <v>5.1566549999999998</v>
      </c>
      <c r="I529" s="36">
        <v>5.5537010000000002</v>
      </c>
      <c r="J529" s="33">
        <v>8.9326353505483388E-2</v>
      </c>
    </row>
    <row r="530" spans="2:10" x14ac:dyDescent="0.3">
      <c r="B530" s="25"/>
      <c r="C530" s="73"/>
      <c r="D530" s="29"/>
      <c r="E530" s="85" t="s">
        <v>674</v>
      </c>
      <c r="F530" s="30" t="s">
        <v>26</v>
      </c>
      <c r="G530" s="36">
        <v>5.7917529999999999</v>
      </c>
      <c r="H530" s="36">
        <v>5.5481059999999998</v>
      </c>
      <c r="I530" s="36">
        <v>6.035399</v>
      </c>
      <c r="J530" s="33">
        <v>8.5630179098241443E-2</v>
      </c>
    </row>
    <row r="531" spans="2:10" x14ac:dyDescent="0.3">
      <c r="B531" s="25"/>
      <c r="C531" s="73"/>
      <c r="D531" s="29"/>
      <c r="E531" s="85" t="s">
        <v>674</v>
      </c>
      <c r="F531" s="30" t="s">
        <v>27</v>
      </c>
      <c r="G531" s="36">
        <v>4.9346019999999999</v>
      </c>
      <c r="H531" s="36">
        <v>4.4507940000000001</v>
      </c>
      <c r="I531" s="36">
        <v>5.4184109999999999</v>
      </c>
      <c r="J531" s="33">
        <v>8.9913529930424216E-2</v>
      </c>
    </row>
    <row r="532" spans="2:10" x14ac:dyDescent="0.3">
      <c r="B532" s="25"/>
      <c r="C532" s="73"/>
      <c r="D532" s="29"/>
      <c r="E532" s="85" t="s">
        <v>674</v>
      </c>
      <c r="F532" s="30" t="s">
        <v>28</v>
      </c>
      <c r="G532" s="36">
        <v>5.0894389999999996</v>
      </c>
      <c r="H532" s="36">
        <v>4.537757</v>
      </c>
      <c r="I532" s="36">
        <v>5.6411199999999999</v>
      </c>
      <c r="J532" s="33">
        <v>7.9206865143626445E-2</v>
      </c>
    </row>
    <row r="533" spans="2:10" x14ac:dyDescent="0.3">
      <c r="B533" s="25"/>
      <c r="C533" s="73"/>
      <c r="D533" s="29"/>
      <c r="E533" s="85" t="s">
        <v>674</v>
      </c>
      <c r="F533" s="30" t="s">
        <v>29</v>
      </c>
      <c r="G533" s="36">
        <v>4.8655020000000002</v>
      </c>
      <c r="H533" s="36">
        <v>4.4364439999999998</v>
      </c>
      <c r="I533" s="36">
        <v>5.2945599999999997</v>
      </c>
      <c r="J533" s="33">
        <v>7.1933319814422414E-2</v>
      </c>
    </row>
    <row r="534" spans="2:10" x14ac:dyDescent="0.3">
      <c r="B534" s="25"/>
      <c r="C534" s="73"/>
      <c r="D534" s="18"/>
      <c r="E534" s="85" t="s">
        <v>674</v>
      </c>
      <c r="F534" s="30" t="s">
        <v>658</v>
      </c>
      <c r="G534" s="36">
        <v>5.3094239999999999</v>
      </c>
      <c r="H534" s="36">
        <v>5.0085189999999997</v>
      </c>
      <c r="I534" s="36">
        <v>5.6103290000000001</v>
      </c>
      <c r="J534" s="33">
        <v>7.3908059033596443E-2</v>
      </c>
    </row>
    <row r="535" spans="2:10" x14ac:dyDescent="0.3">
      <c r="B535" s="25"/>
      <c r="C535" s="73"/>
      <c r="D535" s="29"/>
      <c r="E535" s="85" t="s">
        <v>674</v>
      </c>
      <c r="F535" s="30" t="s">
        <v>30</v>
      </c>
      <c r="G535" s="36">
        <v>5.4162220000000003</v>
      </c>
      <c r="H535" s="36">
        <v>4.8811030000000004</v>
      </c>
      <c r="I535" s="36">
        <v>5.9513400000000001</v>
      </c>
      <c r="J535" s="33">
        <v>6.7058636441947747E-2</v>
      </c>
    </row>
    <row r="536" spans="2:10" x14ac:dyDescent="0.3">
      <c r="B536" s="25"/>
      <c r="C536" s="73"/>
      <c r="D536" s="29"/>
      <c r="E536" s="85" t="s">
        <v>674</v>
      </c>
      <c r="F536" s="30" t="s">
        <v>552</v>
      </c>
      <c r="G536" s="36">
        <v>4.6057540000000001</v>
      </c>
      <c r="H536" s="36">
        <v>4.2032400000000001</v>
      </c>
      <c r="I536" s="36">
        <v>5.0082690000000003</v>
      </c>
      <c r="J536" s="33">
        <v>6.6973394823431162E-2</v>
      </c>
    </row>
    <row r="537" spans="2:10" x14ac:dyDescent="0.3">
      <c r="B537" s="25"/>
      <c r="C537" s="73"/>
      <c r="D537" s="29"/>
      <c r="E537" s="85" t="s">
        <v>674</v>
      </c>
      <c r="F537" s="30" t="s">
        <v>31</v>
      </c>
      <c r="G537" s="36">
        <v>5.0641579999999999</v>
      </c>
      <c r="H537" s="36">
        <v>4.7017230000000003</v>
      </c>
      <c r="I537" s="36">
        <v>5.4265930000000004</v>
      </c>
      <c r="J537" s="33">
        <v>9.6669839958304749E-2</v>
      </c>
    </row>
    <row r="538" spans="2:10" x14ac:dyDescent="0.3">
      <c r="B538" s="25"/>
      <c r="C538" s="73"/>
      <c r="D538" s="29"/>
      <c r="E538" s="85" t="s">
        <v>674</v>
      </c>
      <c r="F538" s="30" t="s">
        <v>32</v>
      </c>
      <c r="G538" s="36">
        <v>4.578697</v>
      </c>
      <c r="H538" s="36">
        <v>4.2621029999999998</v>
      </c>
      <c r="I538" s="36">
        <v>4.8952920000000004</v>
      </c>
      <c r="J538" s="33">
        <v>7.2434390926847392E-2</v>
      </c>
    </row>
    <row r="539" spans="2:10" x14ac:dyDescent="0.3">
      <c r="B539" s="25"/>
      <c r="C539" s="73"/>
      <c r="D539" s="29"/>
      <c r="E539" s="85" t="s">
        <v>674</v>
      </c>
      <c r="F539" s="30" t="s">
        <v>471</v>
      </c>
      <c r="G539" s="36">
        <v>5.7894519999999998</v>
      </c>
      <c r="H539" s="36">
        <v>5.2656340000000004</v>
      </c>
      <c r="I539" s="36">
        <v>6.3132700000000002</v>
      </c>
      <c r="J539" s="33">
        <v>0.10435587627448735</v>
      </c>
    </row>
    <row r="540" spans="2:10" x14ac:dyDescent="0.3">
      <c r="B540" s="25"/>
      <c r="C540" s="73"/>
      <c r="D540" s="29"/>
      <c r="E540" s="85" t="s">
        <v>674</v>
      </c>
      <c r="F540" s="30" t="s">
        <v>472</v>
      </c>
      <c r="G540" s="36">
        <v>5.219595</v>
      </c>
      <c r="H540" s="36">
        <v>4.9272640000000001</v>
      </c>
      <c r="I540" s="36">
        <v>5.5119259999999999</v>
      </c>
      <c r="J540" s="33">
        <v>8.7840961150736613E-2</v>
      </c>
    </row>
    <row r="541" spans="2:10" x14ac:dyDescent="0.3">
      <c r="B541" s="25"/>
      <c r="C541" s="73"/>
      <c r="D541" s="29"/>
      <c r="E541" s="85" t="s">
        <v>674</v>
      </c>
      <c r="F541" s="30" t="s">
        <v>473</v>
      </c>
      <c r="G541" s="36">
        <v>5.2591710000000003</v>
      </c>
      <c r="H541" s="36">
        <v>5.0252220000000003</v>
      </c>
      <c r="I541" s="36">
        <v>5.4931200000000002</v>
      </c>
      <c r="J541" s="33">
        <v>6.8239980701933753E-2</v>
      </c>
    </row>
    <row r="542" spans="2:10" x14ac:dyDescent="0.3">
      <c r="B542" s="25" t="s">
        <v>118</v>
      </c>
      <c r="C542" s="72" t="s">
        <v>119</v>
      </c>
      <c r="D542" s="102" t="s">
        <v>610</v>
      </c>
      <c r="E542" s="85" t="s">
        <v>487</v>
      </c>
      <c r="F542" s="30" t="s">
        <v>450</v>
      </c>
      <c r="G542" s="33">
        <v>0.41735109999999997</v>
      </c>
      <c r="H542" s="33">
        <v>0.38640180000000002</v>
      </c>
      <c r="I542" s="33">
        <v>0.44830049999999999</v>
      </c>
      <c r="J542" s="33">
        <v>5.6727323136128743E-2</v>
      </c>
    </row>
    <row r="543" spans="2:10" x14ac:dyDescent="0.3">
      <c r="B543" s="25"/>
      <c r="C543" s="73"/>
      <c r="D543" s="103"/>
      <c r="E543" s="85" t="s">
        <v>487</v>
      </c>
      <c r="F543" s="30" t="s">
        <v>452</v>
      </c>
      <c r="G543" s="33">
        <v>0.29571330000000001</v>
      </c>
      <c r="H543" s="33">
        <v>0.26577980000000001</v>
      </c>
      <c r="I543" s="33">
        <v>0.32564670000000001</v>
      </c>
      <c r="J543" s="33">
        <v>4.977146547380424E-2</v>
      </c>
    </row>
    <row r="544" spans="2:10" x14ac:dyDescent="0.3">
      <c r="B544" s="25"/>
      <c r="C544" s="73"/>
      <c r="D544" s="103"/>
      <c r="E544" s="85" t="s">
        <v>487</v>
      </c>
      <c r="F544" s="30" t="s">
        <v>453</v>
      </c>
      <c r="G544" s="33">
        <v>0.45097169999999998</v>
      </c>
      <c r="H544" s="33">
        <v>0.41795199999999999</v>
      </c>
      <c r="I544" s="33">
        <v>0.48399130000000001</v>
      </c>
      <c r="J544" s="33">
        <v>9.345656123421936E-2</v>
      </c>
    </row>
    <row r="545" spans="2:10" x14ac:dyDescent="0.3">
      <c r="B545" s="25"/>
      <c r="C545" s="73"/>
      <c r="D545" s="103"/>
      <c r="E545" s="85" t="s">
        <v>487</v>
      </c>
      <c r="F545" s="30" t="s">
        <v>21</v>
      </c>
      <c r="G545" s="33">
        <v>0.77510579999999996</v>
      </c>
      <c r="H545" s="33">
        <v>0.72566839999999999</v>
      </c>
      <c r="I545" s="33">
        <v>0.82454320000000003</v>
      </c>
      <c r="J545" s="33">
        <v>6.4068698433143931E-2</v>
      </c>
    </row>
    <row r="546" spans="2:10" x14ac:dyDescent="0.3">
      <c r="B546" s="25"/>
      <c r="C546" s="73"/>
      <c r="D546" s="103"/>
      <c r="E546" s="85" t="s">
        <v>487</v>
      </c>
      <c r="F546" s="30" t="s">
        <v>454</v>
      </c>
      <c r="G546" s="33">
        <v>0.6458758</v>
      </c>
      <c r="H546" s="33">
        <v>0.5918755</v>
      </c>
      <c r="I546" s="33">
        <v>0.69987600000000005</v>
      </c>
      <c r="J546" s="33">
        <v>4.2529576486919261E-2</v>
      </c>
    </row>
    <row r="547" spans="2:10" x14ac:dyDescent="0.3">
      <c r="B547" s="25"/>
      <c r="C547" s="73"/>
      <c r="D547" s="103"/>
      <c r="E547" s="85" t="s">
        <v>487</v>
      </c>
      <c r="F547" s="30" t="s">
        <v>455</v>
      </c>
      <c r="G547" s="33">
        <v>0.69269009999999998</v>
      </c>
      <c r="H547" s="33">
        <v>0.56214969999999997</v>
      </c>
      <c r="I547" s="33">
        <v>0.82323060000000003</v>
      </c>
      <c r="J547" s="33">
        <v>5.8438818891039607E-2</v>
      </c>
    </row>
    <row r="548" spans="2:10" x14ac:dyDescent="0.3">
      <c r="B548" s="25"/>
      <c r="C548" s="73"/>
      <c r="D548" s="103"/>
      <c r="E548" s="85" t="s">
        <v>487</v>
      </c>
      <c r="F548" s="30" t="s">
        <v>456</v>
      </c>
      <c r="G548" s="33">
        <v>0.42375990000000002</v>
      </c>
      <c r="H548" s="33">
        <v>0.3742818</v>
      </c>
      <c r="I548" s="33">
        <v>0.47323799999999999</v>
      </c>
      <c r="J548" s="33">
        <v>8.2213676700351207E-2</v>
      </c>
    </row>
    <row r="549" spans="2:10" x14ac:dyDescent="0.3">
      <c r="B549" s="25"/>
      <c r="C549" s="73"/>
      <c r="D549" s="103"/>
      <c r="E549" s="85" t="s">
        <v>487</v>
      </c>
      <c r="F549" s="30" t="s">
        <v>457</v>
      </c>
      <c r="G549" s="33">
        <v>0.40951199999999999</v>
      </c>
      <c r="H549" s="33">
        <v>0.36804179999999997</v>
      </c>
      <c r="I549" s="33">
        <v>0.4509822</v>
      </c>
      <c r="J549" s="33">
        <v>3.6838682734315502E-2</v>
      </c>
    </row>
    <row r="550" spans="2:10" x14ac:dyDescent="0.3">
      <c r="B550" s="25"/>
      <c r="C550" s="73"/>
      <c r="D550" s="103"/>
      <c r="E550" s="85" t="s">
        <v>487</v>
      </c>
      <c r="F550" s="30" t="s">
        <v>458</v>
      </c>
      <c r="G550" s="33">
        <v>0.36962270000000003</v>
      </c>
      <c r="H550" s="33">
        <v>0.30329230000000001</v>
      </c>
      <c r="I550" s="33">
        <v>0.43595309999999998</v>
      </c>
      <c r="J550" s="33">
        <v>3.6680113145740927E-2</v>
      </c>
    </row>
    <row r="551" spans="2:10" x14ac:dyDescent="0.3">
      <c r="B551" s="25"/>
      <c r="C551" s="73"/>
      <c r="D551" s="103"/>
      <c r="E551" s="85" t="s">
        <v>487</v>
      </c>
      <c r="F551" s="30" t="s">
        <v>459</v>
      </c>
      <c r="G551" s="33">
        <v>0.41860370000000002</v>
      </c>
      <c r="H551" s="33">
        <v>0.38360450000000001</v>
      </c>
      <c r="I551" s="33">
        <v>0.45360289999999998</v>
      </c>
      <c r="J551" s="33">
        <v>5.3735540931517993E-2</v>
      </c>
    </row>
    <row r="552" spans="2:10" x14ac:dyDescent="0.3">
      <c r="B552" s="25"/>
      <c r="C552" s="73"/>
      <c r="D552" s="103"/>
      <c r="E552" s="85" t="s">
        <v>487</v>
      </c>
      <c r="F552" s="30" t="s">
        <v>660</v>
      </c>
      <c r="G552" s="33">
        <v>0.41257509999999997</v>
      </c>
      <c r="H552" s="33">
        <v>0.37892229999999999</v>
      </c>
      <c r="I552" s="33">
        <v>0.44622790000000001</v>
      </c>
      <c r="J552" s="33">
        <v>4.7319494779935301E-2</v>
      </c>
    </row>
    <row r="553" spans="2:10" x14ac:dyDescent="0.3">
      <c r="B553" s="25"/>
      <c r="C553" s="73"/>
      <c r="D553" s="103"/>
      <c r="E553" s="85" t="s">
        <v>487</v>
      </c>
      <c r="F553" s="30" t="s">
        <v>661</v>
      </c>
      <c r="G553" s="33">
        <v>0.41680319999999998</v>
      </c>
      <c r="H553" s="33">
        <v>0.38284370000000001</v>
      </c>
      <c r="I553" s="33">
        <v>0.45076270000000002</v>
      </c>
      <c r="J553" s="33">
        <v>5.3755271282259619E-2</v>
      </c>
    </row>
    <row r="554" spans="2:10" x14ac:dyDescent="0.3">
      <c r="B554" s="25"/>
      <c r="C554" s="73"/>
      <c r="D554" s="103"/>
      <c r="E554" s="85" t="s">
        <v>487</v>
      </c>
      <c r="F554" s="30" t="s">
        <v>662</v>
      </c>
      <c r="G554" s="33">
        <v>0.4778464</v>
      </c>
      <c r="H554" s="33">
        <v>0.37786999999999998</v>
      </c>
      <c r="I554" s="33">
        <v>0.57782279999999997</v>
      </c>
      <c r="J554" s="33">
        <v>1.7221500279189159E-3</v>
      </c>
    </row>
    <row r="555" spans="2:10" x14ac:dyDescent="0.3">
      <c r="B555" s="25"/>
      <c r="C555" s="73"/>
      <c r="D555" s="103"/>
      <c r="E555" s="85" t="s">
        <v>487</v>
      </c>
      <c r="F555" s="30" t="s">
        <v>663</v>
      </c>
      <c r="G555" s="33">
        <v>0.41362599999999999</v>
      </c>
      <c r="H555" s="33">
        <v>0.3819746</v>
      </c>
      <c r="I555" s="33">
        <v>0.44527749999999999</v>
      </c>
      <c r="J555" s="33">
        <v>5.1422161797257247E-2</v>
      </c>
    </row>
    <row r="556" spans="2:10" x14ac:dyDescent="0.3">
      <c r="B556" s="25"/>
      <c r="C556" s="73"/>
      <c r="D556" s="103"/>
      <c r="E556" s="85" t="s">
        <v>487</v>
      </c>
      <c r="F556" s="30" t="s">
        <v>460</v>
      </c>
      <c r="G556" s="33">
        <v>0.35319119999999998</v>
      </c>
      <c r="H556" s="33">
        <v>0.315527</v>
      </c>
      <c r="I556" s="33">
        <v>0.39085540000000002</v>
      </c>
      <c r="J556" s="33">
        <v>5.4936125993745283E-2</v>
      </c>
    </row>
    <row r="557" spans="2:10" x14ac:dyDescent="0.3">
      <c r="B557" s="25"/>
      <c r="C557" s="73"/>
      <c r="D557" s="29"/>
      <c r="E557" s="85" t="s">
        <v>487</v>
      </c>
      <c r="F557" s="30" t="s">
        <v>461</v>
      </c>
      <c r="G557" s="33">
        <v>0.48435529999999999</v>
      </c>
      <c r="H557" s="33">
        <v>0.43920090000000001</v>
      </c>
      <c r="I557" s="33">
        <v>0.52950969999999997</v>
      </c>
      <c r="J557" s="33">
        <v>5.7678167634881823E-2</v>
      </c>
    </row>
    <row r="558" spans="2:10" x14ac:dyDescent="0.3">
      <c r="B558" s="25"/>
      <c r="C558" s="73"/>
      <c r="D558" s="29"/>
      <c r="E558" s="85" t="s">
        <v>487</v>
      </c>
      <c r="F558" s="30" t="s">
        <v>462</v>
      </c>
      <c r="G558" s="33">
        <v>0.39780330000000003</v>
      </c>
      <c r="H558" s="33">
        <v>0.30820819999999999</v>
      </c>
      <c r="I558" s="33">
        <v>0.48739840000000001</v>
      </c>
      <c r="J558" s="33">
        <v>7.1171412058491368E-2</v>
      </c>
    </row>
    <row r="559" spans="2:10" x14ac:dyDescent="0.3">
      <c r="B559" s="25"/>
      <c r="C559" s="73"/>
      <c r="D559" s="29"/>
      <c r="E559" s="85" t="s">
        <v>487</v>
      </c>
      <c r="F559" s="30" t="s">
        <v>589</v>
      </c>
      <c r="G559" s="33">
        <v>0.34351130000000002</v>
      </c>
      <c r="H559" s="33">
        <v>0.20626549999999999</v>
      </c>
      <c r="I559" s="33">
        <v>0.48075699999999999</v>
      </c>
      <c r="J559" s="33">
        <v>7.0709191174914046E-2</v>
      </c>
    </row>
    <row r="560" spans="2:10" x14ac:dyDescent="0.3">
      <c r="B560" s="25"/>
      <c r="C560" s="73"/>
      <c r="D560" s="29"/>
      <c r="E560" s="85" t="s">
        <v>487</v>
      </c>
      <c r="F560" s="30" t="s">
        <v>463</v>
      </c>
      <c r="G560" s="33">
        <v>0.43224889999999999</v>
      </c>
      <c r="H560" s="33">
        <v>0.37910670000000002</v>
      </c>
      <c r="I560" s="33">
        <v>0.48539110000000002</v>
      </c>
      <c r="J560" s="33">
        <v>9.4698185247466093E-2</v>
      </c>
    </row>
    <row r="561" spans="2:10" x14ac:dyDescent="0.3">
      <c r="B561" s="25"/>
      <c r="C561" s="73"/>
      <c r="D561" s="29"/>
      <c r="E561" s="85" t="s">
        <v>487</v>
      </c>
      <c r="F561" s="30" t="s">
        <v>464</v>
      </c>
      <c r="G561" s="33">
        <v>0.39898479999999997</v>
      </c>
      <c r="H561" s="33">
        <v>0.34568460000000001</v>
      </c>
      <c r="I561" s="33">
        <v>0.45228499999999999</v>
      </c>
      <c r="J561" s="33">
        <v>6.197584178026147E-2</v>
      </c>
    </row>
    <row r="562" spans="2:10" x14ac:dyDescent="0.3">
      <c r="B562" s="25"/>
      <c r="C562" s="73"/>
      <c r="D562" s="29"/>
      <c r="E562" s="85" t="s">
        <v>487</v>
      </c>
      <c r="F562" s="30" t="s">
        <v>465</v>
      </c>
      <c r="G562" s="33">
        <v>0.41042210000000001</v>
      </c>
      <c r="H562" s="33">
        <v>0.35546840000000002</v>
      </c>
      <c r="I562" s="33">
        <v>0.46537580000000001</v>
      </c>
      <c r="J562" s="33">
        <v>4.9575117619733454E-2</v>
      </c>
    </row>
    <row r="563" spans="2:10" x14ac:dyDescent="0.3">
      <c r="B563" s="25"/>
      <c r="C563" s="73"/>
      <c r="D563" s="29"/>
      <c r="E563" s="85" t="s">
        <v>487</v>
      </c>
      <c r="F563" s="30" t="s">
        <v>466</v>
      </c>
      <c r="G563" s="33">
        <v>0.4052038</v>
      </c>
      <c r="H563" s="33">
        <v>0.34949530000000001</v>
      </c>
      <c r="I563" s="33">
        <v>0.4609124</v>
      </c>
      <c r="J563" s="33">
        <v>3.5752946487410203E-2</v>
      </c>
    </row>
    <row r="564" spans="2:10" x14ac:dyDescent="0.3">
      <c r="B564" s="25"/>
      <c r="C564" s="73"/>
      <c r="D564" s="29"/>
      <c r="E564" s="85" t="s">
        <v>487</v>
      </c>
      <c r="F564" s="30" t="s">
        <v>467</v>
      </c>
      <c r="G564" s="33">
        <v>0.44643729999999998</v>
      </c>
      <c r="H564" s="33">
        <v>0.38367790000000002</v>
      </c>
      <c r="I564" s="33">
        <v>0.50919669999999995</v>
      </c>
      <c r="J564" s="33">
        <v>2.4761637876147186E-2</v>
      </c>
    </row>
    <row r="565" spans="2:10" x14ac:dyDescent="0.3">
      <c r="B565" s="25"/>
      <c r="C565" s="73"/>
      <c r="D565" s="29"/>
      <c r="E565" s="85" t="s">
        <v>487</v>
      </c>
      <c r="F565" s="30" t="s">
        <v>468</v>
      </c>
      <c r="G565" s="33">
        <v>0.37563679999999999</v>
      </c>
      <c r="H565" s="33">
        <v>0.3442598</v>
      </c>
      <c r="I565" s="33">
        <v>0.40701379999999998</v>
      </c>
      <c r="J565" s="33">
        <v>5.2571253272927845E-2</v>
      </c>
    </row>
    <row r="566" spans="2:10" x14ac:dyDescent="0.3">
      <c r="B566" s="25"/>
      <c r="C566" s="73"/>
      <c r="D566" s="29"/>
      <c r="E566" s="85" t="s">
        <v>487</v>
      </c>
      <c r="F566" s="30" t="s">
        <v>469</v>
      </c>
      <c r="G566" s="33">
        <v>0.5992324</v>
      </c>
      <c r="H566" s="33">
        <v>0.54083579999999998</v>
      </c>
      <c r="I566" s="33">
        <v>0.65762900000000002</v>
      </c>
      <c r="J566" s="33">
        <v>6.7802092783011109E-2</v>
      </c>
    </row>
    <row r="567" spans="2:10" x14ac:dyDescent="0.3">
      <c r="B567" s="25"/>
      <c r="C567" s="73"/>
      <c r="D567" s="29"/>
      <c r="E567" s="85" t="s">
        <v>487</v>
      </c>
      <c r="F567" s="30" t="s">
        <v>470</v>
      </c>
      <c r="G567" s="33">
        <v>0.40369660000000002</v>
      </c>
      <c r="H567" s="33">
        <v>0.29764259999999998</v>
      </c>
      <c r="I567" s="33">
        <v>0.50975060000000005</v>
      </c>
      <c r="J567" s="33">
        <v>6.6005941318683051E-2</v>
      </c>
    </row>
    <row r="568" spans="2:10" x14ac:dyDescent="0.3">
      <c r="B568" s="25"/>
      <c r="C568" s="73"/>
      <c r="D568" s="29"/>
      <c r="E568" s="85" t="s">
        <v>487</v>
      </c>
      <c r="F568" s="30" t="s">
        <v>26</v>
      </c>
      <c r="G568" s="33">
        <v>0.51620220000000006</v>
      </c>
      <c r="H568" s="33">
        <v>0.45110899999999998</v>
      </c>
      <c r="I568" s="33">
        <v>0.58129540000000002</v>
      </c>
      <c r="J568" s="33">
        <v>4.2897016899857386E-2</v>
      </c>
    </row>
    <row r="569" spans="2:10" x14ac:dyDescent="0.3">
      <c r="B569" s="25"/>
      <c r="C569" s="73"/>
      <c r="D569" s="29"/>
      <c r="E569" s="85" t="s">
        <v>487</v>
      </c>
      <c r="F569" s="30" t="s">
        <v>27</v>
      </c>
      <c r="G569" s="33">
        <v>0.4293324</v>
      </c>
      <c r="H569" s="33">
        <v>0.31454710000000002</v>
      </c>
      <c r="I569" s="33">
        <v>0.54411759999999998</v>
      </c>
      <c r="J569" s="33">
        <v>9.0282584054784232E-2</v>
      </c>
    </row>
    <row r="570" spans="2:10" x14ac:dyDescent="0.3">
      <c r="B570" s="25"/>
      <c r="C570" s="73"/>
      <c r="D570" s="29"/>
      <c r="E570" s="85" t="s">
        <v>487</v>
      </c>
      <c r="F570" s="30" t="s">
        <v>28</v>
      </c>
      <c r="G570" s="33">
        <v>0.47312470000000001</v>
      </c>
      <c r="H570" s="33">
        <v>0.40855360000000002</v>
      </c>
      <c r="I570" s="33">
        <v>0.5376959</v>
      </c>
      <c r="J570" s="33">
        <v>7.2835490859937652E-2</v>
      </c>
    </row>
    <row r="571" spans="2:10" x14ac:dyDescent="0.3">
      <c r="B571" s="25"/>
      <c r="C571" s="73"/>
      <c r="D571" s="29"/>
      <c r="E571" s="85" t="s">
        <v>487</v>
      </c>
      <c r="F571" s="30" t="s">
        <v>29</v>
      </c>
      <c r="G571" s="33">
        <v>0.38805810000000002</v>
      </c>
      <c r="H571" s="33">
        <v>0.2103593</v>
      </c>
      <c r="I571" s="33">
        <v>0.56575679999999995</v>
      </c>
      <c r="J571" s="33">
        <v>3.8193259245069784E-2</v>
      </c>
    </row>
    <row r="572" spans="2:10" x14ac:dyDescent="0.3">
      <c r="B572" s="25"/>
      <c r="C572" s="73"/>
      <c r="D572" s="18"/>
      <c r="E572" s="85" t="s">
        <v>487</v>
      </c>
      <c r="F572" s="30" t="s">
        <v>658</v>
      </c>
      <c r="G572" s="33">
        <v>0.36526419999999998</v>
      </c>
      <c r="H572" s="33">
        <v>0.29561159999999997</v>
      </c>
      <c r="I572" s="33">
        <v>0.4349169</v>
      </c>
      <c r="J572" s="33">
        <v>7.8698507456826397E-2</v>
      </c>
    </row>
    <row r="573" spans="2:10" x14ac:dyDescent="0.3">
      <c r="B573" s="25"/>
      <c r="C573" s="73"/>
      <c r="D573" s="18"/>
      <c r="E573" s="85" t="s">
        <v>487</v>
      </c>
      <c r="F573" s="30" t="s">
        <v>30</v>
      </c>
      <c r="G573" s="33">
        <v>0.3483116</v>
      </c>
      <c r="H573" s="33">
        <v>0.31777909999999998</v>
      </c>
      <c r="I573" s="33">
        <v>0.37884410000000002</v>
      </c>
      <c r="J573" s="33">
        <v>4.9774688834555124E-2</v>
      </c>
    </row>
    <row r="574" spans="2:10" x14ac:dyDescent="0.3">
      <c r="B574" s="25"/>
      <c r="C574" s="73"/>
      <c r="D574" s="18"/>
      <c r="E574" s="85" t="s">
        <v>487</v>
      </c>
      <c r="F574" s="30" t="s">
        <v>552</v>
      </c>
      <c r="G574" s="33">
        <v>0.2777096</v>
      </c>
      <c r="H574" s="33">
        <v>0.2204605</v>
      </c>
      <c r="I574" s="33">
        <v>0.3349588</v>
      </c>
      <c r="J574" s="33">
        <v>4.1082253837232914E-2</v>
      </c>
    </row>
    <row r="575" spans="2:10" x14ac:dyDescent="0.3">
      <c r="B575" s="25"/>
      <c r="C575" s="73"/>
      <c r="D575" s="18"/>
      <c r="E575" s="85" t="s">
        <v>487</v>
      </c>
      <c r="F575" s="30" t="s">
        <v>31</v>
      </c>
      <c r="G575" s="33">
        <v>0.34505829999999998</v>
      </c>
      <c r="H575" s="33">
        <v>0.25022519999999998</v>
      </c>
      <c r="I575" s="33">
        <v>0.43989129999999999</v>
      </c>
      <c r="J575" s="33">
        <v>6.7855503971020331E-2</v>
      </c>
    </row>
    <row r="576" spans="2:10" x14ac:dyDescent="0.3">
      <c r="B576" s="25"/>
      <c r="C576" s="73"/>
      <c r="D576" s="18"/>
      <c r="E576" s="85" t="s">
        <v>487</v>
      </c>
      <c r="F576" s="30" t="s">
        <v>32</v>
      </c>
      <c r="G576" s="33">
        <v>0.26270389999999999</v>
      </c>
      <c r="H576" s="33">
        <v>0.20911260000000001</v>
      </c>
      <c r="I576" s="33">
        <v>0.3162951</v>
      </c>
      <c r="J576" s="33">
        <v>5.7394458437478216E-2</v>
      </c>
    </row>
    <row r="577" spans="1:10" x14ac:dyDescent="0.3">
      <c r="B577" s="25"/>
      <c r="C577" s="73"/>
      <c r="D577" s="22"/>
      <c r="E577" s="85" t="s">
        <v>487</v>
      </c>
      <c r="F577" s="30" t="s">
        <v>471</v>
      </c>
      <c r="G577" s="33">
        <v>0.56068059999999997</v>
      </c>
      <c r="H577" s="33">
        <v>0.49999650000000001</v>
      </c>
      <c r="I577" s="33">
        <v>0.62136469999999999</v>
      </c>
      <c r="J577" s="33">
        <v>8.3023790836328604E-2</v>
      </c>
    </row>
    <row r="578" spans="1:10" x14ac:dyDescent="0.3">
      <c r="B578" s="25"/>
      <c r="C578" s="73"/>
      <c r="D578" s="18"/>
      <c r="E578" s="85" t="s">
        <v>487</v>
      </c>
      <c r="F578" s="30" t="s">
        <v>472</v>
      </c>
      <c r="G578" s="33">
        <v>0.41445890000000002</v>
      </c>
      <c r="H578" s="33">
        <v>0.34671180000000001</v>
      </c>
      <c r="I578" s="33">
        <v>0.48220600000000002</v>
      </c>
      <c r="J578" s="33">
        <v>6.5755497191122864E-2</v>
      </c>
    </row>
    <row r="579" spans="1:10" x14ac:dyDescent="0.3">
      <c r="B579" s="25"/>
      <c r="C579" s="73"/>
      <c r="D579" s="18"/>
      <c r="E579" s="85" t="s">
        <v>487</v>
      </c>
      <c r="F579" s="30" t="s">
        <v>473</v>
      </c>
      <c r="G579" s="33">
        <v>0.36383110000000002</v>
      </c>
      <c r="H579" s="33">
        <v>0.30941669999999999</v>
      </c>
      <c r="I579" s="33">
        <v>0.4182456</v>
      </c>
      <c r="J579" s="33">
        <v>3.5744268927600166E-2</v>
      </c>
    </row>
    <row r="580" spans="1:10" x14ac:dyDescent="0.3">
      <c r="A580" s="28" t="s">
        <v>118</v>
      </c>
      <c r="B580" s="25" t="s">
        <v>120</v>
      </c>
      <c r="C580" s="72" t="s">
        <v>121</v>
      </c>
      <c r="D580" s="116" t="str" cm="1">
        <f t="array" aca="1" ref="D580" ca="1">HYPERLINK("#"&amp;CELL("address",INDEX('Data dictionary'!B:B,MATCH('A strong identity'!$A580,'Data dictionary'!A:A,0))),"Show if Q135 is Yes")</f>
        <v>Show if Q135 is Yes</v>
      </c>
      <c r="E580" s="85" t="s">
        <v>487</v>
      </c>
      <c r="F580" s="30" t="s">
        <v>450</v>
      </c>
      <c r="G580" s="33">
        <v>0.65341950000000004</v>
      </c>
      <c r="H580" s="33">
        <v>0.5970126</v>
      </c>
      <c r="I580" s="33">
        <v>0.70982630000000002</v>
      </c>
      <c r="J580" s="33">
        <v>0.15674012532174084</v>
      </c>
    </row>
    <row r="581" spans="1:10" x14ac:dyDescent="0.3">
      <c r="A581" s="28" t="s">
        <v>118</v>
      </c>
      <c r="B581" s="25" t="s">
        <v>122</v>
      </c>
      <c r="C581" s="72" t="s">
        <v>123</v>
      </c>
      <c r="D581" s="116" t="str" cm="1">
        <f t="array" aca="1" ref="D581" ca="1">HYPERLINK("#"&amp;CELL("address",INDEX('Data dictionary'!B:B,MATCH('A strong identity'!$A581,'Data dictionary'!A:A,0))),"Show if Q135 is Yes")</f>
        <v>Show if Q135 is Yes</v>
      </c>
      <c r="E581" s="85" t="s">
        <v>487</v>
      </c>
      <c r="F581" s="30" t="s">
        <v>450</v>
      </c>
      <c r="G581" s="33">
        <v>2.703699E-2</v>
      </c>
      <c r="H581" s="33">
        <v>1.3771139999999999E-2</v>
      </c>
      <c r="I581" s="33">
        <v>4.0302839999999999E-2</v>
      </c>
      <c r="J581" s="33">
        <v>0.15674012532174084</v>
      </c>
    </row>
    <row r="582" spans="1:10" x14ac:dyDescent="0.3">
      <c r="A582" s="28" t="s">
        <v>118</v>
      </c>
      <c r="B582" s="25" t="s">
        <v>124</v>
      </c>
      <c r="C582" s="72" t="s">
        <v>125</v>
      </c>
      <c r="D582" s="116" t="str" cm="1">
        <f t="array" aca="1" ref="D582" ca="1">HYPERLINK("#"&amp;CELL("address",INDEX('Data dictionary'!B:B,MATCH('A strong identity'!$A582,'Data dictionary'!A:A,0))),"Show if Q135 is Yes")</f>
        <v>Show if Q135 is Yes</v>
      </c>
      <c r="E582" s="85" t="s">
        <v>487</v>
      </c>
      <c r="F582" s="30" t="s">
        <v>450</v>
      </c>
      <c r="G582" s="33">
        <v>5.1267010000000002E-2</v>
      </c>
      <c r="H582" s="33">
        <v>3.5192420000000002E-2</v>
      </c>
      <c r="I582" s="33">
        <v>6.7341600000000001E-2</v>
      </c>
      <c r="J582" s="33">
        <v>0.15674012532174084</v>
      </c>
    </row>
    <row r="583" spans="1:10" x14ac:dyDescent="0.3">
      <c r="A583" s="28" t="s">
        <v>118</v>
      </c>
      <c r="B583" s="25" t="s">
        <v>126</v>
      </c>
      <c r="C583" s="72" t="s">
        <v>127</v>
      </c>
      <c r="D583" s="116" t="str" cm="1">
        <f t="array" aca="1" ref="D583" ca="1">HYPERLINK("#"&amp;CELL("address",INDEX('Data dictionary'!B:B,MATCH('A strong identity'!$A583,'Data dictionary'!A:A,0))),"Show if Q135 is Yes")</f>
        <v>Show if Q135 is Yes</v>
      </c>
      <c r="E583" s="85" t="s">
        <v>487</v>
      </c>
      <c r="F583" s="30" t="s">
        <v>450</v>
      </c>
      <c r="G583" s="33">
        <v>6.9013500000000005E-2</v>
      </c>
      <c r="H583" s="33">
        <v>1.6539829999999998E-2</v>
      </c>
      <c r="I583" s="33">
        <v>0.1214872</v>
      </c>
      <c r="J583" s="33">
        <v>0.15674012532174084</v>
      </c>
    </row>
    <row r="584" spans="1:10" x14ac:dyDescent="0.3">
      <c r="A584" s="28" t="s">
        <v>118</v>
      </c>
      <c r="B584" s="25" t="s">
        <v>128</v>
      </c>
      <c r="C584" s="72" t="s">
        <v>129</v>
      </c>
      <c r="D584" s="116" t="str" cm="1">
        <f t="array" aca="1" ref="D584" ca="1">HYPERLINK("#"&amp;CELL("address",INDEX('Data dictionary'!B:B,MATCH('A strong identity'!$A584,'Data dictionary'!A:A,0))),"Show if Q135 is Yes")</f>
        <v>Show if Q135 is Yes</v>
      </c>
      <c r="E584" s="85" t="s">
        <v>487</v>
      </c>
      <c r="F584" s="30" t="s">
        <v>450</v>
      </c>
      <c r="G584" s="33">
        <v>6.2389200000000002E-3</v>
      </c>
      <c r="H584" s="33">
        <v>1.211005E-3</v>
      </c>
      <c r="I584" s="33">
        <v>1.126684E-2</v>
      </c>
      <c r="J584" s="33">
        <v>0.15674012532174084</v>
      </c>
    </row>
    <row r="585" spans="1:10" x14ac:dyDescent="0.3">
      <c r="A585" s="28" t="s">
        <v>118</v>
      </c>
      <c r="B585" s="25" t="s">
        <v>130</v>
      </c>
      <c r="C585" s="72" t="s">
        <v>131</v>
      </c>
      <c r="D585" s="116" t="str" cm="1">
        <f t="array" aca="1" ref="D585" ca="1">HYPERLINK("#"&amp;CELL("address",INDEX('Data dictionary'!B:B,MATCH('A strong identity'!$A585,'Data dictionary'!A:A,0))),"Show if Q135 is Yes")</f>
        <v>Show if Q135 is Yes</v>
      </c>
      <c r="E585" s="85" t="s">
        <v>487</v>
      </c>
      <c r="F585" s="30" t="s">
        <v>450</v>
      </c>
      <c r="G585" s="33">
        <v>6.6535630000000004E-3</v>
      </c>
      <c r="H585" s="33">
        <v>8.7210339999999997E-4</v>
      </c>
      <c r="I585" s="33">
        <v>1.243502E-2</v>
      </c>
      <c r="J585" s="33">
        <v>0.15674012532174084</v>
      </c>
    </row>
    <row r="586" spans="1:10" x14ac:dyDescent="0.3">
      <c r="A586" s="28" t="s">
        <v>118</v>
      </c>
      <c r="B586" s="25" t="s">
        <v>132</v>
      </c>
      <c r="C586" s="72" t="s">
        <v>133</v>
      </c>
      <c r="D586" s="116" t="str" cm="1">
        <f t="array" aca="1" ref="D586" ca="1">HYPERLINK("#"&amp;CELL("address",INDEX('Data dictionary'!B:B,MATCH('A strong identity'!$A586,'Data dictionary'!A:A,0))),"Show if Q135 is Yes")</f>
        <v>Show if Q135 is Yes</v>
      </c>
      <c r="E586" s="85" t="s">
        <v>487</v>
      </c>
      <c r="F586" s="30" t="s">
        <v>450</v>
      </c>
      <c r="G586" s="33">
        <v>9.9512690000000001E-2</v>
      </c>
      <c r="H586" s="33">
        <v>6.264227E-2</v>
      </c>
      <c r="I586" s="33">
        <v>0.13638310000000001</v>
      </c>
      <c r="J586" s="33">
        <v>0.15674012532174084</v>
      </c>
    </row>
    <row r="587" spans="1:10" x14ac:dyDescent="0.3">
      <c r="A587" s="28" t="s">
        <v>118</v>
      </c>
      <c r="B587" s="25" t="s">
        <v>134</v>
      </c>
      <c r="C587" s="72" t="s">
        <v>135</v>
      </c>
      <c r="D587" s="116" t="str" cm="1">
        <f t="array" aca="1" ref="D587" ca="1">HYPERLINK("#"&amp;CELL("address",INDEX('Data dictionary'!B:B,MATCH('A strong identity'!$A587,'Data dictionary'!A:A,0))),"Show if Q135 is Yes")</f>
        <v>Show if Q135 is Yes</v>
      </c>
      <c r="E587" s="85" t="s">
        <v>487</v>
      </c>
      <c r="F587" s="30" t="s">
        <v>450</v>
      </c>
      <c r="G587" s="33">
        <v>5.5804409999999999E-2</v>
      </c>
      <c r="H587" s="33">
        <v>4.4195930000000001E-2</v>
      </c>
      <c r="I587" s="33">
        <v>6.7412879999999994E-2</v>
      </c>
      <c r="J587" s="33">
        <v>0.15674012532174084</v>
      </c>
    </row>
    <row r="588" spans="1:10" x14ac:dyDescent="0.3">
      <c r="A588" s="28" t="s">
        <v>118</v>
      </c>
      <c r="B588" s="25" t="s">
        <v>136</v>
      </c>
      <c r="C588" s="72" t="s">
        <v>137</v>
      </c>
      <c r="D588" s="116" t="str" cm="1">
        <f t="array" aca="1" ref="D588" ca="1">HYPERLINK("#"&amp;CELL("address",INDEX('Data dictionary'!B:B,MATCH('A strong identity'!$A588,'Data dictionary'!A:A,0))),"Show if Q135 is Yes")</f>
        <v>Show if Q135 is Yes</v>
      </c>
      <c r="E588" s="85" t="s">
        <v>487</v>
      </c>
      <c r="F588" s="30" t="s">
        <v>450</v>
      </c>
      <c r="G588" s="33">
        <v>0.14094999999999999</v>
      </c>
      <c r="H588" s="33">
        <v>0.111759</v>
      </c>
      <c r="I588" s="33">
        <v>0.17014090000000001</v>
      </c>
      <c r="J588" s="33">
        <v>0.15674012532174084</v>
      </c>
    </row>
    <row r="589" spans="1:10" x14ac:dyDescent="0.3">
      <c r="A589" s="28" t="s">
        <v>118</v>
      </c>
      <c r="B589" s="25" t="s">
        <v>138</v>
      </c>
      <c r="C589" s="72" t="s">
        <v>139</v>
      </c>
      <c r="D589" s="116" t="str" cm="1">
        <f t="array" aca="1" ref="D589" ca="1">HYPERLINK("#"&amp;CELL("address",INDEX('Data dictionary'!B:B,MATCH('A strong identity'!$A589,'Data dictionary'!A:A,0))),"Show if Q135 is Yes")</f>
        <v>Show if Q135 is Yes</v>
      </c>
      <c r="E589" s="85" t="s">
        <v>674</v>
      </c>
      <c r="F589" s="30" t="s">
        <v>450</v>
      </c>
      <c r="G589" s="36">
        <v>7.7114260000000003</v>
      </c>
      <c r="H589" s="36">
        <v>7.4742959999999998</v>
      </c>
      <c r="I589" s="36">
        <v>7.948556</v>
      </c>
      <c r="J589" s="33">
        <v>0.14380333816365215</v>
      </c>
    </row>
    <row r="590" spans="1:10" x14ac:dyDescent="0.3">
      <c r="B590" s="25"/>
      <c r="C590" s="73"/>
      <c r="D590" s="103"/>
      <c r="E590" s="85" t="s">
        <v>674</v>
      </c>
      <c r="F590" s="30" t="s">
        <v>452</v>
      </c>
      <c r="G590" s="36">
        <v>6.9564000000000004</v>
      </c>
      <c r="H590" s="36">
        <v>6.7509490000000003</v>
      </c>
      <c r="I590" s="36">
        <v>7.1618519999999997</v>
      </c>
      <c r="J590" s="33">
        <v>0.16604315368111733</v>
      </c>
    </row>
    <row r="591" spans="1:10" x14ac:dyDescent="0.3">
      <c r="B591" s="25"/>
      <c r="C591" s="73"/>
      <c r="D591" s="103"/>
      <c r="E591" s="85" t="s">
        <v>674</v>
      </c>
      <c r="F591" s="30" t="s">
        <v>453</v>
      </c>
      <c r="G591" s="36">
        <v>7.4948649999999999</v>
      </c>
      <c r="H591" s="36">
        <v>7.2439850000000003</v>
      </c>
      <c r="I591" s="36">
        <v>7.7457440000000002</v>
      </c>
      <c r="J591" s="33">
        <v>0.22155554775897968</v>
      </c>
    </row>
    <row r="592" spans="1:10" x14ac:dyDescent="0.3">
      <c r="B592" s="25"/>
      <c r="C592" s="73"/>
      <c r="D592" s="103"/>
      <c r="E592" s="85" t="s">
        <v>674</v>
      </c>
      <c r="F592" s="30" t="s">
        <v>21</v>
      </c>
      <c r="G592" s="36">
        <v>8.6786139999999996</v>
      </c>
      <c r="H592" s="36">
        <v>8.3322500000000002</v>
      </c>
      <c r="I592" s="36">
        <v>9.0249780000000008</v>
      </c>
      <c r="J592" s="33">
        <v>9.9175833591533202E-2</v>
      </c>
    </row>
    <row r="593" spans="2:10" x14ac:dyDescent="0.3">
      <c r="B593" s="25"/>
      <c r="C593" s="73"/>
      <c r="D593" s="103"/>
      <c r="E593" s="85" t="s">
        <v>674</v>
      </c>
      <c r="F593" s="30" t="s">
        <v>454</v>
      </c>
      <c r="G593" s="36">
        <v>8.086544</v>
      </c>
      <c r="H593" s="36">
        <v>7.6394070000000003</v>
      </c>
      <c r="I593" s="36">
        <v>8.5336800000000004</v>
      </c>
      <c r="J593" s="33">
        <v>6.9133903996306825E-2</v>
      </c>
    </row>
    <row r="594" spans="2:10" x14ac:dyDescent="0.3">
      <c r="B594" s="25"/>
      <c r="C594" s="73"/>
      <c r="D594" s="18"/>
      <c r="E594" s="85" t="s">
        <v>674</v>
      </c>
      <c r="F594" s="30" t="s">
        <v>455</v>
      </c>
      <c r="G594" s="36">
        <v>7.755293</v>
      </c>
      <c r="H594" s="36">
        <v>6.9698399999999996</v>
      </c>
      <c r="I594" s="36">
        <v>8.5407460000000004</v>
      </c>
      <c r="J594" s="33">
        <v>8.207351407988199E-2</v>
      </c>
    </row>
    <row r="595" spans="2:10" x14ac:dyDescent="0.3">
      <c r="B595" s="25"/>
      <c r="C595" s="73"/>
      <c r="D595" s="18"/>
      <c r="E595" s="85" t="s">
        <v>674</v>
      </c>
      <c r="F595" s="30" t="s">
        <v>456</v>
      </c>
      <c r="G595" s="36">
        <v>7.9115070000000003</v>
      </c>
      <c r="H595" s="36">
        <v>7.6155210000000002</v>
      </c>
      <c r="I595" s="36">
        <v>8.2074920000000002</v>
      </c>
      <c r="J595" s="33">
        <v>0.19959569971515206</v>
      </c>
    </row>
    <row r="596" spans="2:10" x14ac:dyDescent="0.3">
      <c r="B596" s="25"/>
      <c r="C596" s="73"/>
      <c r="D596" s="18"/>
      <c r="E596" s="85" t="s">
        <v>674</v>
      </c>
      <c r="F596" s="30" t="s">
        <v>457</v>
      </c>
      <c r="G596" s="36">
        <v>7.5504639999999998</v>
      </c>
      <c r="H596" s="36">
        <v>7.2358479999999998</v>
      </c>
      <c r="I596" s="36">
        <v>7.8650799999999998</v>
      </c>
      <c r="J596" s="33">
        <v>9.815431584790453E-2</v>
      </c>
    </row>
    <row r="597" spans="2:10" x14ac:dyDescent="0.3">
      <c r="B597" s="25"/>
      <c r="C597" s="73"/>
      <c r="D597" s="18"/>
      <c r="E597" s="85" t="s">
        <v>674</v>
      </c>
      <c r="F597" s="30" t="s">
        <v>458</v>
      </c>
      <c r="G597" s="36">
        <v>6.7465140000000003</v>
      </c>
      <c r="H597" s="36">
        <v>6.3267829999999998</v>
      </c>
      <c r="I597" s="36">
        <v>7.166245</v>
      </c>
      <c r="J597" s="33">
        <v>0.13883470867716929</v>
      </c>
    </row>
    <row r="598" spans="2:10" x14ac:dyDescent="0.3">
      <c r="B598" s="25"/>
      <c r="C598" s="73"/>
      <c r="D598" s="18"/>
      <c r="E598" s="85" t="s">
        <v>674</v>
      </c>
      <c r="F598" s="30" t="s">
        <v>459</v>
      </c>
      <c r="G598" s="36">
        <v>7.7957780000000003</v>
      </c>
      <c r="H598" s="36">
        <v>7.5495390000000002</v>
      </c>
      <c r="I598" s="36">
        <v>8.0420160000000003</v>
      </c>
      <c r="J598" s="33">
        <v>9.0245353840520001E-2</v>
      </c>
    </row>
    <row r="599" spans="2:10" x14ac:dyDescent="0.3">
      <c r="B599" s="25"/>
      <c r="C599" s="73"/>
      <c r="D599" s="18"/>
      <c r="E599" s="85" t="s">
        <v>674</v>
      </c>
      <c r="F599" s="30" t="s">
        <v>660</v>
      </c>
      <c r="G599" s="36">
        <v>7.4328409999999998</v>
      </c>
      <c r="H599" s="36">
        <v>7.0687179999999996</v>
      </c>
      <c r="I599" s="36">
        <v>7.796964</v>
      </c>
      <c r="J599" s="33">
        <v>0.14312680773329273</v>
      </c>
    </row>
    <row r="600" spans="2:10" x14ac:dyDescent="0.3">
      <c r="B600" s="25"/>
      <c r="C600" s="73"/>
      <c r="D600" s="18"/>
      <c r="E600" s="85" t="s">
        <v>674</v>
      </c>
      <c r="F600" s="30" t="s">
        <v>661</v>
      </c>
      <c r="G600" s="36">
        <v>7.8024290000000001</v>
      </c>
      <c r="H600" s="36">
        <v>7.550999</v>
      </c>
      <c r="I600" s="36">
        <v>8.0538589999999992</v>
      </c>
      <c r="J600" s="33">
        <v>0.11679257500539607</v>
      </c>
    </row>
    <row r="601" spans="2:10" x14ac:dyDescent="0.3">
      <c r="B601" s="25"/>
      <c r="C601" s="73"/>
      <c r="D601" s="18"/>
      <c r="E601" s="85" t="s">
        <v>674</v>
      </c>
      <c r="F601" s="30" t="s">
        <v>662</v>
      </c>
      <c r="G601" s="36">
        <v>8.0132150000000006</v>
      </c>
      <c r="H601" s="36">
        <v>7.458634</v>
      </c>
      <c r="I601" s="36">
        <v>8.5677950000000003</v>
      </c>
      <c r="J601" s="33">
        <v>0.17597402597402598</v>
      </c>
    </row>
    <row r="602" spans="2:10" x14ac:dyDescent="0.3">
      <c r="B602" s="25"/>
      <c r="C602" s="73"/>
      <c r="D602" s="18"/>
      <c r="E602" s="85" t="s">
        <v>674</v>
      </c>
      <c r="F602" s="30" t="s">
        <v>663</v>
      </c>
      <c r="G602" s="36">
        <v>7.696904</v>
      </c>
      <c r="H602" s="36">
        <v>7.4596859999999996</v>
      </c>
      <c r="I602" s="36">
        <v>7.9341229999999996</v>
      </c>
      <c r="J602" s="33">
        <v>0.12168589982214502</v>
      </c>
    </row>
    <row r="603" spans="2:10" x14ac:dyDescent="0.3">
      <c r="B603" s="25"/>
      <c r="C603" s="73"/>
      <c r="D603" s="18"/>
      <c r="E603" s="85" t="s">
        <v>674</v>
      </c>
      <c r="F603" s="30" t="s">
        <v>460</v>
      </c>
      <c r="G603" s="36">
        <v>7.7083380000000004</v>
      </c>
      <c r="H603" s="36">
        <v>7.4239800000000002</v>
      </c>
      <c r="I603" s="36">
        <v>7.9926959999999996</v>
      </c>
      <c r="J603" s="33">
        <v>0.16740031310433742</v>
      </c>
    </row>
    <row r="604" spans="2:10" x14ac:dyDescent="0.3">
      <c r="B604" s="25"/>
      <c r="C604" s="73"/>
      <c r="D604" s="18"/>
      <c r="E604" s="85" t="s">
        <v>674</v>
      </c>
      <c r="F604" s="30" t="s">
        <v>461</v>
      </c>
      <c r="G604" s="36">
        <v>7.7923210000000003</v>
      </c>
      <c r="H604" s="36">
        <v>7.511774</v>
      </c>
      <c r="I604" s="36">
        <v>8.0728679999999997</v>
      </c>
      <c r="J604" s="33">
        <v>0.12458581842279655</v>
      </c>
    </row>
    <row r="605" spans="2:10" x14ac:dyDescent="0.3">
      <c r="B605" s="25"/>
      <c r="C605" s="73"/>
      <c r="D605" s="18"/>
      <c r="E605" s="85" t="s">
        <v>674</v>
      </c>
      <c r="F605" s="30" t="s">
        <v>462</v>
      </c>
      <c r="G605" s="36">
        <v>6.049963</v>
      </c>
      <c r="H605" s="36">
        <v>5.2632510000000003</v>
      </c>
      <c r="I605" s="36">
        <v>6.8366749999999996</v>
      </c>
      <c r="J605" s="33">
        <v>0.16328671328671329</v>
      </c>
    </row>
    <row r="606" spans="2:10" x14ac:dyDescent="0.3">
      <c r="B606" s="25"/>
      <c r="C606" s="73"/>
      <c r="D606" s="18"/>
      <c r="E606" s="85" t="s">
        <v>674</v>
      </c>
      <c r="F606" s="30" t="s">
        <v>589</v>
      </c>
      <c r="G606" s="36">
        <v>6.1347339999999999</v>
      </c>
      <c r="H606" s="36">
        <v>5.2159909999999998</v>
      </c>
      <c r="I606" s="36">
        <v>7.053477</v>
      </c>
      <c r="J606" s="33">
        <v>0.18065433854907539</v>
      </c>
    </row>
    <row r="607" spans="2:10" x14ac:dyDescent="0.3">
      <c r="B607" s="25"/>
      <c r="C607" s="73"/>
      <c r="D607" s="18"/>
      <c r="E607" s="85" t="s">
        <v>674</v>
      </c>
      <c r="F607" s="30" t="s">
        <v>463</v>
      </c>
      <c r="G607" s="36">
        <v>8.1574600000000004</v>
      </c>
      <c r="H607" s="36">
        <v>7.8793579999999999</v>
      </c>
      <c r="I607" s="36">
        <v>8.4355609999999999</v>
      </c>
      <c r="J607" s="33">
        <v>0.21764325124063744</v>
      </c>
    </row>
    <row r="608" spans="2:10" x14ac:dyDescent="0.3">
      <c r="B608" s="25"/>
      <c r="C608" s="73"/>
      <c r="D608" s="18"/>
      <c r="E608" s="85" t="s">
        <v>674</v>
      </c>
      <c r="F608" s="30" t="s">
        <v>464</v>
      </c>
      <c r="G608" s="36">
        <v>7.556305</v>
      </c>
      <c r="H608" s="36">
        <v>7.2355489999999998</v>
      </c>
      <c r="I608" s="36">
        <v>7.8770600000000002</v>
      </c>
      <c r="J608" s="33">
        <v>0.17030136212859059</v>
      </c>
    </row>
    <row r="609" spans="2:10" x14ac:dyDescent="0.3">
      <c r="B609" s="25"/>
      <c r="C609" s="73"/>
      <c r="D609" s="18"/>
      <c r="E609" s="85" t="s">
        <v>674</v>
      </c>
      <c r="F609" s="30" t="s">
        <v>465</v>
      </c>
      <c r="G609" s="36">
        <v>7.7613820000000002</v>
      </c>
      <c r="H609" s="36">
        <v>7.4342439999999996</v>
      </c>
      <c r="I609" s="36">
        <v>8.0885210000000001</v>
      </c>
      <c r="J609" s="33">
        <v>0.12887457370215991</v>
      </c>
    </row>
    <row r="610" spans="2:10" x14ac:dyDescent="0.3">
      <c r="B610" s="25"/>
      <c r="C610" s="73"/>
      <c r="D610" s="31"/>
      <c r="E610" s="85" t="s">
        <v>674</v>
      </c>
      <c r="F610" s="30" t="s">
        <v>466</v>
      </c>
      <c r="G610" s="36">
        <v>7.4760419999999996</v>
      </c>
      <c r="H610" s="36">
        <v>6.8934749999999996</v>
      </c>
      <c r="I610" s="36">
        <v>8.0586090000000006</v>
      </c>
      <c r="J610" s="33">
        <v>8.902388891426484E-2</v>
      </c>
    </row>
    <row r="611" spans="2:10" x14ac:dyDescent="0.3">
      <c r="B611" s="25"/>
      <c r="C611" s="73"/>
      <c r="D611" s="18"/>
      <c r="E611" s="85" t="s">
        <v>674</v>
      </c>
      <c r="F611" s="30" t="s">
        <v>467</v>
      </c>
      <c r="G611" s="36">
        <v>7.487482</v>
      </c>
      <c r="H611" s="36">
        <v>6.9817929999999997</v>
      </c>
      <c r="I611" s="36">
        <v>7.9931700000000001</v>
      </c>
      <c r="J611" s="33">
        <v>6.4972611077297626E-2</v>
      </c>
    </row>
    <row r="612" spans="2:10" x14ac:dyDescent="0.3">
      <c r="B612" s="25"/>
      <c r="C612" s="73"/>
      <c r="D612" s="18"/>
      <c r="E612" s="85" t="s">
        <v>674</v>
      </c>
      <c r="F612" s="30" t="s">
        <v>468</v>
      </c>
      <c r="G612" s="36">
        <v>7.5505890000000004</v>
      </c>
      <c r="H612" s="36">
        <v>7.2850060000000001</v>
      </c>
      <c r="I612" s="36">
        <v>7.8161709999999998</v>
      </c>
      <c r="J612" s="33">
        <v>0.15142887383573242</v>
      </c>
    </row>
    <row r="613" spans="2:10" x14ac:dyDescent="0.3">
      <c r="B613" s="25"/>
      <c r="C613" s="73"/>
      <c r="D613" s="18"/>
      <c r="E613" s="85" t="s">
        <v>674</v>
      </c>
      <c r="F613" s="30" t="s">
        <v>469</v>
      </c>
      <c r="G613" s="36">
        <v>8.1397899999999996</v>
      </c>
      <c r="H613" s="36">
        <v>7.9036140000000001</v>
      </c>
      <c r="I613" s="36">
        <v>8.3759650000000008</v>
      </c>
      <c r="J613" s="33">
        <v>0.11277374417094622</v>
      </c>
    </row>
    <row r="614" spans="2:10" x14ac:dyDescent="0.3">
      <c r="B614" s="25"/>
      <c r="C614" s="73"/>
      <c r="D614" s="18"/>
      <c r="E614" s="85" t="s">
        <v>674</v>
      </c>
      <c r="F614" s="30" t="s">
        <v>470</v>
      </c>
      <c r="G614" s="36">
        <v>7.1998160000000002</v>
      </c>
      <c r="H614" s="36">
        <v>6.6632150000000001</v>
      </c>
      <c r="I614" s="36">
        <v>7.7364170000000003</v>
      </c>
      <c r="J614" s="33">
        <v>0.1651016501048409</v>
      </c>
    </row>
    <row r="615" spans="2:10" x14ac:dyDescent="0.3">
      <c r="B615" s="25"/>
      <c r="C615" s="73"/>
      <c r="D615" s="18"/>
      <c r="E615" s="85" t="s">
        <v>674</v>
      </c>
      <c r="F615" s="30" t="s">
        <v>26</v>
      </c>
      <c r="G615" s="36">
        <v>8.2684200000000008</v>
      </c>
      <c r="H615" s="36">
        <v>7.8327359999999997</v>
      </c>
      <c r="I615" s="36">
        <v>8.7041039999999992</v>
      </c>
      <c r="J615" s="33">
        <v>9.7214263267833709E-2</v>
      </c>
    </row>
    <row r="616" spans="2:10" x14ac:dyDescent="0.3">
      <c r="B616" s="25"/>
      <c r="C616" s="73"/>
      <c r="D616" s="18"/>
      <c r="E616" s="85" t="s">
        <v>674</v>
      </c>
      <c r="F616" s="30" t="s">
        <v>27</v>
      </c>
      <c r="G616" s="36">
        <v>7.2090079999999999</v>
      </c>
      <c r="H616" s="36">
        <v>6.8276349999999999</v>
      </c>
      <c r="I616" s="36">
        <v>7.590382</v>
      </c>
      <c r="J616" s="33">
        <v>0.2088341987339071</v>
      </c>
    </row>
    <row r="617" spans="2:10" x14ac:dyDescent="0.3">
      <c r="B617" s="25"/>
      <c r="C617" s="73"/>
      <c r="D617" s="18"/>
      <c r="E617" s="85" t="s">
        <v>674</v>
      </c>
      <c r="F617" s="30" t="s">
        <v>28</v>
      </c>
      <c r="G617" s="36">
        <v>7.1332149999999999</v>
      </c>
      <c r="H617" s="36">
        <v>6.422612</v>
      </c>
      <c r="I617" s="36">
        <v>7.8438189999999999</v>
      </c>
      <c r="J617" s="33">
        <v>0.19225449515905949</v>
      </c>
    </row>
    <row r="618" spans="2:10" x14ac:dyDescent="0.3">
      <c r="B618" s="25"/>
      <c r="C618" s="73"/>
      <c r="D618" s="18"/>
      <c r="E618" s="85" t="s">
        <v>674</v>
      </c>
      <c r="F618" s="30" t="s">
        <v>29</v>
      </c>
      <c r="G618" s="36">
        <v>7.4074809999999998</v>
      </c>
      <c r="H618" s="36">
        <v>6.7343419999999998</v>
      </c>
      <c r="I618" s="36">
        <v>8.0806210000000007</v>
      </c>
      <c r="J618" s="33">
        <v>0.10705669481302775</v>
      </c>
    </row>
    <row r="619" spans="2:10" x14ac:dyDescent="0.3">
      <c r="B619" s="25"/>
      <c r="C619" s="73"/>
      <c r="D619" s="18"/>
      <c r="E619" s="85" t="s">
        <v>674</v>
      </c>
      <c r="F619" s="30" t="s">
        <v>658</v>
      </c>
      <c r="G619" s="36">
        <v>7.6450230000000001</v>
      </c>
      <c r="H619" s="36">
        <v>7.1475600000000004</v>
      </c>
      <c r="I619" s="36">
        <v>8.1424869999999991</v>
      </c>
      <c r="J619" s="33">
        <v>0.20270084056772772</v>
      </c>
    </row>
    <row r="620" spans="2:10" x14ac:dyDescent="0.3">
      <c r="B620" s="25"/>
      <c r="C620" s="73"/>
      <c r="D620" s="18"/>
      <c r="E620" s="85" t="s">
        <v>674</v>
      </c>
      <c r="F620" s="30" t="s">
        <v>30</v>
      </c>
      <c r="G620" s="36">
        <v>7.6107719999999999</v>
      </c>
      <c r="H620" s="36">
        <v>7.1088230000000001</v>
      </c>
      <c r="I620" s="36">
        <v>8.1127210000000005</v>
      </c>
      <c r="J620" s="33">
        <v>0.1463035019455253</v>
      </c>
    </row>
    <row r="621" spans="2:10" x14ac:dyDescent="0.3">
      <c r="B621" s="25"/>
      <c r="C621" s="73"/>
      <c r="D621" s="18"/>
      <c r="E621" s="85" t="s">
        <v>674</v>
      </c>
      <c r="F621" s="30" t="s">
        <v>552</v>
      </c>
      <c r="G621" s="36">
        <v>7.3085240000000002</v>
      </c>
      <c r="H621" s="36">
        <v>6.7690849999999996</v>
      </c>
      <c r="I621" s="36">
        <v>7.8479640000000002</v>
      </c>
      <c r="J621" s="33">
        <v>0.15071614583333334</v>
      </c>
    </row>
    <row r="622" spans="2:10" x14ac:dyDescent="0.3">
      <c r="B622" s="25"/>
      <c r="C622" s="73"/>
      <c r="D622" s="18"/>
      <c r="E622" s="85" t="s">
        <v>674</v>
      </c>
      <c r="F622" s="30" t="s">
        <v>31</v>
      </c>
      <c r="G622" s="36">
        <v>6.8751610000000003</v>
      </c>
      <c r="H622" s="36">
        <v>6.4448460000000001</v>
      </c>
      <c r="I622" s="36">
        <v>7.3054750000000004</v>
      </c>
      <c r="J622" s="33">
        <v>0.1964385866517106</v>
      </c>
    </row>
    <row r="623" spans="2:10" x14ac:dyDescent="0.3">
      <c r="B623" s="25"/>
      <c r="C623" s="73"/>
      <c r="D623" s="18"/>
      <c r="E623" s="85" t="s">
        <v>674</v>
      </c>
      <c r="F623" s="30" t="s">
        <v>32</v>
      </c>
      <c r="G623" s="36">
        <v>7.1469189999999996</v>
      </c>
      <c r="H623" s="36">
        <v>6.7010759999999996</v>
      </c>
      <c r="I623" s="36">
        <v>7.5927610000000003</v>
      </c>
      <c r="J623" s="33">
        <v>0.20265780730897009</v>
      </c>
    </row>
    <row r="624" spans="2:10" x14ac:dyDescent="0.3">
      <c r="B624" s="25"/>
      <c r="C624" s="73"/>
      <c r="D624" s="18"/>
      <c r="E624" s="85" t="s">
        <v>674</v>
      </c>
      <c r="F624" s="30" t="s">
        <v>471</v>
      </c>
      <c r="G624" s="36">
        <v>8.3979440000000007</v>
      </c>
      <c r="H624" s="36">
        <v>7.8031980000000001</v>
      </c>
      <c r="I624" s="36">
        <v>8.9926910000000007</v>
      </c>
      <c r="J624" s="33">
        <v>0.15051156821503689</v>
      </c>
    </row>
    <row r="625" spans="2:10" x14ac:dyDescent="0.3">
      <c r="B625" s="25"/>
      <c r="C625" s="73"/>
      <c r="D625" s="18"/>
      <c r="E625" s="85" t="s">
        <v>674</v>
      </c>
      <c r="F625" s="30" t="s">
        <v>472</v>
      </c>
      <c r="G625" s="36">
        <v>7.8429570000000002</v>
      </c>
      <c r="H625" s="36">
        <v>7.3721560000000004</v>
      </c>
      <c r="I625" s="36">
        <v>8.313758</v>
      </c>
      <c r="J625" s="33">
        <v>0.16582500438365771</v>
      </c>
    </row>
    <row r="626" spans="2:10" x14ac:dyDescent="0.3">
      <c r="B626" s="25"/>
      <c r="C626" s="73"/>
      <c r="D626" s="18"/>
      <c r="E626" s="85" t="s">
        <v>674</v>
      </c>
      <c r="F626" s="30" t="s">
        <v>473</v>
      </c>
      <c r="G626" s="36">
        <v>7.1294129999999996</v>
      </c>
      <c r="H626" s="36">
        <v>6.8817769999999996</v>
      </c>
      <c r="I626" s="36">
        <v>7.3770499999999997</v>
      </c>
      <c r="J626" s="33">
        <v>0.11075768324217945</v>
      </c>
    </row>
    <row r="627" spans="2:10" x14ac:dyDescent="0.3">
      <c r="B627" s="25" t="s">
        <v>140</v>
      </c>
      <c r="C627" s="73" t="s">
        <v>141</v>
      </c>
      <c r="D627" s="102" t="s">
        <v>610</v>
      </c>
      <c r="E627" s="85" t="s">
        <v>675</v>
      </c>
      <c r="F627" s="30" t="s">
        <v>450</v>
      </c>
      <c r="G627" s="36">
        <v>7.0943339999999999</v>
      </c>
      <c r="H627" s="36">
        <v>6.9763070000000003</v>
      </c>
      <c r="I627" s="36">
        <v>7.2123609999999996</v>
      </c>
      <c r="J627" s="33">
        <v>0.1149467407439063</v>
      </c>
    </row>
    <row r="628" spans="2:10" x14ac:dyDescent="0.3">
      <c r="B628" s="25"/>
      <c r="C628" s="73"/>
      <c r="D628" s="103"/>
      <c r="E628" s="85" t="s">
        <v>675</v>
      </c>
      <c r="F628" s="30" t="s">
        <v>452</v>
      </c>
      <c r="G628" s="36">
        <v>6.9235329999999999</v>
      </c>
      <c r="H628" s="36">
        <v>6.8069670000000002</v>
      </c>
      <c r="I628" s="36">
        <v>7.0400980000000004</v>
      </c>
      <c r="J628" s="33">
        <v>0.10226893348454949</v>
      </c>
    </row>
    <row r="629" spans="2:10" x14ac:dyDescent="0.3">
      <c r="B629" s="25"/>
      <c r="C629" s="73"/>
      <c r="D629" s="103"/>
      <c r="E629" s="85" t="s">
        <v>675</v>
      </c>
      <c r="F629" s="30" t="s">
        <v>453</v>
      </c>
      <c r="G629" s="36">
        <v>6.9725630000000001</v>
      </c>
      <c r="H629" s="36">
        <v>6.7760920000000002</v>
      </c>
      <c r="I629" s="36">
        <v>7.1690339999999999</v>
      </c>
      <c r="J629" s="33">
        <v>0.15350556842636409</v>
      </c>
    </row>
    <row r="630" spans="2:10" x14ac:dyDescent="0.3">
      <c r="B630" s="25"/>
      <c r="C630" s="73"/>
      <c r="D630" s="103"/>
      <c r="E630" s="85" t="s">
        <v>675</v>
      </c>
      <c r="F630" s="30" t="s">
        <v>21</v>
      </c>
      <c r="G630" s="36">
        <v>7.7064859999999999</v>
      </c>
      <c r="H630" s="36">
        <v>7.3513390000000003</v>
      </c>
      <c r="I630" s="36">
        <v>8.0616330000000005</v>
      </c>
      <c r="J630" s="33">
        <v>0.15110882897142722</v>
      </c>
    </row>
    <row r="631" spans="2:10" x14ac:dyDescent="0.3">
      <c r="B631" s="25"/>
      <c r="C631" s="73"/>
      <c r="D631" s="18"/>
      <c r="E631" s="85" t="s">
        <v>675</v>
      </c>
      <c r="F631" s="30" t="s">
        <v>454</v>
      </c>
      <c r="G631" s="36">
        <v>7.2581490000000004</v>
      </c>
      <c r="H631" s="36">
        <v>7.0510770000000003</v>
      </c>
      <c r="I631" s="36">
        <v>7.4652219999999998</v>
      </c>
      <c r="J631" s="33">
        <v>0.10807133548117599</v>
      </c>
    </row>
    <row r="632" spans="2:10" x14ac:dyDescent="0.3">
      <c r="B632" s="25"/>
      <c r="C632" s="73"/>
      <c r="D632" s="18"/>
      <c r="E632" s="85" t="s">
        <v>675</v>
      </c>
      <c r="F632" s="30" t="s">
        <v>455</v>
      </c>
      <c r="G632" s="36">
        <v>6.1212900000000001</v>
      </c>
      <c r="H632" s="36">
        <v>5.2485229999999996</v>
      </c>
      <c r="I632" s="36">
        <v>6.9940579999999999</v>
      </c>
      <c r="J632" s="33">
        <v>0.1219723860682982</v>
      </c>
    </row>
    <row r="633" spans="2:10" x14ac:dyDescent="0.3">
      <c r="B633" s="25"/>
      <c r="C633" s="73"/>
      <c r="D633" s="18"/>
      <c r="E633" s="85" t="s">
        <v>675</v>
      </c>
      <c r="F633" s="30" t="s">
        <v>456</v>
      </c>
      <c r="G633" s="36">
        <v>7.3477569999999996</v>
      </c>
      <c r="H633" s="36">
        <v>7.1978869999999997</v>
      </c>
      <c r="I633" s="36">
        <v>7.4976269999999996</v>
      </c>
      <c r="J633" s="33">
        <v>0.15700685023276273</v>
      </c>
    </row>
    <row r="634" spans="2:10" x14ac:dyDescent="0.3">
      <c r="B634" s="25"/>
      <c r="C634" s="73"/>
      <c r="D634" s="18"/>
      <c r="E634" s="85" t="s">
        <v>675</v>
      </c>
      <c r="F634" s="30" t="s">
        <v>457</v>
      </c>
      <c r="G634" s="36">
        <v>6.9342230000000002</v>
      </c>
      <c r="H634" s="36">
        <v>6.8057699999999999</v>
      </c>
      <c r="I634" s="36">
        <v>7.0626769999999999</v>
      </c>
      <c r="J634" s="33">
        <v>8.4085958158049479E-2</v>
      </c>
    </row>
    <row r="635" spans="2:10" x14ac:dyDescent="0.3">
      <c r="B635" s="25"/>
      <c r="C635" s="73"/>
      <c r="D635" s="18"/>
      <c r="E635" s="85" t="s">
        <v>675</v>
      </c>
      <c r="F635" s="30" t="s">
        <v>458</v>
      </c>
      <c r="G635" s="36">
        <v>5.4234809999999998</v>
      </c>
      <c r="H635" s="36">
        <v>5.183808</v>
      </c>
      <c r="I635" s="36">
        <v>5.6631539999999996</v>
      </c>
      <c r="J635" s="33">
        <v>5.9454322686798941E-2</v>
      </c>
    </row>
    <row r="636" spans="2:10" x14ac:dyDescent="0.3">
      <c r="B636" s="25"/>
      <c r="C636" s="73"/>
      <c r="D636" s="18"/>
      <c r="E636" s="85" t="s">
        <v>675</v>
      </c>
      <c r="F636" s="30" t="s">
        <v>459</v>
      </c>
      <c r="G636" s="36">
        <v>7.4432150000000004</v>
      </c>
      <c r="H636" s="36">
        <v>7.3168889999999998</v>
      </c>
      <c r="I636" s="36">
        <v>7.5695420000000002</v>
      </c>
      <c r="J636" s="33">
        <v>2.1091997468547778E-2</v>
      </c>
    </row>
    <row r="637" spans="2:10" x14ac:dyDescent="0.3">
      <c r="B637" s="25"/>
      <c r="C637" s="73"/>
      <c r="D637" s="18"/>
      <c r="E637" s="85" t="s">
        <v>675</v>
      </c>
      <c r="F637" s="30" t="s">
        <v>660</v>
      </c>
      <c r="G637" s="36">
        <v>5.7146189999999999</v>
      </c>
      <c r="H637" s="36">
        <v>5.4212400000000001</v>
      </c>
      <c r="I637" s="36">
        <v>6.0079979999999997</v>
      </c>
      <c r="J637" s="33">
        <v>0.10968918751953739</v>
      </c>
    </row>
    <row r="638" spans="2:10" x14ac:dyDescent="0.3">
      <c r="B638" s="25"/>
      <c r="C638" s="73"/>
      <c r="D638" s="18"/>
      <c r="E638" s="85" t="s">
        <v>675</v>
      </c>
      <c r="F638" s="30" t="s">
        <v>661</v>
      </c>
      <c r="G638" s="36">
        <v>7.5795009999999996</v>
      </c>
      <c r="H638" s="36">
        <v>7.4281519999999999</v>
      </c>
      <c r="I638" s="36">
        <v>7.7308490000000001</v>
      </c>
      <c r="J638" s="33">
        <v>0.10318494973696107</v>
      </c>
    </row>
    <row r="639" spans="2:10" x14ac:dyDescent="0.3">
      <c r="B639" s="25"/>
      <c r="C639" s="73"/>
      <c r="D639" s="18"/>
      <c r="E639" s="85" t="s">
        <v>675</v>
      </c>
      <c r="F639" s="30" t="s">
        <v>662</v>
      </c>
      <c r="G639" s="36">
        <v>6.7633840000000003</v>
      </c>
      <c r="H639" s="36">
        <v>6.2094839999999998</v>
      </c>
      <c r="I639" s="36">
        <v>7.3172839999999999</v>
      </c>
      <c r="J639" s="33">
        <v>0.14848980137660392</v>
      </c>
    </row>
    <row r="640" spans="2:10" x14ac:dyDescent="0.3">
      <c r="B640" s="25"/>
      <c r="C640" s="73"/>
      <c r="D640" s="18"/>
      <c r="E640" s="85" t="s">
        <v>675</v>
      </c>
      <c r="F640" s="30" t="s">
        <v>663</v>
      </c>
      <c r="G640" s="36">
        <v>7.1043830000000003</v>
      </c>
      <c r="H640" s="36">
        <v>6.9903130000000004</v>
      </c>
      <c r="I640" s="36">
        <v>7.2184530000000002</v>
      </c>
      <c r="J640" s="33">
        <v>4.9729864838166417E-3</v>
      </c>
    </row>
    <row r="641" spans="2:10" x14ac:dyDescent="0.3">
      <c r="B641" s="25"/>
      <c r="C641" s="73"/>
      <c r="D641" s="18"/>
      <c r="E641" s="85" t="s">
        <v>675</v>
      </c>
      <c r="F641" s="30" t="s">
        <v>460</v>
      </c>
      <c r="G641" s="36">
        <v>7.6728259999999997</v>
      </c>
      <c r="H641" s="36">
        <v>7.5124409999999999</v>
      </c>
      <c r="I641" s="36">
        <v>7.8332100000000002</v>
      </c>
      <c r="J641" s="33">
        <v>0.13945612028795668</v>
      </c>
    </row>
    <row r="642" spans="2:10" x14ac:dyDescent="0.3">
      <c r="B642" s="25"/>
      <c r="C642" s="73"/>
      <c r="D642" s="18"/>
      <c r="E642" s="85" t="s">
        <v>675</v>
      </c>
      <c r="F642" s="30" t="s">
        <v>461</v>
      </c>
      <c r="G642" s="36">
        <v>6.6720240000000004</v>
      </c>
      <c r="H642" s="36">
        <v>6.5321619999999996</v>
      </c>
      <c r="I642" s="36">
        <v>6.8118860000000003</v>
      </c>
      <c r="J642" s="33">
        <v>9.1081599433826474E-2</v>
      </c>
    </row>
    <row r="643" spans="2:10" x14ac:dyDescent="0.3">
      <c r="B643" s="25"/>
      <c r="C643" s="73"/>
      <c r="D643" s="18"/>
      <c r="E643" s="85" t="s">
        <v>675</v>
      </c>
      <c r="F643" s="30" t="s">
        <v>462</v>
      </c>
      <c r="G643" s="36">
        <v>4.8040960000000004</v>
      </c>
      <c r="H643" s="36">
        <v>4.0117399999999996</v>
      </c>
      <c r="I643" s="36">
        <v>5.5964520000000002</v>
      </c>
      <c r="J643" s="33">
        <v>0.12211735556110302</v>
      </c>
    </row>
    <row r="644" spans="2:10" x14ac:dyDescent="0.3">
      <c r="B644" s="25"/>
      <c r="C644" s="73"/>
      <c r="D644" s="18"/>
      <c r="E644" s="85" t="s">
        <v>675</v>
      </c>
      <c r="F644" s="30" t="s">
        <v>589</v>
      </c>
      <c r="G644" s="36">
        <v>5.1039009999999996</v>
      </c>
      <c r="H644" s="36">
        <v>4.4603849999999996</v>
      </c>
      <c r="I644" s="36">
        <v>5.7474170000000004</v>
      </c>
      <c r="J644" s="33">
        <v>1.6395246898413578E-2</v>
      </c>
    </row>
    <row r="645" spans="2:10" x14ac:dyDescent="0.3">
      <c r="B645" s="25"/>
      <c r="C645" s="73"/>
      <c r="D645" s="18"/>
      <c r="E645" s="85" t="s">
        <v>675</v>
      </c>
      <c r="F645" s="30" t="s">
        <v>463</v>
      </c>
      <c r="G645" s="36">
        <v>7.5058420000000003</v>
      </c>
      <c r="H645" s="36">
        <v>7.3340300000000003</v>
      </c>
      <c r="I645" s="36">
        <v>7.6776540000000004</v>
      </c>
      <c r="J645" s="33">
        <v>0.15791429423031797</v>
      </c>
    </row>
    <row r="646" spans="2:10" x14ac:dyDescent="0.3">
      <c r="B646" s="25"/>
      <c r="C646" s="73"/>
      <c r="D646" s="18"/>
      <c r="E646" s="85" t="s">
        <v>675</v>
      </c>
      <c r="F646" s="30" t="s">
        <v>464</v>
      </c>
      <c r="G646" s="36">
        <v>7.1253599999999997</v>
      </c>
      <c r="H646" s="36">
        <v>6.8925919999999996</v>
      </c>
      <c r="I646" s="36">
        <v>7.3581279999999998</v>
      </c>
      <c r="J646" s="33">
        <v>0.15925468895051278</v>
      </c>
    </row>
    <row r="647" spans="2:10" x14ac:dyDescent="0.3">
      <c r="B647" s="25"/>
      <c r="C647" s="73"/>
      <c r="D647" s="18"/>
      <c r="E647" s="85" t="s">
        <v>675</v>
      </c>
      <c r="F647" s="30" t="s">
        <v>465</v>
      </c>
      <c r="G647" s="36">
        <v>6.7747859999999998</v>
      </c>
      <c r="H647" s="36">
        <v>6.5299389999999997</v>
      </c>
      <c r="I647" s="36">
        <v>7.0196319999999996</v>
      </c>
      <c r="J647" s="33">
        <v>8.7040040472627617E-2</v>
      </c>
    </row>
    <row r="648" spans="2:10" x14ac:dyDescent="0.3">
      <c r="B648" s="25"/>
      <c r="C648" s="73"/>
      <c r="D648" s="31"/>
      <c r="E648" s="85" t="s">
        <v>675</v>
      </c>
      <c r="F648" s="30" t="s">
        <v>466</v>
      </c>
      <c r="G648" s="36">
        <v>6.9789519999999996</v>
      </c>
      <c r="H648" s="36">
        <v>6.7236320000000003</v>
      </c>
      <c r="I648" s="36">
        <v>7.2342719999999998</v>
      </c>
      <c r="J648" s="33">
        <v>7.471978152179691E-2</v>
      </c>
    </row>
    <row r="649" spans="2:10" x14ac:dyDescent="0.3">
      <c r="B649" s="25"/>
      <c r="C649" s="73"/>
      <c r="D649" s="18"/>
      <c r="E649" s="85" t="s">
        <v>675</v>
      </c>
      <c r="F649" s="30" t="s">
        <v>467</v>
      </c>
      <c r="G649" s="36">
        <v>7.0483799999999999</v>
      </c>
      <c r="H649" s="36">
        <v>6.8042030000000002</v>
      </c>
      <c r="I649" s="36">
        <v>7.2925579999999997</v>
      </c>
      <c r="J649" s="33">
        <v>6.8118608860001262E-2</v>
      </c>
    </row>
    <row r="650" spans="2:10" x14ac:dyDescent="0.3">
      <c r="B650" s="25"/>
      <c r="C650" s="73"/>
      <c r="D650" s="18"/>
      <c r="E650" s="85" t="s">
        <v>675</v>
      </c>
      <c r="F650" s="30" t="s">
        <v>468</v>
      </c>
      <c r="G650" s="36">
        <v>7.0406000000000004</v>
      </c>
      <c r="H650" s="36">
        <v>6.9208869999999996</v>
      </c>
      <c r="I650" s="36">
        <v>7.1603120000000002</v>
      </c>
      <c r="J650" s="33">
        <v>0.11050727939203124</v>
      </c>
    </row>
    <row r="651" spans="2:10" x14ac:dyDescent="0.3">
      <c r="B651" s="25"/>
      <c r="C651" s="73"/>
      <c r="D651" s="18"/>
      <c r="E651" s="85" t="s">
        <v>675</v>
      </c>
      <c r="F651" s="30" t="s">
        <v>469</v>
      </c>
      <c r="G651" s="36">
        <v>7.3262200000000002</v>
      </c>
      <c r="H651" s="36">
        <v>7.0442470000000004</v>
      </c>
      <c r="I651" s="36">
        <v>7.6081940000000001</v>
      </c>
      <c r="J651" s="33">
        <v>0.126219980325109</v>
      </c>
    </row>
    <row r="652" spans="2:10" x14ac:dyDescent="0.3">
      <c r="B652" s="25"/>
      <c r="C652" s="73"/>
      <c r="D652" s="18"/>
      <c r="E652" s="85" t="s">
        <v>675</v>
      </c>
      <c r="F652" s="30" t="s">
        <v>470</v>
      </c>
      <c r="G652" s="36">
        <v>6.7784449999999996</v>
      </c>
      <c r="H652" s="36">
        <v>6.3655030000000004</v>
      </c>
      <c r="I652" s="36">
        <v>7.1913869999999998</v>
      </c>
      <c r="J652" s="33">
        <v>9.3957234040110207E-2</v>
      </c>
    </row>
    <row r="653" spans="2:10" x14ac:dyDescent="0.3">
      <c r="B653" s="25"/>
      <c r="C653" s="73"/>
      <c r="D653" s="18"/>
      <c r="E653" s="85" t="s">
        <v>675</v>
      </c>
      <c r="F653" s="30" t="s">
        <v>26</v>
      </c>
      <c r="G653" s="36">
        <v>7.1975350000000002</v>
      </c>
      <c r="H653" s="36">
        <v>6.971705</v>
      </c>
      <c r="I653" s="36">
        <v>7.4233650000000004</v>
      </c>
      <c r="J653" s="33">
        <v>0.15988693415028035</v>
      </c>
    </row>
    <row r="654" spans="2:10" x14ac:dyDescent="0.3">
      <c r="B654" s="25"/>
      <c r="C654" s="73"/>
      <c r="D654" s="18"/>
      <c r="E654" s="85" t="s">
        <v>675</v>
      </c>
      <c r="F654" s="30" t="s">
        <v>27</v>
      </c>
      <c r="G654" s="36">
        <v>7.2116600000000002</v>
      </c>
      <c r="H654" s="36">
        <v>6.5998809999999999</v>
      </c>
      <c r="I654" s="36">
        <v>7.8234389999999996</v>
      </c>
      <c r="J654" s="33">
        <v>8.9196788390836779E-2</v>
      </c>
    </row>
    <row r="655" spans="2:10" x14ac:dyDescent="0.3">
      <c r="B655" s="25"/>
      <c r="C655" s="73"/>
      <c r="D655" s="18"/>
      <c r="E655" s="85" t="s">
        <v>675</v>
      </c>
      <c r="F655" s="30" t="s">
        <v>28</v>
      </c>
      <c r="G655" s="36">
        <v>6.8320069999999999</v>
      </c>
      <c r="H655" s="36">
        <v>6.384328</v>
      </c>
      <c r="I655" s="36">
        <v>7.2796859999999999</v>
      </c>
      <c r="J655" s="33">
        <v>8.3264648166189836E-2</v>
      </c>
    </row>
    <row r="656" spans="2:10" x14ac:dyDescent="0.3">
      <c r="B656" s="25"/>
      <c r="C656" s="73"/>
      <c r="D656" s="18"/>
      <c r="E656" s="85" t="s">
        <v>675</v>
      </c>
      <c r="F656" s="30" t="s">
        <v>29</v>
      </c>
      <c r="G656" s="36">
        <v>6.8555890000000002</v>
      </c>
      <c r="H656" s="36">
        <v>6.4368670000000003</v>
      </c>
      <c r="I656" s="36">
        <v>7.274311</v>
      </c>
      <c r="J656" s="33">
        <v>5.4784257042358793E-2</v>
      </c>
    </row>
    <row r="657" spans="2:10" x14ac:dyDescent="0.3">
      <c r="B657" s="25"/>
      <c r="C657" s="73"/>
      <c r="D657" s="18"/>
      <c r="E657" s="85" t="s">
        <v>675</v>
      </c>
      <c r="F657" s="30" t="s">
        <v>658</v>
      </c>
      <c r="G657" s="36">
        <v>6.9780639999999998</v>
      </c>
      <c r="H657" s="36">
        <v>6.733644</v>
      </c>
      <c r="I657" s="36">
        <v>7.2224839999999997</v>
      </c>
      <c r="J657" s="33">
        <v>0.11878735662772394</v>
      </c>
    </row>
    <row r="658" spans="2:10" x14ac:dyDescent="0.3">
      <c r="B658" s="25"/>
      <c r="C658" s="73"/>
      <c r="D658" s="18"/>
      <c r="E658" s="85" t="s">
        <v>675</v>
      </c>
      <c r="F658" s="30" t="s">
        <v>30</v>
      </c>
      <c r="G658" s="36">
        <v>7.2670919999999999</v>
      </c>
      <c r="H658" s="36">
        <v>6.9886119999999998</v>
      </c>
      <c r="I658" s="36">
        <v>7.5455719999999999</v>
      </c>
      <c r="J658" s="33">
        <v>8.994573623552217E-2</v>
      </c>
    </row>
    <row r="659" spans="2:10" x14ac:dyDescent="0.3">
      <c r="B659" s="25"/>
      <c r="C659" s="73"/>
      <c r="D659" s="18"/>
      <c r="E659" s="85" t="s">
        <v>675</v>
      </c>
      <c r="F659" s="30" t="s">
        <v>552</v>
      </c>
      <c r="G659" s="36">
        <v>7.0761900000000004</v>
      </c>
      <c r="H659" s="36">
        <v>6.9147360000000004</v>
      </c>
      <c r="I659" s="36">
        <v>7.2376440000000004</v>
      </c>
      <c r="J659" s="33">
        <v>4.0904975502766429E-2</v>
      </c>
    </row>
    <row r="660" spans="2:10" x14ac:dyDescent="0.3">
      <c r="B660" s="25"/>
      <c r="C660" s="73"/>
      <c r="D660" s="18"/>
      <c r="E660" s="85" t="s">
        <v>675</v>
      </c>
      <c r="F660" s="30" t="s">
        <v>31</v>
      </c>
      <c r="G660" s="36">
        <v>6.9451549999999997</v>
      </c>
      <c r="H660" s="36">
        <v>6.6222000000000003</v>
      </c>
      <c r="I660" s="36">
        <v>7.2681100000000001</v>
      </c>
      <c r="J660" s="33">
        <v>0.12202159530824873</v>
      </c>
    </row>
    <row r="661" spans="2:10" x14ac:dyDescent="0.3">
      <c r="B661" s="25"/>
      <c r="C661" s="73"/>
      <c r="D661" s="18"/>
      <c r="E661" s="85" t="s">
        <v>675</v>
      </c>
      <c r="F661" s="30" t="s">
        <v>32</v>
      </c>
      <c r="G661" s="36">
        <v>7.1857259999999998</v>
      </c>
      <c r="H661" s="36">
        <v>6.9858130000000003</v>
      </c>
      <c r="I661" s="36">
        <v>7.3856400000000004</v>
      </c>
      <c r="J661" s="33">
        <v>5.7392756067256294E-2</v>
      </c>
    </row>
    <row r="662" spans="2:10" x14ac:dyDescent="0.3">
      <c r="B662" s="25"/>
      <c r="C662" s="73"/>
      <c r="D662" s="18"/>
      <c r="E662" s="85" t="s">
        <v>675</v>
      </c>
      <c r="F662" s="30" t="s">
        <v>471</v>
      </c>
      <c r="G662" s="36">
        <v>6.9580609999999998</v>
      </c>
      <c r="H662" s="36">
        <v>6.7828010000000001</v>
      </c>
      <c r="I662" s="36">
        <v>7.1333219999999997</v>
      </c>
      <c r="J662" s="33">
        <v>0.18741837892347007</v>
      </c>
    </row>
    <row r="663" spans="2:10" x14ac:dyDescent="0.3">
      <c r="B663" s="25"/>
      <c r="C663" s="73"/>
      <c r="D663" s="18"/>
      <c r="E663" s="85" t="s">
        <v>675</v>
      </c>
      <c r="F663" s="30" t="s">
        <v>472</v>
      </c>
      <c r="G663" s="36">
        <v>7.1228730000000002</v>
      </c>
      <c r="H663" s="36">
        <v>6.8833650000000004</v>
      </c>
      <c r="I663" s="36">
        <v>7.3623810000000001</v>
      </c>
      <c r="J663" s="33">
        <v>8.7831636940543217E-2</v>
      </c>
    </row>
    <row r="664" spans="2:10" x14ac:dyDescent="0.3">
      <c r="B664" s="25"/>
      <c r="C664" s="73"/>
      <c r="D664" s="18"/>
      <c r="E664" s="85" t="s">
        <v>675</v>
      </c>
      <c r="F664" s="30" t="s">
        <v>473</v>
      </c>
      <c r="G664" s="36">
        <v>7.1135669999999998</v>
      </c>
      <c r="H664" s="36">
        <v>6.9658709999999999</v>
      </c>
      <c r="I664" s="36">
        <v>7.2612620000000003</v>
      </c>
      <c r="J664" s="33">
        <v>0.11503145992640858</v>
      </c>
    </row>
    <row r="665" spans="2:10" x14ac:dyDescent="0.3">
      <c r="B665" s="25" t="s">
        <v>142</v>
      </c>
      <c r="C665" s="73" t="s">
        <v>143</v>
      </c>
      <c r="D665" s="102" t="s">
        <v>610</v>
      </c>
      <c r="E665" s="85" t="s">
        <v>676</v>
      </c>
      <c r="F665" s="30" t="s">
        <v>450</v>
      </c>
      <c r="G665" s="36">
        <v>2.3032330000000001</v>
      </c>
      <c r="H665" s="36">
        <v>2.1482329999999998</v>
      </c>
      <c r="I665" s="36">
        <v>2.4582320000000002</v>
      </c>
      <c r="J665" s="33">
        <v>0.17839205598380523</v>
      </c>
    </row>
    <row r="666" spans="2:10" x14ac:dyDescent="0.3">
      <c r="B666" s="25"/>
      <c r="C666" s="73"/>
      <c r="D666" s="103"/>
      <c r="E666" s="85" t="s">
        <v>676</v>
      </c>
      <c r="F666" s="30" t="s">
        <v>452</v>
      </c>
      <c r="G666" s="36">
        <v>1.800791</v>
      </c>
      <c r="H666" s="36">
        <v>1.658609</v>
      </c>
      <c r="I666" s="36">
        <v>1.942974</v>
      </c>
      <c r="J666" s="33">
        <v>0.1561399102934177</v>
      </c>
    </row>
    <row r="667" spans="2:10" x14ac:dyDescent="0.3">
      <c r="B667" s="25"/>
      <c r="C667" s="73"/>
      <c r="D667" s="103"/>
      <c r="E667" s="85" t="s">
        <v>676</v>
      </c>
      <c r="F667" s="30" t="s">
        <v>453</v>
      </c>
      <c r="G667" s="36">
        <v>3.185692</v>
      </c>
      <c r="H667" s="36">
        <v>2.918221</v>
      </c>
      <c r="I667" s="36">
        <v>3.453163</v>
      </c>
      <c r="J667" s="33">
        <v>0.24127872651848367</v>
      </c>
    </row>
    <row r="668" spans="2:10" x14ac:dyDescent="0.3">
      <c r="B668" s="25"/>
      <c r="C668" s="73"/>
      <c r="D668" s="18"/>
      <c r="E668" s="85" t="s">
        <v>676</v>
      </c>
      <c r="F668" s="30" t="s">
        <v>21</v>
      </c>
      <c r="G668" s="36">
        <v>3.3648739999999999</v>
      </c>
      <c r="H668" s="36">
        <v>2.8807330000000002</v>
      </c>
      <c r="I668" s="36">
        <v>3.8490139999999999</v>
      </c>
      <c r="J668" s="33">
        <v>0.23299152059400721</v>
      </c>
    </row>
    <row r="669" spans="2:10" x14ac:dyDescent="0.3">
      <c r="B669" s="25"/>
      <c r="C669" s="73"/>
      <c r="D669" s="18"/>
      <c r="E669" s="85" t="s">
        <v>676</v>
      </c>
      <c r="F669" s="30" t="s">
        <v>454</v>
      </c>
      <c r="G669" s="36">
        <v>3.2693479999999999</v>
      </c>
      <c r="H669" s="36">
        <v>2.9359160000000002</v>
      </c>
      <c r="I669" s="36">
        <v>3.6027800000000001</v>
      </c>
      <c r="J669" s="33">
        <v>0.17753625838419268</v>
      </c>
    </row>
    <row r="670" spans="2:10" x14ac:dyDescent="0.3">
      <c r="B670" s="25"/>
      <c r="C670" s="73"/>
      <c r="D670" s="18"/>
      <c r="E670" s="85" t="s">
        <v>676</v>
      </c>
      <c r="F670" s="30" t="s">
        <v>455</v>
      </c>
      <c r="G670" s="36">
        <v>4.0968039999999997</v>
      </c>
      <c r="H670" s="36">
        <v>3.074236</v>
      </c>
      <c r="I670" s="36">
        <v>5.1193720000000003</v>
      </c>
      <c r="J670" s="33">
        <v>0.15895918989967023</v>
      </c>
    </row>
    <row r="671" spans="2:10" x14ac:dyDescent="0.3">
      <c r="B671" s="25"/>
      <c r="C671" s="73"/>
      <c r="D671" s="18"/>
      <c r="E671" s="85" t="s">
        <v>676</v>
      </c>
      <c r="F671" s="30" t="s">
        <v>456</v>
      </c>
      <c r="G671" s="36">
        <v>2.214658</v>
      </c>
      <c r="H671" s="36">
        <v>2.0524966999999998</v>
      </c>
      <c r="I671" s="36">
        <v>2.3768189999999998</v>
      </c>
      <c r="J671" s="33">
        <v>0.23306238916683047</v>
      </c>
    </row>
    <row r="672" spans="2:10" x14ac:dyDescent="0.3">
      <c r="B672" s="25"/>
      <c r="C672" s="73"/>
      <c r="D672" s="18"/>
      <c r="E672" s="85" t="s">
        <v>676</v>
      </c>
      <c r="F672" s="30" t="s">
        <v>457</v>
      </c>
      <c r="G672" s="36">
        <v>2.3513120000000001</v>
      </c>
      <c r="H672" s="36">
        <v>2.1533186999999998</v>
      </c>
      <c r="I672" s="36">
        <v>2.5493060000000001</v>
      </c>
      <c r="J672" s="33">
        <v>0.13586035256415713</v>
      </c>
    </row>
    <row r="673" spans="2:10" x14ac:dyDescent="0.3">
      <c r="B673" s="25"/>
      <c r="C673" s="73"/>
      <c r="D673" s="18"/>
      <c r="E673" s="85" t="s">
        <v>676</v>
      </c>
      <c r="F673" s="30" t="s">
        <v>458</v>
      </c>
      <c r="G673" s="36">
        <v>2.37582</v>
      </c>
      <c r="H673" s="36">
        <v>2.007447</v>
      </c>
      <c r="I673" s="36">
        <v>2.7441939999999998</v>
      </c>
      <c r="J673" s="33">
        <v>0.12000129452489046</v>
      </c>
    </row>
    <row r="674" spans="2:10" x14ac:dyDescent="0.3">
      <c r="B674" s="25"/>
      <c r="C674" s="73"/>
      <c r="D674" s="18"/>
      <c r="E674" s="85" t="s">
        <v>676</v>
      </c>
      <c r="F674" s="30" t="s">
        <v>459</v>
      </c>
      <c r="G674" s="36">
        <v>2.2618209999999999</v>
      </c>
      <c r="H674" s="36">
        <v>2.103688</v>
      </c>
      <c r="I674" s="36">
        <v>2.419953</v>
      </c>
      <c r="J674" s="33">
        <v>7.8805626896200937E-2</v>
      </c>
    </row>
    <row r="675" spans="2:10" x14ac:dyDescent="0.3">
      <c r="B675" s="25"/>
      <c r="C675" s="73"/>
      <c r="D675" s="18"/>
      <c r="E675" s="85" t="s">
        <v>676</v>
      </c>
      <c r="F675" s="30" t="s">
        <v>660</v>
      </c>
      <c r="G675" s="36">
        <v>3.0751870000000001</v>
      </c>
      <c r="H675" s="36">
        <v>2.7456719999999999</v>
      </c>
      <c r="I675" s="36">
        <v>3.404703</v>
      </c>
      <c r="J675" s="33">
        <v>0.17453096128082143</v>
      </c>
    </row>
    <row r="676" spans="2:10" x14ac:dyDescent="0.3">
      <c r="B676" s="25"/>
      <c r="C676" s="73"/>
      <c r="D676" s="18"/>
      <c r="E676" s="85" t="s">
        <v>676</v>
      </c>
      <c r="F676" s="30" t="s">
        <v>661</v>
      </c>
      <c r="G676" s="36">
        <v>2.0309599999999999</v>
      </c>
      <c r="H676" s="36">
        <v>1.862598</v>
      </c>
      <c r="I676" s="36">
        <v>2.199322</v>
      </c>
      <c r="J676" s="33">
        <v>0.1663812289128315</v>
      </c>
    </row>
    <row r="677" spans="2:10" x14ac:dyDescent="0.3">
      <c r="B677" s="25"/>
      <c r="C677" s="73"/>
      <c r="D677" s="18"/>
      <c r="E677" s="85" t="s">
        <v>676</v>
      </c>
      <c r="F677" s="30" t="s">
        <v>662</v>
      </c>
      <c r="G677" s="36">
        <v>4.3969100000000001</v>
      </c>
      <c r="H677" s="36">
        <v>3.2414170000000002</v>
      </c>
      <c r="I677" s="36">
        <v>5.552403</v>
      </c>
      <c r="J677" s="33">
        <v>0.17745103421945105</v>
      </c>
    </row>
    <row r="678" spans="2:10" x14ac:dyDescent="0.3">
      <c r="B678" s="25"/>
      <c r="C678" s="73"/>
      <c r="D678" s="18"/>
      <c r="E678" s="85" t="s">
        <v>676</v>
      </c>
      <c r="F678" s="30" t="s">
        <v>663</v>
      </c>
      <c r="G678" s="36">
        <v>2.2330070000000002</v>
      </c>
      <c r="H678" s="36">
        <v>2.0617190000000001</v>
      </c>
      <c r="I678" s="36">
        <v>2.404296</v>
      </c>
      <c r="J678" s="33">
        <v>5.9429104661167338E-3</v>
      </c>
    </row>
    <row r="679" spans="2:10" x14ac:dyDescent="0.3">
      <c r="B679" s="25"/>
      <c r="C679" s="73"/>
      <c r="D679" s="18"/>
      <c r="E679" s="85" t="s">
        <v>676</v>
      </c>
      <c r="F679" s="30" t="s">
        <v>460</v>
      </c>
      <c r="G679" s="36">
        <v>2.0760459999999998</v>
      </c>
      <c r="H679" s="36">
        <v>1.9161969999999999</v>
      </c>
      <c r="I679" s="36">
        <v>2.2358950000000002</v>
      </c>
      <c r="J679" s="33">
        <v>0.20204142486680937</v>
      </c>
    </row>
    <row r="680" spans="2:10" x14ac:dyDescent="0.3">
      <c r="B680" s="25"/>
      <c r="C680" s="73"/>
      <c r="D680" s="18"/>
      <c r="E680" s="85" t="s">
        <v>676</v>
      </c>
      <c r="F680" s="30" t="s">
        <v>461</v>
      </c>
      <c r="G680" s="36">
        <v>2.5139079999999998</v>
      </c>
      <c r="H680" s="36">
        <v>2.2857210000000001</v>
      </c>
      <c r="I680" s="36">
        <v>2.7420960000000001</v>
      </c>
      <c r="J680" s="33">
        <v>0.15633717690653071</v>
      </c>
    </row>
    <row r="681" spans="2:10" x14ac:dyDescent="0.3">
      <c r="B681" s="25"/>
      <c r="C681" s="73"/>
      <c r="D681" s="18"/>
      <c r="E681" s="85" t="s">
        <v>676</v>
      </c>
      <c r="F681" s="30" t="s">
        <v>462</v>
      </c>
      <c r="G681" s="36">
        <v>2.6315979999999999</v>
      </c>
      <c r="H681" s="36">
        <v>1.977789</v>
      </c>
      <c r="I681" s="36">
        <v>3.2854070000000002</v>
      </c>
      <c r="J681" s="33">
        <v>0.1693823636659911</v>
      </c>
    </row>
    <row r="682" spans="2:10" x14ac:dyDescent="0.3">
      <c r="B682" s="25"/>
      <c r="C682" s="73"/>
      <c r="D682" s="18"/>
      <c r="E682" s="85" t="s">
        <v>676</v>
      </c>
      <c r="F682" s="30" t="s">
        <v>589</v>
      </c>
      <c r="G682" s="36">
        <v>1.7266170000000001</v>
      </c>
      <c r="H682" s="36">
        <v>1.1395169999999999</v>
      </c>
      <c r="I682" s="36">
        <v>2.3137159999999999</v>
      </c>
      <c r="J682" s="33">
        <v>6.6159955465582301E-2</v>
      </c>
    </row>
    <row r="683" spans="2:10" x14ac:dyDescent="0.3">
      <c r="B683" s="25"/>
      <c r="C683" s="73"/>
      <c r="D683" s="18"/>
      <c r="E683" s="85" t="s">
        <v>676</v>
      </c>
      <c r="F683" s="30" t="s">
        <v>463</v>
      </c>
      <c r="G683" s="36">
        <v>2.296376</v>
      </c>
      <c r="H683" s="36">
        <v>2.071186</v>
      </c>
      <c r="I683" s="36">
        <v>2.5215670000000001</v>
      </c>
      <c r="J683" s="33">
        <v>0.25014223106034766</v>
      </c>
    </row>
    <row r="684" spans="2:10" x14ac:dyDescent="0.3">
      <c r="B684" s="25"/>
      <c r="C684" s="73"/>
      <c r="D684" s="18"/>
      <c r="E684" s="85" t="s">
        <v>676</v>
      </c>
      <c r="F684" s="30" t="s">
        <v>464</v>
      </c>
      <c r="G684" s="36">
        <v>2.2495419999999999</v>
      </c>
      <c r="H684" s="36">
        <v>1.893805</v>
      </c>
      <c r="I684" s="36">
        <v>2.60528</v>
      </c>
      <c r="J684" s="33">
        <v>0.21749411141839931</v>
      </c>
    </row>
    <row r="685" spans="2:10" x14ac:dyDescent="0.3">
      <c r="B685" s="25"/>
      <c r="C685" s="73"/>
      <c r="D685" s="18"/>
      <c r="E685" s="85" t="s">
        <v>676</v>
      </c>
      <c r="F685" s="30" t="s">
        <v>465</v>
      </c>
      <c r="G685" s="36">
        <v>2.5271629999999998</v>
      </c>
      <c r="H685" s="36">
        <v>2.2901889999999998</v>
      </c>
      <c r="I685" s="36">
        <v>2.7641360000000001</v>
      </c>
      <c r="J685" s="33">
        <v>0.15463395994109946</v>
      </c>
    </row>
    <row r="686" spans="2:10" x14ac:dyDescent="0.3">
      <c r="B686" s="25"/>
      <c r="C686" s="73"/>
      <c r="D686" s="31"/>
      <c r="E686" s="85" t="s">
        <v>676</v>
      </c>
      <c r="F686" s="30" t="s">
        <v>466</v>
      </c>
      <c r="G686" s="36">
        <v>2.2538290000000001</v>
      </c>
      <c r="H686" s="36">
        <v>1.8711709999999999</v>
      </c>
      <c r="I686" s="36">
        <v>2.6364869999999998</v>
      </c>
      <c r="J686" s="33">
        <v>0.12331397163395107</v>
      </c>
    </row>
    <row r="687" spans="2:10" x14ac:dyDescent="0.3">
      <c r="B687" s="25"/>
      <c r="C687" s="73"/>
      <c r="D687" s="18"/>
      <c r="E687" s="85" t="s">
        <v>676</v>
      </c>
      <c r="F687" s="30" t="s">
        <v>467</v>
      </c>
      <c r="G687" s="36">
        <v>2.1447500000000002</v>
      </c>
      <c r="H687" s="36">
        <v>1.780813</v>
      </c>
      <c r="I687" s="36">
        <v>2.508686</v>
      </c>
      <c r="J687" s="33">
        <v>0.10659532974381125</v>
      </c>
    </row>
    <row r="688" spans="2:10" x14ac:dyDescent="0.3">
      <c r="B688" s="25"/>
      <c r="C688" s="73"/>
      <c r="D688" s="18"/>
      <c r="E688" s="85" t="s">
        <v>676</v>
      </c>
      <c r="F688" s="30" t="s">
        <v>468</v>
      </c>
      <c r="G688" s="36">
        <v>2.2501090000000001</v>
      </c>
      <c r="H688" s="36">
        <v>2.072651</v>
      </c>
      <c r="I688" s="36">
        <v>2.4275660000000001</v>
      </c>
      <c r="J688" s="33">
        <v>0.17465834010997175</v>
      </c>
    </row>
    <row r="689" spans="2:10" x14ac:dyDescent="0.3">
      <c r="B689" s="25"/>
      <c r="C689" s="73"/>
      <c r="D689" s="18"/>
      <c r="E689" s="85" t="s">
        <v>676</v>
      </c>
      <c r="F689" s="30" t="s">
        <v>469</v>
      </c>
      <c r="G689" s="36">
        <v>2.5339809999999998</v>
      </c>
      <c r="H689" s="36">
        <v>2.230445</v>
      </c>
      <c r="I689" s="36">
        <v>2.8375170000000001</v>
      </c>
      <c r="J689" s="33">
        <v>0.18718396383516397</v>
      </c>
    </row>
    <row r="690" spans="2:10" x14ac:dyDescent="0.3">
      <c r="B690" s="25"/>
      <c r="C690" s="73"/>
      <c r="D690" s="18"/>
      <c r="E690" s="85" t="s">
        <v>676</v>
      </c>
      <c r="F690" s="30" t="s">
        <v>470</v>
      </c>
      <c r="G690" s="36">
        <v>2.6044710000000002</v>
      </c>
      <c r="H690" s="36">
        <v>2.0007139999999999</v>
      </c>
      <c r="I690" s="36">
        <v>3.2082269999999999</v>
      </c>
      <c r="J690" s="33">
        <v>0.16123537188449913</v>
      </c>
    </row>
    <row r="691" spans="2:10" x14ac:dyDescent="0.3">
      <c r="B691" s="25"/>
      <c r="C691" s="73"/>
      <c r="D691" s="18"/>
      <c r="E691" s="85" t="s">
        <v>676</v>
      </c>
      <c r="F691" s="30" t="s">
        <v>26</v>
      </c>
      <c r="G691" s="36">
        <v>2.6029710000000001</v>
      </c>
      <c r="H691" s="36">
        <v>2.2007880000000002</v>
      </c>
      <c r="I691" s="36">
        <v>3.0051540000000001</v>
      </c>
      <c r="J691" s="33">
        <v>0.23598375417387163</v>
      </c>
    </row>
    <row r="692" spans="2:10" x14ac:dyDescent="0.3">
      <c r="B692" s="25"/>
      <c r="C692" s="73"/>
      <c r="D692" s="18"/>
      <c r="E692" s="85" t="s">
        <v>676</v>
      </c>
      <c r="F692" s="30" t="s">
        <v>27</v>
      </c>
      <c r="G692" s="36">
        <v>2.7645369999999998</v>
      </c>
      <c r="H692" s="36">
        <v>2.3393000000000002</v>
      </c>
      <c r="I692" s="36">
        <v>3.189775</v>
      </c>
      <c r="J692" s="33">
        <v>0.14778676111356329</v>
      </c>
    </row>
    <row r="693" spans="2:10" x14ac:dyDescent="0.3">
      <c r="B693" s="25"/>
      <c r="C693" s="73"/>
      <c r="D693" s="18"/>
      <c r="E693" s="85" t="s">
        <v>676</v>
      </c>
      <c r="F693" s="30" t="s">
        <v>28</v>
      </c>
      <c r="G693" s="36">
        <v>2.7085699999999999</v>
      </c>
      <c r="H693" s="36">
        <v>1.7816689999999999</v>
      </c>
      <c r="I693" s="36">
        <v>3.635472</v>
      </c>
      <c r="J693" s="33">
        <v>0.15394642895004096</v>
      </c>
    </row>
    <row r="694" spans="2:10" x14ac:dyDescent="0.3">
      <c r="B694" s="25"/>
      <c r="C694" s="73"/>
      <c r="D694" s="18"/>
      <c r="E694" s="85" t="s">
        <v>676</v>
      </c>
      <c r="F694" s="30" t="s">
        <v>29</v>
      </c>
      <c r="G694" s="36">
        <v>2.1580140000000001</v>
      </c>
      <c r="H694" s="36">
        <v>1.2023550000000001</v>
      </c>
      <c r="I694" s="36">
        <v>3.1136729999999999</v>
      </c>
      <c r="J694" s="33">
        <v>0.11754129168588054</v>
      </c>
    </row>
    <row r="695" spans="2:10" x14ac:dyDescent="0.3">
      <c r="B695" s="25"/>
      <c r="C695" s="73"/>
      <c r="D695" s="18"/>
      <c r="E695" s="85" t="s">
        <v>676</v>
      </c>
      <c r="F695" s="30" t="s">
        <v>658</v>
      </c>
      <c r="G695" s="36">
        <v>2.170944</v>
      </c>
      <c r="H695" s="36">
        <v>1.958062</v>
      </c>
      <c r="I695" s="36">
        <v>2.383826</v>
      </c>
      <c r="J695" s="33">
        <v>0.1749511748230268</v>
      </c>
    </row>
    <row r="696" spans="2:10" x14ac:dyDescent="0.3">
      <c r="B696" s="25"/>
      <c r="C696" s="73"/>
      <c r="D696" s="18"/>
      <c r="E696" s="85" t="s">
        <v>676</v>
      </c>
      <c r="F696" s="30" t="s">
        <v>30</v>
      </c>
      <c r="G696" s="36">
        <v>1.930847</v>
      </c>
      <c r="H696" s="36">
        <v>1.648676</v>
      </c>
      <c r="I696" s="36">
        <v>2.2130190000000001</v>
      </c>
      <c r="J696" s="33">
        <v>0.14712254374798406</v>
      </c>
    </row>
    <row r="697" spans="2:10" x14ac:dyDescent="0.3">
      <c r="B697" s="25"/>
      <c r="C697" s="73"/>
      <c r="D697" s="18"/>
      <c r="E697" s="85" t="s">
        <v>676</v>
      </c>
      <c r="F697" s="30" t="s">
        <v>552</v>
      </c>
      <c r="G697" s="36">
        <v>1.939994</v>
      </c>
      <c r="H697" s="36">
        <v>1.731214</v>
      </c>
      <c r="I697" s="36">
        <v>2.1487729999999998</v>
      </c>
      <c r="J697" s="33">
        <v>7.9939096466587631E-2</v>
      </c>
    </row>
    <row r="698" spans="2:10" x14ac:dyDescent="0.3">
      <c r="B698" s="25"/>
      <c r="C698" s="73"/>
      <c r="D698" s="18"/>
      <c r="E698" s="85" t="s">
        <v>676</v>
      </c>
      <c r="F698" s="30" t="s">
        <v>31</v>
      </c>
      <c r="G698" s="36">
        <v>1.706709</v>
      </c>
      <c r="H698" s="36">
        <v>1.3847929999999999</v>
      </c>
      <c r="I698" s="36">
        <v>2.0286249999999999</v>
      </c>
      <c r="J698" s="33">
        <v>0.17915964123676531</v>
      </c>
    </row>
    <row r="699" spans="2:10" x14ac:dyDescent="0.3">
      <c r="B699" s="25"/>
      <c r="C699" s="73"/>
      <c r="D699" s="18"/>
      <c r="E699" s="85" t="s">
        <v>676</v>
      </c>
      <c r="F699" s="30" t="s">
        <v>32</v>
      </c>
      <c r="G699" s="36">
        <v>1.8736550000000001</v>
      </c>
      <c r="H699" s="36">
        <v>1.718018</v>
      </c>
      <c r="I699" s="36">
        <v>2.0292919999999999</v>
      </c>
      <c r="J699" s="33">
        <v>9.5829147076494953E-2</v>
      </c>
    </row>
    <row r="700" spans="2:10" x14ac:dyDescent="0.3">
      <c r="B700" s="25"/>
      <c r="C700" s="73"/>
      <c r="D700" s="18"/>
      <c r="E700" s="85" t="s">
        <v>676</v>
      </c>
      <c r="F700" s="30" t="s">
        <v>471</v>
      </c>
      <c r="G700" s="36">
        <v>3.1188709999999999</v>
      </c>
      <c r="H700" s="36">
        <v>2.8313229999999998</v>
      </c>
      <c r="I700" s="36">
        <v>3.4064179999999999</v>
      </c>
      <c r="J700" s="33">
        <v>0.261935179719059</v>
      </c>
    </row>
    <row r="701" spans="2:10" x14ac:dyDescent="0.3">
      <c r="B701" s="25"/>
      <c r="C701" s="73"/>
      <c r="D701" s="18"/>
      <c r="E701" s="85" t="s">
        <v>676</v>
      </c>
      <c r="F701" s="30" t="s">
        <v>472</v>
      </c>
      <c r="G701" s="36">
        <v>2.4518930000000001</v>
      </c>
      <c r="H701" s="36">
        <v>2.238137</v>
      </c>
      <c r="I701" s="36">
        <v>2.6656499999999999</v>
      </c>
      <c r="J701" s="33">
        <v>0.15739295468146211</v>
      </c>
    </row>
    <row r="702" spans="2:10" x14ac:dyDescent="0.3">
      <c r="B702" s="25"/>
      <c r="C702" s="73"/>
      <c r="D702" s="18"/>
      <c r="E702" s="85" t="s">
        <v>676</v>
      </c>
      <c r="F702" s="30" t="s">
        <v>473</v>
      </c>
      <c r="G702" s="36">
        <v>1.835396</v>
      </c>
      <c r="H702" s="36">
        <v>1.546961</v>
      </c>
      <c r="I702" s="36">
        <v>2.123831</v>
      </c>
      <c r="J702" s="33">
        <v>0.1670640645578525</v>
      </c>
    </row>
    <row r="703" spans="2:10" x14ac:dyDescent="0.3">
      <c r="B703" s="25" t="s">
        <v>144</v>
      </c>
      <c r="C703" s="73" t="s">
        <v>677</v>
      </c>
      <c r="D703" s="102" t="s">
        <v>610</v>
      </c>
      <c r="E703" s="85" t="s">
        <v>676</v>
      </c>
      <c r="F703" s="30" t="s">
        <v>450</v>
      </c>
      <c r="G703" s="36">
        <v>1.7034629999999999</v>
      </c>
      <c r="H703" s="36">
        <v>1.5765279999999999</v>
      </c>
      <c r="I703" s="36">
        <v>1.830398</v>
      </c>
      <c r="J703" s="33">
        <v>0.18152267260349816</v>
      </c>
    </row>
    <row r="704" spans="2:10" x14ac:dyDescent="0.3">
      <c r="B704" s="25"/>
      <c r="C704" s="73"/>
      <c r="D704" s="103"/>
      <c r="E704" s="85" t="s">
        <v>676</v>
      </c>
      <c r="F704" s="30" t="s">
        <v>452</v>
      </c>
      <c r="G704" s="36">
        <v>1.775525</v>
      </c>
      <c r="H704" s="36">
        <v>1.6321460000000001</v>
      </c>
      <c r="I704" s="36">
        <v>1.918903</v>
      </c>
      <c r="J704" s="33">
        <v>0.15401032196485573</v>
      </c>
    </row>
    <row r="705" spans="2:10" x14ac:dyDescent="0.3">
      <c r="B705" s="25"/>
      <c r="C705" s="73"/>
      <c r="D705" s="18"/>
      <c r="E705" s="85" t="s">
        <v>676</v>
      </c>
      <c r="F705" s="30" t="s">
        <v>453</v>
      </c>
      <c r="G705" s="36">
        <v>2.0653899999999998</v>
      </c>
      <c r="H705" s="36">
        <v>1.8769720000000001</v>
      </c>
      <c r="I705" s="36">
        <v>2.2538079999999998</v>
      </c>
      <c r="J705" s="33">
        <v>0.24401965925475763</v>
      </c>
    </row>
    <row r="706" spans="2:10" x14ac:dyDescent="0.3">
      <c r="B706" s="25"/>
      <c r="C706" s="73"/>
      <c r="D706" s="18"/>
      <c r="E706" s="85" t="s">
        <v>676</v>
      </c>
      <c r="F706" s="30" t="s">
        <v>21</v>
      </c>
      <c r="G706" s="36">
        <v>1.492801</v>
      </c>
      <c r="H706" s="36">
        <v>1.139543</v>
      </c>
      <c r="I706" s="36">
        <v>1.8460589999999999</v>
      </c>
      <c r="J706" s="33">
        <v>0.24594651173778423</v>
      </c>
    </row>
    <row r="707" spans="2:10" x14ac:dyDescent="0.3">
      <c r="B707" s="25"/>
      <c r="C707" s="73"/>
      <c r="D707" s="18"/>
      <c r="E707" s="85" t="s">
        <v>676</v>
      </c>
      <c r="F707" s="30" t="s">
        <v>454</v>
      </c>
      <c r="G707" s="36">
        <v>1.5411239999999999</v>
      </c>
      <c r="H707" s="36">
        <v>1.2259990000000001</v>
      </c>
      <c r="I707" s="36">
        <v>1.85625</v>
      </c>
      <c r="J707" s="33">
        <v>0.19875538379951618</v>
      </c>
    </row>
    <row r="708" spans="2:10" x14ac:dyDescent="0.3">
      <c r="B708" s="25"/>
      <c r="C708" s="73"/>
      <c r="D708" s="18"/>
      <c r="E708" s="85" t="s">
        <v>676</v>
      </c>
      <c r="F708" s="30" t="s">
        <v>455</v>
      </c>
      <c r="G708" s="36">
        <v>1.711659</v>
      </c>
      <c r="H708" s="36">
        <v>1.141718</v>
      </c>
      <c r="I708" s="36">
        <v>2.2816000000000001</v>
      </c>
      <c r="J708" s="33">
        <v>0.17742283772058293</v>
      </c>
    </row>
    <row r="709" spans="2:10" x14ac:dyDescent="0.3">
      <c r="B709" s="25"/>
      <c r="C709" s="73"/>
      <c r="D709" s="18"/>
      <c r="E709" s="85" t="s">
        <v>676</v>
      </c>
      <c r="F709" s="30" t="s">
        <v>456</v>
      </c>
      <c r="G709" s="36">
        <v>1.5600970000000001</v>
      </c>
      <c r="H709" s="36">
        <v>1.3691859</v>
      </c>
      <c r="I709" s="36">
        <v>1.751009</v>
      </c>
      <c r="J709" s="33">
        <v>0.22395459993084707</v>
      </c>
    </row>
    <row r="710" spans="2:10" x14ac:dyDescent="0.3">
      <c r="B710" s="25"/>
      <c r="C710" s="73"/>
      <c r="D710" s="18"/>
      <c r="E710" s="85" t="s">
        <v>676</v>
      </c>
      <c r="F710" s="30" t="s">
        <v>457</v>
      </c>
      <c r="G710" s="36">
        <v>1.787077</v>
      </c>
      <c r="H710" s="36">
        <v>1.5978920000000001</v>
      </c>
      <c r="I710" s="36">
        <v>1.976261</v>
      </c>
      <c r="J710" s="33">
        <v>0.14745230198832782</v>
      </c>
    </row>
    <row r="711" spans="2:10" x14ac:dyDescent="0.3">
      <c r="B711" s="25"/>
      <c r="C711" s="73"/>
      <c r="D711" s="18"/>
      <c r="E711" s="85" t="s">
        <v>676</v>
      </c>
      <c r="F711" s="30" t="s">
        <v>458</v>
      </c>
      <c r="G711" s="36">
        <v>3.899035</v>
      </c>
      <c r="H711" s="36">
        <v>3.60141</v>
      </c>
      <c r="I711" s="36">
        <v>4.1966599999999996</v>
      </c>
      <c r="J711" s="33">
        <v>0.11642520653450127</v>
      </c>
    </row>
    <row r="712" spans="2:10" x14ac:dyDescent="0.3">
      <c r="B712" s="25"/>
      <c r="C712" s="73"/>
      <c r="D712" s="18"/>
      <c r="E712" s="85" t="s">
        <v>676</v>
      </c>
      <c r="F712" s="30" t="s">
        <v>459</v>
      </c>
      <c r="G712" s="36">
        <v>1.196237</v>
      </c>
      <c r="H712" s="36">
        <v>1.0803320000000001</v>
      </c>
      <c r="I712" s="36">
        <v>1.3121430000000001</v>
      </c>
      <c r="J712" s="33">
        <v>8.3720694909059909E-2</v>
      </c>
    </row>
    <row r="713" spans="2:10" x14ac:dyDescent="0.3">
      <c r="B713" s="25"/>
      <c r="C713" s="73"/>
      <c r="D713" s="18"/>
      <c r="E713" s="85" t="s">
        <v>676</v>
      </c>
      <c r="F713" s="30" t="s">
        <v>660</v>
      </c>
      <c r="G713" s="36">
        <v>2.8801239999999999</v>
      </c>
      <c r="H713" s="36">
        <v>2.641645</v>
      </c>
      <c r="I713" s="36">
        <v>3.1186039999999999</v>
      </c>
      <c r="J713" s="33">
        <v>0.18205363950528766</v>
      </c>
    </row>
    <row r="714" spans="2:10" x14ac:dyDescent="0.3">
      <c r="B714" s="25"/>
      <c r="C714" s="73"/>
      <c r="D714" s="18"/>
      <c r="E714" s="85" t="s">
        <v>676</v>
      </c>
      <c r="F714" s="30" t="s">
        <v>661</v>
      </c>
      <c r="G714" s="36">
        <v>1.289987</v>
      </c>
      <c r="H714" s="36">
        <v>1.1698010000000001</v>
      </c>
      <c r="I714" s="36">
        <v>1.410172</v>
      </c>
      <c r="J714" s="33">
        <v>0.16848293927403493</v>
      </c>
    </row>
    <row r="715" spans="2:10" x14ac:dyDescent="0.3">
      <c r="B715" s="25"/>
      <c r="C715" s="73"/>
      <c r="D715" s="18"/>
      <c r="E715" s="85" t="s">
        <v>676</v>
      </c>
      <c r="F715" s="30" t="s">
        <v>662</v>
      </c>
      <c r="G715" s="36">
        <v>3.0474389999999998</v>
      </c>
      <c r="H715" s="36">
        <v>2.3987440000000002</v>
      </c>
      <c r="I715" s="36">
        <v>3.6961349999999999</v>
      </c>
      <c r="J715" s="33">
        <v>0.16379237923646053</v>
      </c>
    </row>
    <row r="716" spans="2:10" x14ac:dyDescent="0.3">
      <c r="B716" s="25"/>
      <c r="C716" s="73"/>
      <c r="D716" s="18"/>
      <c r="E716" s="85" t="s">
        <v>676</v>
      </c>
      <c r="F716" s="30" t="s">
        <v>663</v>
      </c>
      <c r="G716" s="36">
        <v>1.6557200000000001</v>
      </c>
      <c r="H716" s="36">
        <v>1.5187310000000001</v>
      </c>
      <c r="I716" s="36">
        <v>1.79271</v>
      </c>
      <c r="J716" s="33">
        <v>5.4854763124723687E-3</v>
      </c>
    </row>
    <row r="717" spans="2:10" x14ac:dyDescent="0.3">
      <c r="B717" s="25"/>
      <c r="C717" s="73"/>
      <c r="D717" s="18"/>
      <c r="E717" s="85" t="s">
        <v>676</v>
      </c>
      <c r="F717" s="30" t="s">
        <v>460</v>
      </c>
      <c r="G717" s="36">
        <v>1.2184060000000001</v>
      </c>
      <c r="H717" s="36">
        <v>1.0498419999999999</v>
      </c>
      <c r="I717" s="36">
        <v>1.386971</v>
      </c>
      <c r="J717" s="33">
        <v>0.20660328179496268</v>
      </c>
    </row>
    <row r="718" spans="2:10" x14ac:dyDescent="0.3">
      <c r="B718" s="25"/>
      <c r="C718" s="73"/>
      <c r="D718" s="18"/>
      <c r="E718" s="85" t="s">
        <v>676</v>
      </c>
      <c r="F718" s="30" t="s">
        <v>461</v>
      </c>
      <c r="G718" s="36">
        <v>1.9597070000000001</v>
      </c>
      <c r="H718" s="36">
        <v>1.794022</v>
      </c>
      <c r="I718" s="36">
        <v>2.1253920000000002</v>
      </c>
      <c r="J718" s="33">
        <v>0.15704308399629666</v>
      </c>
    </row>
    <row r="719" spans="2:10" x14ac:dyDescent="0.3">
      <c r="B719" s="25"/>
      <c r="C719" s="73"/>
      <c r="D719" s="18"/>
      <c r="E719" s="85" t="s">
        <v>676</v>
      </c>
      <c r="F719" s="30" t="s">
        <v>462</v>
      </c>
      <c r="G719" s="36">
        <v>5.4006809999999996</v>
      </c>
      <c r="H719" s="36">
        <v>4.812106</v>
      </c>
      <c r="I719" s="36">
        <v>5.9892560000000001</v>
      </c>
      <c r="J719" s="33">
        <v>0.20793347072322313</v>
      </c>
    </row>
    <row r="720" spans="2:10" x14ac:dyDescent="0.3">
      <c r="B720" s="25"/>
      <c r="C720" s="73"/>
      <c r="D720" s="18"/>
      <c r="E720" s="85" t="s">
        <v>676</v>
      </c>
      <c r="F720" s="30" t="s">
        <v>589</v>
      </c>
      <c r="G720" s="36">
        <v>4.494021</v>
      </c>
      <c r="H720" s="36">
        <v>3.8501720000000001</v>
      </c>
      <c r="I720" s="36">
        <v>5.1378700000000004</v>
      </c>
      <c r="J720" s="33">
        <v>1.6395246898413578E-2</v>
      </c>
    </row>
    <row r="721" spans="2:10" x14ac:dyDescent="0.3">
      <c r="B721" s="25"/>
      <c r="C721" s="73"/>
      <c r="D721" s="18"/>
      <c r="E721" s="85" t="s">
        <v>676</v>
      </c>
      <c r="F721" s="30" t="s">
        <v>463</v>
      </c>
      <c r="G721" s="36">
        <v>1.4859180000000001</v>
      </c>
      <c r="H721" s="36">
        <v>1.2556510000000001</v>
      </c>
      <c r="I721" s="36">
        <v>1.7161839999999999</v>
      </c>
      <c r="J721" s="33">
        <v>0.23554977933683918</v>
      </c>
    </row>
    <row r="722" spans="2:10" x14ac:dyDescent="0.3">
      <c r="B722" s="25"/>
      <c r="C722" s="73"/>
      <c r="D722" s="18"/>
      <c r="E722" s="85" t="s">
        <v>676</v>
      </c>
      <c r="F722" s="30" t="s">
        <v>464</v>
      </c>
      <c r="G722" s="36">
        <v>1.705281</v>
      </c>
      <c r="H722" s="36">
        <v>1.52745</v>
      </c>
      <c r="I722" s="36">
        <v>1.883111</v>
      </c>
      <c r="J722" s="33">
        <v>0.21773784434247848</v>
      </c>
    </row>
    <row r="723" spans="2:10" x14ac:dyDescent="0.3">
      <c r="B723" s="25"/>
      <c r="C723" s="73"/>
      <c r="D723" s="18"/>
      <c r="E723" s="85" t="s">
        <v>676</v>
      </c>
      <c r="F723" s="30" t="s">
        <v>465</v>
      </c>
      <c r="G723" s="36">
        <v>1.800594</v>
      </c>
      <c r="H723" s="36">
        <v>1.5885830000000001</v>
      </c>
      <c r="I723" s="36">
        <v>2.0126059999999999</v>
      </c>
      <c r="J723" s="33">
        <v>0.17549662052612175</v>
      </c>
    </row>
    <row r="724" spans="2:10" x14ac:dyDescent="0.3">
      <c r="B724" s="25"/>
      <c r="C724" s="73"/>
      <c r="D724" s="31"/>
      <c r="E724" s="85" t="s">
        <v>676</v>
      </c>
      <c r="F724" s="30" t="s">
        <v>466</v>
      </c>
      <c r="G724" s="36">
        <v>1.7457609999999999</v>
      </c>
      <c r="H724" s="36">
        <v>1.522472</v>
      </c>
      <c r="I724" s="36">
        <v>1.96905</v>
      </c>
      <c r="J724" s="33">
        <v>0.12649795789469853</v>
      </c>
    </row>
    <row r="725" spans="2:10" x14ac:dyDescent="0.3">
      <c r="B725" s="25"/>
      <c r="C725" s="73"/>
      <c r="D725" s="18"/>
      <c r="E725" s="85" t="s">
        <v>676</v>
      </c>
      <c r="F725" s="30" t="s">
        <v>467</v>
      </c>
      <c r="G725" s="36">
        <v>1.817232</v>
      </c>
      <c r="H725" s="36">
        <v>1.4912449999999999</v>
      </c>
      <c r="I725" s="36">
        <v>2.1432180000000001</v>
      </c>
      <c r="J725" s="33">
        <v>0.11680981416343704</v>
      </c>
    </row>
    <row r="726" spans="2:10" x14ac:dyDescent="0.3">
      <c r="B726" s="25"/>
      <c r="C726" s="73"/>
      <c r="D726" s="18"/>
      <c r="E726" s="85" t="s">
        <v>676</v>
      </c>
      <c r="F726" s="30" t="s">
        <v>468</v>
      </c>
      <c r="G726" s="36">
        <v>1.7281040000000001</v>
      </c>
      <c r="H726" s="36">
        <v>1.6058030000000001</v>
      </c>
      <c r="I726" s="36">
        <v>1.850406</v>
      </c>
      <c r="J726" s="33">
        <v>0.17517464341920444</v>
      </c>
    </row>
    <row r="727" spans="2:10" x14ac:dyDescent="0.3">
      <c r="B727" s="25"/>
      <c r="C727" s="73"/>
      <c r="D727" s="18"/>
      <c r="E727" s="85" t="s">
        <v>676</v>
      </c>
      <c r="F727" s="30" t="s">
        <v>469</v>
      </c>
      <c r="G727" s="36">
        <v>1.593502</v>
      </c>
      <c r="H727" s="36">
        <v>1.273919</v>
      </c>
      <c r="I727" s="36">
        <v>1.913084</v>
      </c>
      <c r="J727" s="33">
        <v>0.2015249153896489</v>
      </c>
    </row>
    <row r="728" spans="2:10" x14ac:dyDescent="0.3">
      <c r="B728" s="25"/>
      <c r="C728" s="73"/>
      <c r="D728" s="18"/>
      <c r="E728" s="85" t="s">
        <v>676</v>
      </c>
      <c r="F728" s="30" t="s">
        <v>470</v>
      </c>
      <c r="G728" s="36">
        <v>2.0880239999999999</v>
      </c>
      <c r="H728" s="36">
        <v>1.7689330000000001</v>
      </c>
      <c r="I728" s="36">
        <v>2.4071159999999998</v>
      </c>
      <c r="J728" s="33">
        <v>0.13984848578112291</v>
      </c>
    </row>
    <row r="729" spans="2:10" x14ac:dyDescent="0.3">
      <c r="B729" s="25"/>
      <c r="C729" s="73"/>
      <c r="D729" s="18"/>
      <c r="E729" s="85" t="s">
        <v>676</v>
      </c>
      <c r="F729" s="30" t="s">
        <v>26</v>
      </c>
      <c r="G729" s="36">
        <v>1.6814750000000001</v>
      </c>
      <c r="H729" s="36">
        <v>1.330476</v>
      </c>
      <c r="I729" s="36">
        <v>2.0324740000000001</v>
      </c>
      <c r="J729" s="33">
        <v>0.24391508027284553</v>
      </c>
    </row>
    <row r="730" spans="2:10" x14ac:dyDescent="0.3">
      <c r="B730" s="25"/>
      <c r="C730" s="73"/>
      <c r="D730" s="18"/>
      <c r="E730" s="85" t="s">
        <v>676</v>
      </c>
      <c r="F730" s="30" t="s">
        <v>27</v>
      </c>
      <c r="G730" s="36">
        <v>2.0020609999999999</v>
      </c>
      <c r="H730" s="36">
        <v>1.7748170000000001</v>
      </c>
      <c r="I730" s="36">
        <v>2.2293050000000001</v>
      </c>
      <c r="J730" s="33">
        <v>0.16060472951294594</v>
      </c>
    </row>
    <row r="731" spans="2:10" x14ac:dyDescent="0.3">
      <c r="B731" s="25"/>
      <c r="C731" s="73"/>
      <c r="D731" s="18"/>
      <c r="E731" s="85" t="s">
        <v>676</v>
      </c>
      <c r="F731" s="30" t="s">
        <v>28</v>
      </c>
      <c r="G731" s="36">
        <v>2.2388189999999999</v>
      </c>
      <c r="H731" s="36">
        <v>1.8441959999999999</v>
      </c>
      <c r="I731" s="36">
        <v>2.6334409999999999</v>
      </c>
      <c r="J731" s="33">
        <v>0.17756893905277035</v>
      </c>
    </row>
    <row r="732" spans="2:10" x14ac:dyDescent="0.3">
      <c r="B732" s="25"/>
      <c r="C732" s="73"/>
      <c r="D732" s="18"/>
      <c r="E732" s="85" t="s">
        <v>676</v>
      </c>
      <c r="F732" s="30" t="s">
        <v>29</v>
      </c>
      <c r="G732" s="36">
        <v>1.819366</v>
      </c>
      <c r="H732" s="36">
        <v>1.5365839999999999</v>
      </c>
      <c r="I732" s="36">
        <v>2.102147</v>
      </c>
      <c r="J732" s="33">
        <v>0.1140374092159788</v>
      </c>
    </row>
    <row r="733" spans="2:10" x14ac:dyDescent="0.3">
      <c r="B733" s="25"/>
      <c r="C733" s="73"/>
      <c r="D733" s="18"/>
      <c r="E733" s="85" t="s">
        <v>676</v>
      </c>
      <c r="F733" s="30" t="s">
        <v>658</v>
      </c>
      <c r="G733" s="36">
        <v>1.6974910000000001</v>
      </c>
      <c r="H733" s="36">
        <v>1.3123929999999999</v>
      </c>
      <c r="I733" s="36">
        <v>2.0825879999999999</v>
      </c>
      <c r="J733" s="33">
        <v>0.16453524585380483</v>
      </c>
    </row>
    <row r="734" spans="2:10" x14ac:dyDescent="0.3">
      <c r="B734" s="25"/>
      <c r="C734" s="73"/>
      <c r="D734" s="18"/>
      <c r="E734" s="85" t="s">
        <v>676</v>
      </c>
      <c r="F734" s="30" t="s">
        <v>30</v>
      </c>
      <c r="G734" s="36">
        <v>1.3980509999999999</v>
      </c>
      <c r="H734" s="36">
        <v>1.098265</v>
      </c>
      <c r="I734" s="36">
        <v>1.697838</v>
      </c>
      <c r="J734" s="33">
        <v>0.15005689838586447</v>
      </c>
    </row>
    <row r="735" spans="2:10" x14ac:dyDescent="0.3">
      <c r="B735" s="25"/>
      <c r="C735" s="73"/>
      <c r="D735" s="18"/>
      <c r="E735" s="85" t="s">
        <v>676</v>
      </c>
      <c r="F735" s="30" t="s">
        <v>552</v>
      </c>
      <c r="G735" s="36">
        <v>1.624873</v>
      </c>
      <c r="H735" s="36">
        <v>1.420361</v>
      </c>
      <c r="I735" s="36">
        <v>1.829386</v>
      </c>
      <c r="J735" s="33">
        <v>8.1516691205105254E-2</v>
      </c>
    </row>
    <row r="736" spans="2:10" x14ac:dyDescent="0.3">
      <c r="B736" s="25"/>
      <c r="C736" s="73"/>
      <c r="D736" s="18"/>
      <c r="E736" s="85" t="s">
        <v>676</v>
      </c>
      <c r="F736" s="30" t="s">
        <v>31</v>
      </c>
      <c r="G736" s="36">
        <v>1.6164810000000001</v>
      </c>
      <c r="H736" s="36">
        <v>1.3887959999999999</v>
      </c>
      <c r="I736" s="36">
        <v>1.8441650000000001</v>
      </c>
      <c r="J736" s="33">
        <v>0.18937376459505267</v>
      </c>
    </row>
    <row r="737" spans="2:10" x14ac:dyDescent="0.3">
      <c r="B737" s="25"/>
      <c r="C737" s="73"/>
      <c r="D737" s="18"/>
      <c r="E737" s="85" t="s">
        <v>676</v>
      </c>
      <c r="F737" s="30" t="s">
        <v>32</v>
      </c>
      <c r="G737" s="36">
        <v>1.364214</v>
      </c>
      <c r="H737" s="36">
        <v>1.156995</v>
      </c>
      <c r="I737" s="36">
        <v>1.5714330000000001</v>
      </c>
      <c r="J737" s="33">
        <v>9.2651719222251808E-2</v>
      </c>
    </row>
    <row r="738" spans="2:10" x14ac:dyDescent="0.3">
      <c r="B738" s="25"/>
      <c r="C738" s="73"/>
      <c r="D738" s="18"/>
      <c r="E738" s="85" t="s">
        <v>676</v>
      </c>
      <c r="F738" s="30" t="s">
        <v>471</v>
      </c>
      <c r="G738" s="36">
        <v>2.0818720000000002</v>
      </c>
      <c r="H738" s="36">
        <v>1.8662069999999999</v>
      </c>
      <c r="I738" s="36">
        <v>2.297536</v>
      </c>
      <c r="J738" s="33">
        <v>0.26969482289438812</v>
      </c>
    </row>
    <row r="739" spans="2:10" x14ac:dyDescent="0.3">
      <c r="B739" s="25"/>
      <c r="C739" s="73"/>
      <c r="D739" s="18"/>
      <c r="E739" s="85" t="s">
        <v>676</v>
      </c>
      <c r="F739" s="30" t="s">
        <v>472</v>
      </c>
      <c r="G739" s="36">
        <v>1.7597940000000001</v>
      </c>
      <c r="H739" s="36">
        <v>1.5697080000000001</v>
      </c>
      <c r="I739" s="36">
        <v>1.9498800000000001</v>
      </c>
      <c r="J739" s="33">
        <v>0.15566669611108142</v>
      </c>
    </row>
    <row r="740" spans="2:10" x14ac:dyDescent="0.3">
      <c r="B740" s="25"/>
      <c r="C740" s="73"/>
      <c r="D740" s="18"/>
      <c r="E740" s="85" t="s">
        <v>676</v>
      </c>
      <c r="F740" s="30" t="s">
        <v>473</v>
      </c>
      <c r="G740" s="36">
        <v>1.5003759999999999</v>
      </c>
      <c r="H740" s="36">
        <v>1.275053</v>
      </c>
      <c r="I740" s="36">
        <v>1.7256990000000001</v>
      </c>
      <c r="J740" s="33">
        <v>0.17368061102130808</v>
      </c>
    </row>
    <row r="741" spans="2:10" x14ac:dyDescent="0.3">
      <c r="B741" s="25" t="s">
        <v>145</v>
      </c>
      <c r="C741" s="73" t="s">
        <v>678</v>
      </c>
      <c r="D741" s="102" t="s">
        <v>610</v>
      </c>
      <c r="E741" s="85" t="s">
        <v>676</v>
      </c>
      <c r="F741" s="30" t="s">
        <v>450</v>
      </c>
      <c r="G741" s="36">
        <v>3.1021879999999999</v>
      </c>
      <c r="H741" s="36">
        <v>2.9575619999999998</v>
      </c>
      <c r="I741" s="36">
        <v>3.2468129999999999</v>
      </c>
      <c r="J741" s="33">
        <v>0.19339596388464683</v>
      </c>
    </row>
    <row r="742" spans="2:10" x14ac:dyDescent="0.3">
      <c r="B742" s="25"/>
      <c r="C742" s="73"/>
      <c r="D742" s="18"/>
      <c r="E742" s="85" t="s">
        <v>676</v>
      </c>
      <c r="F742" s="30" t="s">
        <v>452</v>
      </c>
      <c r="G742" s="36">
        <v>3.1158519999999998</v>
      </c>
      <c r="H742" s="36">
        <v>3.0060449999999999</v>
      </c>
      <c r="I742" s="36">
        <v>3.2256589999999998</v>
      </c>
      <c r="J742" s="33">
        <v>0.16329977693573772</v>
      </c>
    </row>
    <row r="743" spans="2:10" x14ac:dyDescent="0.3">
      <c r="B743" s="25"/>
      <c r="C743" s="73"/>
      <c r="D743" s="18"/>
      <c r="E743" s="85" t="s">
        <v>676</v>
      </c>
      <c r="F743" s="30" t="s">
        <v>453</v>
      </c>
      <c r="G743" s="36">
        <v>3.4764759999999999</v>
      </c>
      <c r="H743" s="36">
        <v>3.1951529999999999</v>
      </c>
      <c r="I743" s="36">
        <v>3.7578</v>
      </c>
      <c r="J743" s="33">
        <v>0.25891920695671411</v>
      </c>
    </row>
    <row r="744" spans="2:10" x14ac:dyDescent="0.3">
      <c r="B744" s="25"/>
      <c r="C744" s="73"/>
      <c r="D744" s="18"/>
      <c r="E744" s="85" t="s">
        <v>676</v>
      </c>
      <c r="F744" s="30" t="s">
        <v>21</v>
      </c>
      <c r="G744" s="36">
        <v>3.0131350000000001</v>
      </c>
      <c r="H744" s="36">
        <v>2.6018490000000001</v>
      </c>
      <c r="I744" s="36">
        <v>3.4244210000000002</v>
      </c>
      <c r="J744" s="33">
        <v>0.24654789376637551</v>
      </c>
    </row>
    <row r="745" spans="2:10" x14ac:dyDescent="0.3">
      <c r="B745" s="25"/>
      <c r="C745" s="73"/>
      <c r="D745" s="18"/>
      <c r="E745" s="85" t="s">
        <v>676</v>
      </c>
      <c r="F745" s="30" t="s">
        <v>454</v>
      </c>
      <c r="G745" s="36">
        <v>2.9377759999999999</v>
      </c>
      <c r="H745" s="36">
        <v>2.7055310000000001</v>
      </c>
      <c r="I745" s="36">
        <v>3.1700210000000002</v>
      </c>
      <c r="J745" s="33">
        <v>0.219639857790216</v>
      </c>
    </row>
    <row r="746" spans="2:10" x14ac:dyDescent="0.3">
      <c r="B746" s="25"/>
      <c r="C746" s="73"/>
      <c r="D746" s="18"/>
      <c r="E746" s="85" t="s">
        <v>676</v>
      </c>
      <c r="F746" s="30" t="s">
        <v>455</v>
      </c>
      <c r="G746" s="36">
        <v>3.1352899999999999</v>
      </c>
      <c r="H746" s="36">
        <v>2.4023080000000001</v>
      </c>
      <c r="I746" s="36">
        <v>3.868271</v>
      </c>
      <c r="J746" s="33">
        <v>0.17742283772058293</v>
      </c>
    </row>
    <row r="747" spans="2:10" x14ac:dyDescent="0.3">
      <c r="B747" s="25"/>
      <c r="C747" s="73"/>
      <c r="D747" s="18"/>
      <c r="E747" s="85" t="s">
        <v>676</v>
      </c>
      <c r="F747" s="30" t="s">
        <v>456</v>
      </c>
      <c r="G747" s="36">
        <v>2.8574419999999998</v>
      </c>
      <c r="H747" s="36">
        <v>2.7029030000000001</v>
      </c>
      <c r="I747" s="36">
        <v>3.011981</v>
      </c>
      <c r="J747" s="33">
        <v>0.23819201612025598</v>
      </c>
    </row>
    <row r="748" spans="2:10" x14ac:dyDescent="0.3">
      <c r="B748" s="25"/>
      <c r="C748" s="73"/>
      <c r="D748" s="18"/>
      <c r="E748" s="85" t="s">
        <v>676</v>
      </c>
      <c r="F748" s="30" t="s">
        <v>457</v>
      </c>
      <c r="G748" s="36">
        <v>3.239633</v>
      </c>
      <c r="H748" s="36">
        <v>3.061013</v>
      </c>
      <c r="I748" s="36">
        <v>3.4182519999999998</v>
      </c>
      <c r="J748" s="33">
        <v>0.15838753959341925</v>
      </c>
    </row>
    <row r="749" spans="2:10" x14ac:dyDescent="0.3">
      <c r="B749" s="25"/>
      <c r="C749" s="73"/>
      <c r="D749" s="18"/>
      <c r="E749" s="85" t="s">
        <v>676</v>
      </c>
      <c r="F749" s="30" t="s">
        <v>458</v>
      </c>
      <c r="G749" s="36">
        <v>4.6179730000000001</v>
      </c>
      <c r="H749" s="36">
        <v>4.3266830000000001</v>
      </c>
      <c r="I749" s="36">
        <v>4.909262</v>
      </c>
      <c r="J749" s="33">
        <v>0.14530332583309324</v>
      </c>
    </row>
    <row r="750" spans="2:10" x14ac:dyDescent="0.3">
      <c r="B750" s="25"/>
      <c r="C750" s="73"/>
      <c r="D750" s="18"/>
      <c r="E750" s="85" t="s">
        <v>676</v>
      </c>
      <c r="F750" s="30" t="s">
        <v>459</v>
      </c>
      <c r="G750" s="36">
        <v>2.7684519999999999</v>
      </c>
      <c r="H750" s="36">
        <v>2.6229689999999999</v>
      </c>
      <c r="I750" s="36">
        <v>2.9139349999999999</v>
      </c>
      <c r="J750" s="33">
        <v>9.5542085865069556E-2</v>
      </c>
    </row>
    <row r="751" spans="2:10" x14ac:dyDescent="0.3">
      <c r="B751" s="25"/>
      <c r="C751" s="73"/>
      <c r="D751" s="18"/>
      <c r="E751" s="85" t="s">
        <v>676</v>
      </c>
      <c r="F751" s="30" t="s">
        <v>660</v>
      </c>
      <c r="G751" s="36">
        <v>4.6420849999999998</v>
      </c>
      <c r="H751" s="36">
        <v>4.4251250000000004</v>
      </c>
      <c r="I751" s="36">
        <v>4.8590450000000001</v>
      </c>
      <c r="J751" s="33">
        <v>0.18993736896284877</v>
      </c>
    </row>
    <row r="752" spans="2:10" x14ac:dyDescent="0.3">
      <c r="B752" s="25"/>
      <c r="C752" s="73"/>
      <c r="D752" s="18"/>
      <c r="E752" s="85" t="s">
        <v>676</v>
      </c>
      <c r="F752" s="30" t="s">
        <v>661</v>
      </c>
      <c r="G752" s="36">
        <v>2.5575199999999998</v>
      </c>
      <c r="H752" s="36">
        <v>2.389961</v>
      </c>
      <c r="I752" s="36">
        <v>2.725079</v>
      </c>
      <c r="J752" s="33">
        <v>0.18196862978930961</v>
      </c>
    </row>
    <row r="753" spans="2:10" x14ac:dyDescent="0.3">
      <c r="B753" s="25"/>
      <c r="C753" s="73"/>
      <c r="D753" s="18"/>
      <c r="E753" s="85" t="s">
        <v>676</v>
      </c>
      <c r="F753" s="30" t="s">
        <v>662</v>
      </c>
      <c r="G753" s="36">
        <v>5.3739540000000003</v>
      </c>
      <c r="H753" s="36">
        <v>4.5601880000000001</v>
      </c>
      <c r="I753" s="36">
        <v>6.1877209999999998</v>
      </c>
      <c r="J753" s="33">
        <v>0.21093343970764891</v>
      </c>
    </row>
    <row r="754" spans="2:10" x14ac:dyDescent="0.3">
      <c r="B754" s="25"/>
      <c r="C754" s="73"/>
      <c r="D754" s="18"/>
      <c r="E754" s="85" t="s">
        <v>676</v>
      </c>
      <c r="F754" s="30" t="s">
        <v>663</v>
      </c>
      <c r="G754" s="36">
        <v>3.0257649999999998</v>
      </c>
      <c r="H754" s="36">
        <v>2.867915</v>
      </c>
      <c r="I754" s="36">
        <v>3.1836150000000001</v>
      </c>
      <c r="J754" s="33">
        <v>7.0642504396020173E-3</v>
      </c>
    </row>
    <row r="755" spans="2:10" x14ac:dyDescent="0.3">
      <c r="B755" s="25"/>
      <c r="C755" s="73"/>
      <c r="D755" s="18"/>
      <c r="E755" s="85" t="s">
        <v>676</v>
      </c>
      <c r="F755" s="30" t="s">
        <v>460</v>
      </c>
      <c r="G755" s="36">
        <v>2.5924040000000002</v>
      </c>
      <c r="H755" s="36">
        <v>2.4446319999999999</v>
      </c>
      <c r="I755" s="36">
        <v>2.7401749999999998</v>
      </c>
      <c r="J755" s="33">
        <v>0.21785953181629711</v>
      </c>
    </row>
    <row r="756" spans="2:10" x14ac:dyDescent="0.3">
      <c r="B756" s="25"/>
      <c r="C756" s="73"/>
      <c r="D756" s="18"/>
      <c r="E756" s="85" t="s">
        <v>676</v>
      </c>
      <c r="F756" s="30" t="s">
        <v>461</v>
      </c>
      <c r="G756" s="36">
        <v>3.476121</v>
      </c>
      <c r="H756" s="36">
        <v>3.2705120000000001</v>
      </c>
      <c r="I756" s="36">
        <v>3.6817299999999999</v>
      </c>
      <c r="J756" s="33">
        <v>0.16885063516795115</v>
      </c>
    </row>
    <row r="757" spans="2:10" x14ac:dyDescent="0.3">
      <c r="B757" s="25"/>
      <c r="C757" s="73"/>
      <c r="D757" s="18"/>
      <c r="E757" s="85" t="s">
        <v>676</v>
      </c>
      <c r="F757" s="30" t="s">
        <v>462</v>
      </c>
      <c r="G757" s="36">
        <v>5.0974199999999996</v>
      </c>
      <c r="H757" s="36">
        <v>4.4783489999999997</v>
      </c>
      <c r="I757" s="36">
        <v>5.7164910000000004</v>
      </c>
      <c r="J757" s="33">
        <v>0.21741909901388379</v>
      </c>
    </row>
    <row r="758" spans="2:10" x14ac:dyDescent="0.3">
      <c r="B758" s="25"/>
      <c r="C758" s="73"/>
      <c r="D758" s="18"/>
      <c r="E758" s="85" t="s">
        <v>676</v>
      </c>
      <c r="F758" s="30" t="s">
        <v>589</v>
      </c>
      <c r="G758" s="36">
        <v>4.736021</v>
      </c>
      <c r="H758" s="36">
        <v>4.0039249999999997</v>
      </c>
      <c r="I758" s="36">
        <v>5.4681179999999996</v>
      </c>
      <c r="J758" s="33">
        <v>8.9722624712823815E-2</v>
      </c>
    </row>
    <row r="759" spans="2:10" x14ac:dyDescent="0.3">
      <c r="B759" s="25"/>
      <c r="C759" s="73"/>
      <c r="D759" s="18"/>
      <c r="E759" s="85" t="s">
        <v>676</v>
      </c>
      <c r="F759" s="30" t="s">
        <v>463</v>
      </c>
      <c r="G759" s="36">
        <v>2.8491369999999998</v>
      </c>
      <c r="H759" s="36">
        <v>2.5971090000000001</v>
      </c>
      <c r="I759" s="36">
        <v>3.1011649999999999</v>
      </c>
      <c r="J759" s="33">
        <v>0.25219712208405393</v>
      </c>
    </row>
    <row r="760" spans="2:10" x14ac:dyDescent="0.3">
      <c r="B760" s="25"/>
      <c r="C760" s="73"/>
      <c r="D760" s="18"/>
      <c r="E760" s="85" t="s">
        <v>676</v>
      </c>
      <c r="F760" s="30" t="s">
        <v>464</v>
      </c>
      <c r="G760" s="36">
        <v>3.0454020000000002</v>
      </c>
      <c r="H760" s="36">
        <v>2.7580849999999999</v>
      </c>
      <c r="I760" s="36">
        <v>3.3327200000000001</v>
      </c>
      <c r="J760" s="33">
        <v>0.23558626542391131</v>
      </c>
    </row>
    <row r="761" spans="2:10" x14ac:dyDescent="0.3">
      <c r="B761" s="25"/>
      <c r="C761" s="73"/>
      <c r="D761" s="18"/>
      <c r="E761" s="85" t="s">
        <v>676</v>
      </c>
      <c r="F761" s="30" t="s">
        <v>465</v>
      </c>
      <c r="G761" s="36">
        <v>3.2597960000000001</v>
      </c>
      <c r="H761" s="36">
        <v>2.9518300000000002</v>
      </c>
      <c r="I761" s="36">
        <v>3.5677620000000001</v>
      </c>
      <c r="J761" s="33">
        <v>0.18477932223931123</v>
      </c>
    </row>
    <row r="762" spans="2:10" x14ac:dyDescent="0.3">
      <c r="B762" s="25"/>
      <c r="C762" s="73"/>
      <c r="D762" s="31"/>
      <c r="E762" s="85" t="s">
        <v>676</v>
      </c>
      <c r="F762" s="30" t="s">
        <v>466</v>
      </c>
      <c r="G762" s="36">
        <v>3.21997</v>
      </c>
      <c r="H762" s="36">
        <v>2.9275519999999999</v>
      </c>
      <c r="I762" s="36">
        <v>3.5123880000000001</v>
      </c>
      <c r="J762" s="33">
        <v>0.12051373654964255</v>
      </c>
    </row>
    <row r="763" spans="2:10" x14ac:dyDescent="0.3">
      <c r="B763" s="25"/>
      <c r="C763" s="73"/>
      <c r="D763" s="18"/>
      <c r="E763" s="85" t="s">
        <v>676</v>
      </c>
      <c r="F763" s="30" t="s">
        <v>467</v>
      </c>
      <c r="G763" s="36">
        <v>3.1676989999999998</v>
      </c>
      <c r="H763" s="36">
        <v>2.858133</v>
      </c>
      <c r="I763" s="36">
        <v>3.4772639999999999</v>
      </c>
      <c r="J763" s="33">
        <v>0.13721050483727887</v>
      </c>
    </row>
    <row r="764" spans="2:10" x14ac:dyDescent="0.3">
      <c r="B764" s="25"/>
      <c r="C764" s="73"/>
      <c r="D764" s="18"/>
      <c r="E764" s="85" t="s">
        <v>676</v>
      </c>
      <c r="F764" s="30" t="s">
        <v>468</v>
      </c>
      <c r="G764" s="36">
        <v>3.1892800000000001</v>
      </c>
      <c r="H764" s="36">
        <v>3.0278119999999999</v>
      </c>
      <c r="I764" s="36">
        <v>3.3507479999999998</v>
      </c>
      <c r="J764" s="33">
        <v>0.18657378071953101</v>
      </c>
    </row>
    <row r="765" spans="2:10" x14ac:dyDescent="0.3">
      <c r="B765" s="25"/>
      <c r="C765" s="73"/>
      <c r="D765" s="18"/>
      <c r="E765" s="85" t="s">
        <v>676</v>
      </c>
      <c r="F765" s="30" t="s">
        <v>469</v>
      </c>
      <c r="G765" s="36">
        <v>2.7168839999999999</v>
      </c>
      <c r="H765" s="36">
        <v>2.380293</v>
      </c>
      <c r="I765" s="36">
        <v>3.053474</v>
      </c>
      <c r="J765" s="33">
        <v>0.21554135944939165</v>
      </c>
    </row>
    <row r="766" spans="2:10" x14ac:dyDescent="0.3">
      <c r="B766" s="25"/>
      <c r="C766" s="73"/>
      <c r="D766" s="18"/>
      <c r="E766" s="85" t="s">
        <v>676</v>
      </c>
      <c r="F766" s="30" t="s">
        <v>470</v>
      </c>
      <c r="G766" s="36">
        <v>3.5138289999999999</v>
      </c>
      <c r="H766" s="36">
        <v>2.8867950000000002</v>
      </c>
      <c r="I766" s="36">
        <v>4.1408620000000003</v>
      </c>
      <c r="J766" s="33">
        <v>0.15078528542685618</v>
      </c>
    </row>
    <row r="767" spans="2:10" x14ac:dyDescent="0.3">
      <c r="B767" s="25"/>
      <c r="C767" s="73"/>
      <c r="D767" s="18"/>
      <c r="E767" s="85" t="s">
        <v>676</v>
      </c>
      <c r="F767" s="30" t="s">
        <v>26</v>
      </c>
      <c r="G767" s="36">
        <v>3.0863170000000002</v>
      </c>
      <c r="H767" s="36">
        <v>2.6724199999999998</v>
      </c>
      <c r="I767" s="36">
        <v>3.5002149999999999</v>
      </c>
      <c r="J767" s="33">
        <v>0.26591351484879655</v>
      </c>
    </row>
    <row r="768" spans="2:10" x14ac:dyDescent="0.3">
      <c r="B768" s="25"/>
      <c r="C768" s="73"/>
      <c r="D768" s="18"/>
      <c r="E768" s="85" t="s">
        <v>676</v>
      </c>
      <c r="F768" s="30" t="s">
        <v>27</v>
      </c>
      <c r="G768" s="36">
        <v>3.34931</v>
      </c>
      <c r="H768" s="36">
        <v>3.0135779999999999</v>
      </c>
      <c r="I768" s="36">
        <v>3.6850420000000002</v>
      </c>
      <c r="J768" s="33">
        <v>0.16058504979774288</v>
      </c>
    </row>
    <row r="769" spans="2:10" x14ac:dyDescent="0.3">
      <c r="B769" s="25"/>
      <c r="C769" s="73"/>
      <c r="D769" s="18"/>
      <c r="E769" s="85" t="s">
        <v>676</v>
      </c>
      <c r="F769" s="30" t="s">
        <v>28</v>
      </c>
      <c r="G769" s="36">
        <v>3.529998</v>
      </c>
      <c r="H769" s="36">
        <v>3.0828380000000002</v>
      </c>
      <c r="I769" s="36">
        <v>3.9771580000000002</v>
      </c>
      <c r="J769" s="33">
        <v>0.18879813471725035</v>
      </c>
    </row>
    <row r="770" spans="2:10" x14ac:dyDescent="0.3">
      <c r="B770" s="25"/>
      <c r="C770" s="73"/>
      <c r="D770" s="18"/>
      <c r="E770" s="85" t="s">
        <v>676</v>
      </c>
      <c r="F770" s="30" t="s">
        <v>29</v>
      </c>
      <c r="G770" s="36">
        <v>2.9489640000000001</v>
      </c>
      <c r="H770" s="36">
        <v>2.6144180000000001</v>
      </c>
      <c r="I770" s="36">
        <v>3.283509</v>
      </c>
      <c r="J770" s="33">
        <v>0.13379503391533032</v>
      </c>
    </row>
    <row r="771" spans="2:10" x14ac:dyDescent="0.3">
      <c r="B771" s="25"/>
      <c r="C771" s="73"/>
      <c r="D771" s="18"/>
      <c r="E771" s="85" t="s">
        <v>676</v>
      </c>
      <c r="F771" s="30" t="s">
        <v>658</v>
      </c>
      <c r="G771" s="36">
        <v>3.190337</v>
      </c>
      <c r="H771" s="36">
        <v>2.865863</v>
      </c>
      <c r="I771" s="36">
        <v>3.514812</v>
      </c>
      <c r="J771" s="33">
        <v>0.18385343826090933</v>
      </c>
    </row>
    <row r="772" spans="2:10" x14ac:dyDescent="0.3">
      <c r="B772" s="25"/>
      <c r="C772" s="73"/>
      <c r="D772" s="18"/>
      <c r="E772" s="85" t="s">
        <v>676</v>
      </c>
      <c r="F772" s="30" t="s">
        <v>30</v>
      </c>
      <c r="G772" s="36">
        <v>2.9183430000000001</v>
      </c>
      <c r="H772" s="36">
        <v>2.6700330000000001</v>
      </c>
      <c r="I772" s="36">
        <v>3.166652</v>
      </c>
      <c r="J772" s="33">
        <v>0.15657131509487851</v>
      </c>
    </row>
    <row r="773" spans="2:10" x14ac:dyDescent="0.3">
      <c r="B773" s="25"/>
      <c r="C773" s="73"/>
      <c r="D773" s="18"/>
      <c r="E773" s="85" t="s">
        <v>676</v>
      </c>
      <c r="F773" s="30" t="s">
        <v>552</v>
      </c>
      <c r="G773" s="36">
        <v>2.9928560000000002</v>
      </c>
      <c r="H773" s="36">
        <v>2.6828799999999999</v>
      </c>
      <c r="I773" s="36">
        <v>3.302832</v>
      </c>
      <c r="J773" s="33">
        <v>8.2456832966964391E-2</v>
      </c>
    </row>
    <row r="774" spans="2:10" x14ac:dyDescent="0.3">
      <c r="B774" s="25"/>
      <c r="C774" s="73"/>
      <c r="D774" s="18"/>
      <c r="E774" s="85" t="s">
        <v>676</v>
      </c>
      <c r="F774" s="30" t="s">
        <v>31</v>
      </c>
      <c r="G774" s="36">
        <v>2.9973529999999999</v>
      </c>
      <c r="H774" s="36">
        <v>2.7590979999999998</v>
      </c>
      <c r="I774" s="36">
        <v>3.235608</v>
      </c>
      <c r="J774" s="33">
        <v>0.18586073365291547</v>
      </c>
    </row>
    <row r="775" spans="2:10" x14ac:dyDescent="0.3">
      <c r="B775" s="25"/>
      <c r="C775" s="73"/>
      <c r="D775" s="18"/>
      <c r="E775" s="85" t="s">
        <v>676</v>
      </c>
      <c r="F775" s="30" t="s">
        <v>32</v>
      </c>
      <c r="G775" s="36">
        <v>2.8012899999999998</v>
      </c>
      <c r="H775" s="36">
        <v>2.620994</v>
      </c>
      <c r="I775" s="36">
        <v>2.9815849999999999</v>
      </c>
      <c r="J775" s="33">
        <v>0.10063728612748064</v>
      </c>
    </row>
    <row r="776" spans="2:10" x14ac:dyDescent="0.3">
      <c r="B776" s="25"/>
      <c r="C776" s="73"/>
      <c r="D776" s="18"/>
      <c r="E776" s="85" t="s">
        <v>676</v>
      </c>
      <c r="F776" s="30" t="s">
        <v>471</v>
      </c>
      <c r="G776" s="36">
        <v>3.6154120000000001</v>
      </c>
      <c r="H776" s="36">
        <v>3.2615590000000001</v>
      </c>
      <c r="I776" s="36">
        <v>3.9692660000000002</v>
      </c>
      <c r="J776" s="33">
        <v>0.28897329467964417</v>
      </c>
    </row>
    <row r="777" spans="2:10" x14ac:dyDescent="0.3">
      <c r="B777" s="25"/>
      <c r="C777" s="73"/>
      <c r="D777" s="18"/>
      <c r="E777" s="85" t="s">
        <v>676</v>
      </c>
      <c r="F777" s="30" t="s">
        <v>472</v>
      </c>
      <c r="G777" s="36">
        <v>3.1309459999999998</v>
      </c>
      <c r="H777" s="36">
        <v>2.9301699999999999</v>
      </c>
      <c r="I777" s="36">
        <v>3.3317230000000002</v>
      </c>
      <c r="J777" s="33">
        <v>0.1655682726002346</v>
      </c>
    </row>
    <row r="778" spans="2:10" x14ac:dyDescent="0.3">
      <c r="B778" s="25"/>
      <c r="C778" s="73"/>
      <c r="D778" s="18"/>
      <c r="E778" s="85" t="s">
        <v>676</v>
      </c>
      <c r="F778" s="30" t="s">
        <v>473</v>
      </c>
      <c r="G778" s="36">
        <v>2.8834140000000001</v>
      </c>
      <c r="H778" s="36">
        <v>2.6921780000000002</v>
      </c>
      <c r="I778" s="36">
        <v>3.0746509999999998</v>
      </c>
      <c r="J778" s="33">
        <v>0.18467273336782308</v>
      </c>
    </row>
    <row r="779" spans="2:10" x14ac:dyDescent="0.3">
      <c r="D779" s="70"/>
    </row>
  </sheetData>
  <phoneticPr fontId="25" type="noConversion"/>
  <conditionalFormatting sqref="B1:B314">
    <cfRule type="containsText" dxfId="50" priority="6" operator="containsText" text="Regions_Reporting">
      <formula>NOT(ISERROR(SEARCH("Regions_Reporting",B1)))</formula>
    </cfRule>
    <cfRule type="containsText" dxfId="49" priority="7" operator="containsText" text="age">
      <formula>NOT(ISERROR(SEARCH("age",B1)))</formula>
    </cfRule>
    <cfRule type="containsText" dxfId="48" priority="8" operator="containsText" text="dv">
      <formula>NOT(ISERROR(SEARCH("dv",B1)))</formula>
    </cfRule>
    <cfRule type="containsText" dxfId="47" priority="9" operator="containsText" text="Q">
      <formula>NOT(ISERROR(SEARCH("Q",B1)))</formula>
    </cfRule>
  </conditionalFormatting>
  <conditionalFormatting sqref="B316:B778">
    <cfRule type="containsText" dxfId="46" priority="24" operator="containsText" text="Regions_Reporting">
      <formula>NOT(ISERROR(SEARCH("Regions_Reporting",B316)))</formula>
    </cfRule>
    <cfRule type="containsText" dxfId="45" priority="25" operator="containsText" text="age">
      <formula>NOT(ISERROR(SEARCH("age",B316)))</formula>
    </cfRule>
    <cfRule type="containsText" dxfId="44" priority="26" operator="containsText" text="dv">
      <formula>NOT(ISERROR(SEARCH("dv",B316)))</formula>
    </cfRule>
    <cfRule type="containsText" dxfId="43" priority="27" operator="containsText" text="Q">
      <formula>NOT(ISERROR(SEARCH("Q",B316)))</formula>
    </cfRule>
  </conditionalFormatting>
  <conditionalFormatting sqref="F1:F778">
    <cfRule type="containsText" dxfId="42" priority="5" operator="containsText" text="19+">
      <formula>NOT(ISERROR(SEARCH("19+",F1)))</formula>
    </cfRule>
  </conditionalFormatting>
  <conditionalFormatting sqref="J1">
    <cfRule type="containsText" dxfId="41" priority="10" operator="containsText" text="Figure">
      <formula>NOT(ISERROR(SEARCH("Figure",J1)))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36FB-F6FF-44BD-A1B2-88580CA77313}">
  <sheetPr>
    <tabColor rgb="FFE3DDEF"/>
  </sheetPr>
  <dimension ref="A1:K1927"/>
  <sheetViews>
    <sheetView topLeftCell="B1" workbookViewId="0">
      <selection activeCell="B1" sqref="B1"/>
    </sheetView>
  </sheetViews>
  <sheetFormatPr defaultColWidth="39.6640625" defaultRowHeight="14.4" x14ac:dyDescent="0.3"/>
  <cols>
    <col min="1" max="1" width="7.44140625" hidden="1" customWidth="1"/>
    <col min="2" max="3" width="33.44140625" style="65" customWidth="1"/>
    <col min="4" max="4" width="33.33203125" style="96" customWidth="1"/>
    <col min="5" max="10" width="33.44140625" style="104" customWidth="1"/>
  </cols>
  <sheetData>
    <row r="1" spans="1:11" s="50" customFormat="1" x14ac:dyDescent="0.3">
      <c r="B1" s="94" t="s">
        <v>6</v>
      </c>
      <c r="C1" s="98" t="s">
        <v>17</v>
      </c>
      <c r="D1" s="94" t="s">
        <v>547</v>
      </c>
      <c r="E1" s="99" t="s">
        <v>538</v>
      </c>
      <c r="F1" s="94" t="s">
        <v>10</v>
      </c>
      <c r="G1" s="100" t="s">
        <v>11</v>
      </c>
      <c r="H1" s="101" t="s">
        <v>12</v>
      </c>
      <c r="I1" s="101" t="s">
        <v>13</v>
      </c>
      <c r="J1" s="95" t="s">
        <v>14</v>
      </c>
      <c r="K1" s="53"/>
    </row>
    <row r="2" spans="1:11" s="14" customFormat="1" x14ac:dyDescent="0.3">
      <c r="A2" s="14" t="s">
        <v>806</v>
      </c>
      <c r="B2" s="25" t="s">
        <v>146</v>
      </c>
      <c r="C2" s="73" t="s">
        <v>148</v>
      </c>
      <c r="D2" s="116" t="str" cm="1">
        <f t="array" aca="1" ref="D2" ca="1">HYPERLINK("#"&amp;CELL("address",INDEX('Data dictionary'!B:B,MATCH('Relationships and connections'!$A2,'Data dictionary'!A:A,0))),"Show if Q6_A is Not selected")</f>
        <v>Show if Q6_A is Not selected</v>
      </c>
      <c r="E2" s="85" t="s">
        <v>477</v>
      </c>
      <c r="F2" s="30" t="s">
        <v>450</v>
      </c>
      <c r="G2" s="33">
        <v>0.8366017</v>
      </c>
      <c r="H2" s="33">
        <v>0.82068859999999999</v>
      </c>
      <c r="I2" s="33">
        <v>0.85251489999999996</v>
      </c>
      <c r="J2" s="33">
        <v>4.0575914758412795E-2</v>
      </c>
    </row>
    <row r="3" spans="1:11" x14ac:dyDescent="0.3">
      <c r="B3" s="25"/>
      <c r="C3" s="72"/>
      <c r="D3" s="103"/>
      <c r="E3" s="85" t="s">
        <v>477</v>
      </c>
      <c r="F3" s="30" t="s">
        <v>452</v>
      </c>
      <c r="G3" s="33">
        <v>0.86439809999999995</v>
      </c>
      <c r="H3" s="33">
        <v>0.85155579999999997</v>
      </c>
      <c r="I3" s="33">
        <v>0.87724040000000003</v>
      </c>
      <c r="J3" s="33">
        <v>2.732188136805239E-2</v>
      </c>
      <c r="K3" s="14"/>
    </row>
    <row r="4" spans="1:11" x14ac:dyDescent="0.3">
      <c r="B4" s="25"/>
      <c r="C4" s="72"/>
      <c r="D4" s="22"/>
      <c r="E4" s="85" t="s">
        <v>477</v>
      </c>
      <c r="F4" s="30" t="s">
        <v>453</v>
      </c>
      <c r="G4" s="33">
        <v>0.7376625</v>
      </c>
      <c r="H4" s="33">
        <v>0.7058101</v>
      </c>
      <c r="I4" s="33">
        <v>0.76951499999999995</v>
      </c>
      <c r="J4" s="33">
        <v>4.5577371771773442E-2</v>
      </c>
    </row>
    <row r="5" spans="1:11" x14ac:dyDescent="0.3">
      <c r="B5" s="25"/>
      <c r="C5" s="72"/>
      <c r="D5" s="103"/>
      <c r="E5" s="85" t="s">
        <v>477</v>
      </c>
      <c r="F5" s="30" t="s">
        <v>21</v>
      </c>
      <c r="G5" s="33">
        <v>0.80058560000000001</v>
      </c>
      <c r="H5" s="33">
        <v>0.75413110000000005</v>
      </c>
      <c r="I5" s="33">
        <v>0.84704020000000002</v>
      </c>
      <c r="J5" s="33">
        <v>8.7195035167021109E-2</v>
      </c>
    </row>
    <row r="6" spans="1:11" x14ac:dyDescent="0.3">
      <c r="B6" s="25"/>
      <c r="C6" s="72"/>
      <c r="D6" s="103"/>
      <c r="E6" s="85" t="s">
        <v>477</v>
      </c>
      <c r="F6" s="30" t="s">
        <v>454</v>
      </c>
      <c r="G6" s="33">
        <v>0.83514940000000004</v>
      </c>
      <c r="H6" s="33">
        <v>0.79471150000000002</v>
      </c>
      <c r="I6" s="33">
        <v>0.87558729999999996</v>
      </c>
      <c r="J6" s="33">
        <v>5.6899171222093023E-2</v>
      </c>
    </row>
    <row r="7" spans="1:11" x14ac:dyDescent="0.3">
      <c r="B7" s="25"/>
      <c r="C7" s="72"/>
      <c r="D7" s="103"/>
      <c r="E7" s="85" t="s">
        <v>477</v>
      </c>
      <c r="F7" s="30" t="s">
        <v>455</v>
      </c>
      <c r="G7" s="33">
        <v>0.85966670000000001</v>
      </c>
      <c r="H7" s="33">
        <v>0.76463190000000003</v>
      </c>
      <c r="I7" s="33">
        <v>0.95470140000000003</v>
      </c>
      <c r="J7" s="33">
        <v>5.5971836990563281E-2</v>
      </c>
    </row>
    <row r="8" spans="1:11" x14ac:dyDescent="0.3">
      <c r="B8" s="25"/>
      <c r="C8" s="72"/>
      <c r="D8" s="103"/>
      <c r="E8" s="85" t="s">
        <v>477</v>
      </c>
      <c r="F8" s="30" t="s">
        <v>456</v>
      </c>
      <c r="G8" s="33">
        <v>0.82687860000000002</v>
      </c>
      <c r="H8" s="33">
        <v>0.79563879999999998</v>
      </c>
      <c r="I8" s="33">
        <v>0.85811850000000001</v>
      </c>
      <c r="J8" s="33">
        <v>4.3333392254255566E-2</v>
      </c>
    </row>
    <row r="9" spans="1:11" x14ac:dyDescent="0.3">
      <c r="B9" s="25"/>
      <c r="C9" s="72"/>
      <c r="D9" s="103"/>
      <c r="E9" s="85" t="s">
        <v>477</v>
      </c>
      <c r="F9" s="30" t="s">
        <v>457</v>
      </c>
      <c r="G9" s="33">
        <v>0.8430706</v>
      </c>
      <c r="H9" s="33">
        <v>0.82457570000000002</v>
      </c>
      <c r="I9" s="33">
        <v>0.86156540000000004</v>
      </c>
      <c r="J9" s="33">
        <v>3.4480264704286979E-2</v>
      </c>
    </row>
    <row r="10" spans="1:11" x14ac:dyDescent="0.3">
      <c r="B10" s="25"/>
      <c r="C10" s="72"/>
      <c r="D10" s="103"/>
      <c r="E10" s="85" t="s">
        <v>477</v>
      </c>
      <c r="F10" s="30" t="s">
        <v>458</v>
      </c>
      <c r="G10" s="33">
        <v>0.83469919999999997</v>
      </c>
      <c r="H10" s="33">
        <v>0.80268919999999999</v>
      </c>
      <c r="I10" s="33">
        <v>0.86670919999999996</v>
      </c>
      <c r="J10" s="33">
        <v>4.6385554445961645E-2</v>
      </c>
    </row>
    <row r="11" spans="1:11" x14ac:dyDescent="0.3">
      <c r="B11" s="25"/>
      <c r="C11" s="73"/>
      <c r="D11" s="103"/>
      <c r="E11" s="85" t="s">
        <v>477</v>
      </c>
      <c r="F11" s="30" t="s">
        <v>459</v>
      </c>
      <c r="G11" s="33">
        <v>0.84208139999999998</v>
      </c>
      <c r="H11" s="33">
        <v>0.81991979999999998</v>
      </c>
      <c r="I11" s="33">
        <v>0.86424290000000004</v>
      </c>
      <c r="J11" s="33">
        <v>3.230853118486697E-2</v>
      </c>
    </row>
    <row r="12" spans="1:11" x14ac:dyDescent="0.3">
      <c r="B12" s="25"/>
      <c r="C12" s="73"/>
      <c r="D12" s="103"/>
      <c r="E12" s="85" t="s">
        <v>477</v>
      </c>
      <c r="F12" s="30" t="s">
        <v>660</v>
      </c>
      <c r="G12" s="33">
        <v>0.8020197</v>
      </c>
      <c r="H12" s="33">
        <v>0.77425600000000006</v>
      </c>
      <c r="I12" s="33">
        <v>0.82978350000000001</v>
      </c>
      <c r="J12" s="33">
        <v>4.007330816784288E-2</v>
      </c>
    </row>
    <row r="13" spans="1:11" x14ac:dyDescent="0.3">
      <c r="B13" s="25"/>
      <c r="C13" s="73"/>
      <c r="D13" s="103"/>
      <c r="E13" s="85" t="s">
        <v>477</v>
      </c>
      <c r="F13" s="30" t="s">
        <v>661</v>
      </c>
      <c r="G13" s="33">
        <v>0.85022450000000005</v>
      </c>
      <c r="H13" s="33">
        <v>0.82851149999999996</v>
      </c>
      <c r="I13" s="33">
        <v>0.87193750000000003</v>
      </c>
      <c r="J13" s="33">
        <v>4.1188586307066039E-2</v>
      </c>
    </row>
    <row r="14" spans="1:11" x14ac:dyDescent="0.3">
      <c r="B14" s="25"/>
      <c r="C14" s="73"/>
      <c r="D14" s="103"/>
      <c r="E14" s="85" t="s">
        <v>477</v>
      </c>
      <c r="F14" s="30" t="s">
        <v>662</v>
      </c>
      <c r="G14" s="33">
        <v>0.71062230000000004</v>
      </c>
      <c r="H14" s="33">
        <v>0.6357777</v>
      </c>
      <c r="I14" s="33">
        <v>0.78546680000000002</v>
      </c>
      <c r="J14" s="33">
        <v>7.1631932581710508E-2</v>
      </c>
    </row>
    <row r="15" spans="1:11" x14ac:dyDescent="0.3">
      <c r="B15" s="25"/>
      <c r="C15" s="73"/>
      <c r="D15" s="103"/>
      <c r="E15" s="85" t="s">
        <v>477</v>
      </c>
      <c r="F15" s="30" t="s">
        <v>663</v>
      </c>
      <c r="G15" s="33">
        <v>0.84156900000000001</v>
      </c>
      <c r="H15" s="33">
        <v>0.82576910000000003</v>
      </c>
      <c r="I15" s="33">
        <v>0.85736880000000004</v>
      </c>
      <c r="J15" s="33">
        <v>3.9900960050926373E-2</v>
      </c>
    </row>
    <row r="16" spans="1:11" x14ac:dyDescent="0.3">
      <c r="B16" s="25"/>
      <c r="C16" s="73"/>
      <c r="D16" s="103"/>
      <c r="E16" s="85" t="s">
        <v>477</v>
      </c>
      <c r="F16" s="30" t="s">
        <v>460</v>
      </c>
      <c r="G16" s="33">
        <v>0.83516000000000001</v>
      </c>
      <c r="H16" s="33">
        <v>0.81319900000000001</v>
      </c>
      <c r="I16" s="33">
        <v>0.85712109999999997</v>
      </c>
      <c r="J16" s="33">
        <v>4.1565307056081212E-2</v>
      </c>
    </row>
    <row r="17" spans="2:10" x14ac:dyDescent="0.3">
      <c r="B17" s="25"/>
      <c r="C17" s="73"/>
      <c r="D17" s="103"/>
      <c r="E17" s="85" t="s">
        <v>477</v>
      </c>
      <c r="F17" s="30" t="s">
        <v>461</v>
      </c>
      <c r="G17" s="33">
        <v>0.83525150000000004</v>
      </c>
      <c r="H17" s="33">
        <v>0.80352190000000001</v>
      </c>
      <c r="I17" s="33">
        <v>0.86698120000000001</v>
      </c>
      <c r="J17" s="33">
        <v>3.9240710586923674E-2</v>
      </c>
    </row>
    <row r="18" spans="2:10" x14ac:dyDescent="0.3">
      <c r="B18" s="25"/>
      <c r="C18" s="73"/>
      <c r="D18" s="103"/>
      <c r="E18" s="85" t="s">
        <v>477</v>
      </c>
      <c r="F18" s="30" t="s">
        <v>462</v>
      </c>
      <c r="G18" s="33">
        <v>0.88972810000000002</v>
      </c>
      <c r="H18" s="33">
        <v>0.83121900000000004</v>
      </c>
      <c r="I18" s="33">
        <v>0.9482372</v>
      </c>
      <c r="J18" s="33">
        <v>5.6906766448394139E-2</v>
      </c>
    </row>
    <row r="19" spans="2:10" x14ac:dyDescent="0.3">
      <c r="B19" s="25"/>
      <c r="C19" s="73"/>
      <c r="D19" s="103"/>
      <c r="E19" s="85" t="s">
        <v>477</v>
      </c>
      <c r="F19" s="30" t="s">
        <v>589</v>
      </c>
      <c r="G19" s="33">
        <v>0.86228610000000006</v>
      </c>
      <c r="H19" s="33">
        <v>0.77139630000000003</v>
      </c>
      <c r="I19" s="33">
        <v>0.95317589999999996</v>
      </c>
      <c r="J19" s="33">
        <v>7.7864293659621799E-3</v>
      </c>
    </row>
    <row r="20" spans="2:10" x14ac:dyDescent="0.3">
      <c r="B20" s="25"/>
      <c r="C20" s="73"/>
      <c r="D20" s="103"/>
      <c r="E20" s="85" t="s">
        <v>477</v>
      </c>
      <c r="F20" s="30" t="s">
        <v>463</v>
      </c>
      <c r="G20" s="33">
        <v>0.83851379999999998</v>
      </c>
      <c r="H20" s="33">
        <v>0.80447400000000002</v>
      </c>
      <c r="I20" s="33">
        <v>0.87255369999999999</v>
      </c>
      <c r="J20" s="33">
        <v>4.9148731127529717E-2</v>
      </c>
    </row>
    <row r="21" spans="2:10" x14ac:dyDescent="0.3">
      <c r="B21" s="25"/>
      <c r="C21" s="73"/>
      <c r="D21" s="103"/>
      <c r="E21" s="85" t="s">
        <v>477</v>
      </c>
      <c r="F21" s="30" t="s">
        <v>464</v>
      </c>
      <c r="G21" s="33">
        <v>0.81718930000000001</v>
      </c>
      <c r="H21" s="33">
        <v>0.78199879999999999</v>
      </c>
      <c r="I21" s="33">
        <v>0.85237980000000002</v>
      </c>
      <c r="J21" s="33">
        <v>3.7189246407945332E-2</v>
      </c>
    </row>
    <row r="22" spans="2:10" x14ac:dyDescent="0.3">
      <c r="B22" s="25"/>
      <c r="C22" s="73"/>
      <c r="D22" s="103"/>
      <c r="E22" s="85" t="s">
        <v>477</v>
      </c>
      <c r="F22" s="30" t="s">
        <v>465</v>
      </c>
      <c r="G22" s="33">
        <v>0.83501820000000004</v>
      </c>
      <c r="H22" s="33">
        <v>0.80604180000000003</v>
      </c>
      <c r="I22" s="33">
        <v>0.86399459999999995</v>
      </c>
      <c r="J22" s="33">
        <v>4.1438425644146883E-2</v>
      </c>
    </row>
    <row r="23" spans="2:10" x14ac:dyDescent="0.3">
      <c r="B23" s="25"/>
      <c r="C23" s="73"/>
      <c r="D23" s="103"/>
      <c r="E23" s="85" t="s">
        <v>477</v>
      </c>
      <c r="F23" s="30" t="s">
        <v>466</v>
      </c>
      <c r="G23" s="33">
        <v>0.82810240000000002</v>
      </c>
      <c r="H23" s="33">
        <v>0.79611730000000003</v>
      </c>
      <c r="I23" s="33">
        <v>0.86008759999999995</v>
      </c>
      <c r="J23" s="33">
        <v>2.3151049827640238E-2</v>
      </c>
    </row>
    <row r="24" spans="2:10" x14ac:dyDescent="0.3">
      <c r="B24" s="25"/>
      <c r="C24" s="73"/>
      <c r="D24" s="103"/>
      <c r="E24" s="85" t="s">
        <v>477</v>
      </c>
      <c r="F24" s="30" t="s">
        <v>467</v>
      </c>
      <c r="G24" s="33">
        <v>0.87626340000000003</v>
      </c>
      <c r="H24" s="33">
        <v>0.84676859999999998</v>
      </c>
      <c r="I24" s="33">
        <v>0.90575830000000002</v>
      </c>
      <c r="J24" s="33">
        <v>5.2255860525385792E-2</v>
      </c>
    </row>
    <row r="25" spans="2:10" x14ac:dyDescent="0.3">
      <c r="B25" s="25"/>
      <c r="C25" s="73"/>
      <c r="D25" s="103"/>
      <c r="E25" s="85" t="s">
        <v>477</v>
      </c>
      <c r="F25" s="30" t="s">
        <v>468</v>
      </c>
      <c r="G25" s="33">
        <v>0.83570169999999999</v>
      </c>
      <c r="H25" s="33">
        <v>0.81966070000000002</v>
      </c>
      <c r="I25" s="33">
        <v>0.85174260000000002</v>
      </c>
      <c r="J25" s="33">
        <v>3.2875861586368564E-2</v>
      </c>
    </row>
    <row r="26" spans="2:10" x14ac:dyDescent="0.3">
      <c r="B26" s="25"/>
      <c r="C26" s="73"/>
      <c r="D26" s="103"/>
      <c r="E26" s="85" t="s">
        <v>477</v>
      </c>
      <c r="F26" s="30" t="s">
        <v>469</v>
      </c>
      <c r="G26" s="33">
        <v>0.84438729999999995</v>
      </c>
      <c r="H26" s="33">
        <v>0.80268779999999995</v>
      </c>
      <c r="I26" s="33">
        <v>0.88608679999999995</v>
      </c>
      <c r="J26" s="33">
        <v>7.3874111140373983E-2</v>
      </c>
    </row>
    <row r="27" spans="2:10" x14ac:dyDescent="0.3">
      <c r="B27" s="25"/>
      <c r="C27" s="73"/>
      <c r="D27" s="103"/>
      <c r="E27" s="85" t="s">
        <v>477</v>
      </c>
      <c r="F27" s="30" t="s">
        <v>470</v>
      </c>
      <c r="G27" s="33">
        <v>0.78648039999999997</v>
      </c>
      <c r="H27" s="33">
        <v>0.70042099999999996</v>
      </c>
      <c r="I27" s="33">
        <v>0.87253990000000003</v>
      </c>
      <c r="J27" s="33">
        <v>4.1268427020897454E-2</v>
      </c>
    </row>
    <row r="28" spans="2:10" x14ac:dyDescent="0.3">
      <c r="B28" s="25"/>
      <c r="C28" s="73"/>
      <c r="D28" s="103"/>
      <c r="E28" s="85" t="s">
        <v>477</v>
      </c>
      <c r="F28" s="30" t="s">
        <v>26</v>
      </c>
      <c r="G28" s="33">
        <v>0.8526627</v>
      </c>
      <c r="H28" s="33">
        <v>0.81431949999999997</v>
      </c>
      <c r="I28" s="33">
        <v>0.89100599999999996</v>
      </c>
      <c r="J28" s="33">
        <v>4.708877191914889E-2</v>
      </c>
    </row>
    <row r="29" spans="2:10" x14ac:dyDescent="0.3">
      <c r="B29" s="25"/>
      <c r="C29" s="73"/>
      <c r="D29" s="103"/>
      <c r="E29" s="85" t="s">
        <v>477</v>
      </c>
      <c r="F29" s="30" t="s">
        <v>27</v>
      </c>
      <c r="G29" s="33">
        <v>0.80151139999999998</v>
      </c>
      <c r="H29" s="33">
        <v>0.75181849999999995</v>
      </c>
      <c r="I29" s="33">
        <v>0.85120430000000002</v>
      </c>
      <c r="J29" s="33">
        <v>5.1942683934968308E-2</v>
      </c>
    </row>
    <row r="30" spans="2:10" x14ac:dyDescent="0.3">
      <c r="B30" s="25"/>
      <c r="C30" s="73"/>
      <c r="D30" s="103"/>
      <c r="E30" s="85" t="s">
        <v>477</v>
      </c>
      <c r="F30" s="30" t="s">
        <v>28</v>
      </c>
      <c r="G30" s="33">
        <v>0.7879024</v>
      </c>
      <c r="H30" s="33">
        <v>0.70279469999999999</v>
      </c>
      <c r="I30" s="33">
        <v>0.87301010000000001</v>
      </c>
      <c r="J30" s="33">
        <v>4.9858557284299859E-2</v>
      </c>
    </row>
    <row r="31" spans="2:10" x14ac:dyDescent="0.3">
      <c r="B31" s="25"/>
      <c r="C31" s="73"/>
      <c r="D31" s="103"/>
      <c r="E31" s="85" t="s">
        <v>477</v>
      </c>
      <c r="F31" s="30" t="s">
        <v>29</v>
      </c>
      <c r="G31" s="33">
        <v>0.84742099999999998</v>
      </c>
      <c r="H31" s="33">
        <v>0.77521980000000001</v>
      </c>
      <c r="I31" s="33">
        <v>0.9196221</v>
      </c>
      <c r="J31" s="33">
        <v>3.9603960396039604E-2</v>
      </c>
    </row>
    <row r="32" spans="2:10" x14ac:dyDescent="0.3">
      <c r="B32" s="25"/>
      <c r="C32" s="73"/>
      <c r="D32" s="103"/>
      <c r="E32" s="85" t="s">
        <v>477</v>
      </c>
      <c r="F32" s="30" t="s">
        <v>658</v>
      </c>
      <c r="G32" s="33">
        <v>0.82360449999999996</v>
      </c>
      <c r="H32" s="33">
        <v>0.77735129999999997</v>
      </c>
      <c r="I32" s="33">
        <v>0.86985769999999996</v>
      </c>
      <c r="J32" s="33">
        <v>2.5138201920279313E-2</v>
      </c>
    </row>
    <row r="33" spans="1:10" x14ac:dyDescent="0.3">
      <c r="B33" s="25"/>
      <c r="C33" s="73"/>
      <c r="D33" s="103"/>
      <c r="E33" s="85" t="s">
        <v>477</v>
      </c>
      <c r="F33" s="30" t="s">
        <v>30</v>
      </c>
      <c r="G33" s="33">
        <v>0.85405850000000005</v>
      </c>
      <c r="H33" s="33">
        <v>0.83053549999999998</v>
      </c>
      <c r="I33" s="33">
        <v>0.87758150000000001</v>
      </c>
      <c r="J33" s="33">
        <v>2.9267646669315323E-2</v>
      </c>
    </row>
    <row r="34" spans="1:10" x14ac:dyDescent="0.3">
      <c r="B34" s="25"/>
      <c r="C34" s="73"/>
      <c r="D34" s="103"/>
      <c r="E34" s="85" t="s">
        <v>477</v>
      </c>
      <c r="F34" s="30" t="s">
        <v>552</v>
      </c>
      <c r="G34" s="33">
        <v>0.83742649999999996</v>
      </c>
      <c r="H34" s="33">
        <v>0.8082935</v>
      </c>
      <c r="I34" s="33">
        <v>0.86655950000000004</v>
      </c>
      <c r="J34" s="33">
        <v>3.7182587666263603E-2</v>
      </c>
    </row>
    <row r="35" spans="1:10" x14ac:dyDescent="0.3">
      <c r="B35" s="25"/>
      <c r="C35" s="73"/>
      <c r="D35" s="103"/>
      <c r="E35" s="85" t="s">
        <v>477</v>
      </c>
      <c r="F35" s="30" t="s">
        <v>31</v>
      </c>
      <c r="G35" s="33">
        <v>0.82835579999999998</v>
      </c>
      <c r="H35" s="33">
        <v>0.79246050000000001</v>
      </c>
      <c r="I35" s="33">
        <v>0.8642512</v>
      </c>
      <c r="J35" s="33">
        <v>2.9163553858498659E-2</v>
      </c>
    </row>
    <row r="36" spans="1:10" x14ac:dyDescent="0.3">
      <c r="B36" s="25"/>
      <c r="C36" s="73"/>
      <c r="D36" s="103"/>
      <c r="E36" s="85" t="s">
        <v>477</v>
      </c>
      <c r="F36" s="30" t="s">
        <v>32</v>
      </c>
      <c r="G36" s="33">
        <v>0.87194050000000001</v>
      </c>
      <c r="H36" s="33">
        <v>0.84882899999999994</v>
      </c>
      <c r="I36" s="33">
        <v>0.89505199999999996</v>
      </c>
      <c r="J36" s="33">
        <v>4.3651244742525859E-2</v>
      </c>
    </row>
    <row r="37" spans="1:10" x14ac:dyDescent="0.3">
      <c r="B37" s="25"/>
      <c r="C37" s="73"/>
      <c r="D37" s="103"/>
      <c r="E37" s="85" t="s">
        <v>477</v>
      </c>
      <c r="F37" s="30" t="s">
        <v>471</v>
      </c>
      <c r="G37" s="33">
        <v>0.79839689999999996</v>
      </c>
      <c r="H37" s="33">
        <v>0.71834830000000005</v>
      </c>
      <c r="I37" s="33">
        <v>0.87844549999999999</v>
      </c>
      <c r="J37" s="33">
        <v>7.0294639232527836E-2</v>
      </c>
    </row>
    <row r="38" spans="1:10" x14ac:dyDescent="0.3">
      <c r="B38" s="25"/>
      <c r="C38" s="73"/>
      <c r="D38" s="103"/>
      <c r="E38" s="85" t="s">
        <v>477</v>
      </c>
      <c r="F38" s="30" t="s">
        <v>472</v>
      </c>
      <c r="G38" s="33">
        <v>0.81459789999999999</v>
      </c>
      <c r="H38" s="33">
        <v>0.79183250000000005</v>
      </c>
      <c r="I38" s="33">
        <v>0.83736319999999997</v>
      </c>
      <c r="J38" s="33">
        <v>3.9275022250991179E-2</v>
      </c>
    </row>
    <row r="39" spans="1:10" x14ac:dyDescent="0.3">
      <c r="B39" s="25"/>
      <c r="C39" s="73"/>
      <c r="D39" s="103"/>
      <c r="E39" s="85" t="s">
        <v>477</v>
      </c>
      <c r="F39" s="30" t="s">
        <v>473</v>
      </c>
      <c r="G39" s="33">
        <v>0.87598229999999999</v>
      </c>
      <c r="H39" s="33">
        <v>0.85353190000000001</v>
      </c>
      <c r="I39" s="33">
        <v>0.89843280000000003</v>
      </c>
      <c r="J39" s="33">
        <v>2.9571093987449271E-2</v>
      </c>
    </row>
    <row r="40" spans="1:10" x14ac:dyDescent="0.3">
      <c r="A40" s="14" t="s">
        <v>806</v>
      </c>
      <c r="B40" s="25" t="s">
        <v>149</v>
      </c>
      <c r="C40" s="73" t="s">
        <v>150</v>
      </c>
      <c r="D40" s="116" t="str" cm="1">
        <f t="array" aca="1" ref="D40" ca="1">HYPERLINK("#"&amp;CELL("address",INDEX('Data dictionary'!B:B,MATCH('Relationships and connections'!$A40,'Data dictionary'!A:A,0))),"Show if Q6_A is Not selected")</f>
        <v>Show if Q6_A is Not selected</v>
      </c>
      <c r="E40" s="85" t="s">
        <v>477</v>
      </c>
      <c r="F40" s="30" t="s">
        <v>450</v>
      </c>
      <c r="G40" s="33">
        <v>0.6983994</v>
      </c>
      <c r="H40" s="33">
        <v>0.67835900000000005</v>
      </c>
      <c r="I40" s="33">
        <v>0.71843979999999996</v>
      </c>
      <c r="J40" s="33">
        <v>4.0575914758412795E-2</v>
      </c>
    </row>
    <row r="41" spans="1:10" x14ac:dyDescent="0.3">
      <c r="B41" s="25"/>
      <c r="C41" s="72"/>
      <c r="D41" s="103"/>
      <c r="E41" s="85" t="s">
        <v>477</v>
      </c>
      <c r="F41" s="30" t="s">
        <v>452</v>
      </c>
      <c r="G41" s="33">
        <v>0.72832719999999995</v>
      </c>
      <c r="H41" s="33">
        <v>0.70755650000000003</v>
      </c>
      <c r="I41" s="33">
        <v>0.74909789999999998</v>
      </c>
      <c r="J41" s="33">
        <v>2.732188136805239E-2</v>
      </c>
    </row>
    <row r="42" spans="1:10" x14ac:dyDescent="0.3">
      <c r="B42" s="25"/>
      <c r="C42" s="72"/>
      <c r="D42" s="103"/>
      <c r="E42" s="85" t="s">
        <v>477</v>
      </c>
      <c r="F42" s="30" t="s">
        <v>453</v>
      </c>
      <c r="G42" s="33">
        <v>0.51963040000000005</v>
      </c>
      <c r="H42" s="33">
        <v>0.4849039</v>
      </c>
      <c r="I42" s="33">
        <v>0.55435699999999999</v>
      </c>
      <c r="J42" s="33">
        <v>4.5577371771773442E-2</v>
      </c>
    </row>
    <row r="43" spans="1:10" x14ac:dyDescent="0.3">
      <c r="B43" s="25"/>
      <c r="C43" s="72"/>
      <c r="D43" s="103"/>
      <c r="E43" s="85" t="s">
        <v>477</v>
      </c>
      <c r="F43" s="30" t="s">
        <v>21</v>
      </c>
      <c r="G43" s="33">
        <v>0.64776710000000004</v>
      </c>
      <c r="H43" s="33">
        <v>0.60229880000000002</v>
      </c>
      <c r="I43" s="33">
        <v>0.6932353</v>
      </c>
      <c r="J43" s="33">
        <v>8.7195035167021109E-2</v>
      </c>
    </row>
    <row r="44" spans="1:10" x14ac:dyDescent="0.3">
      <c r="B44" s="25"/>
      <c r="C44" s="72"/>
      <c r="D44" s="103"/>
      <c r="E44" s="85" t="s">
        <v>477</v>
      </c>
      <c r="F44" s="30" t="s">
        <v>454</v>
      </c>
      <c r="G44" s="33">
        <v>0.7513147</v>
      </c>
      <c r="H44" s="33">
        <v>0.7146749</v>
      </c>
      <c r="I44" s="33">
        <v>0.78795459999999995</v>
      </c>
      <c r="J44" s="33">
        <v>5.6899171222093023E-2</v>
      </c>
    </row>
    <row r="45" spans="1:10" x14ac:dyDescent="0.3">
      <c r="B45" s="25"/>
      <c r="C45" s="72"/>
      <c r="D45" s="103"/>
      <c r="E45" s="85" t="s">
        <v>477</v>
      </c>
      <c r="F45" s="30" t="s">
        <v>455</v>
      </c>
      <c r="G45" s="33">
        <v>0.68928299999999998</v>
      </c>
      <c r="H45" s="33">
        <v>0.59230899999999997</v>
      </c>
      <c r="I45" s="33">
        <v>0.78625710000000004</v>
      </c>
      <c r="J45" s="33">
        <v>5.5971836990563281E-2</v>
      </c>
    </row>
    <row r="46" spans="1:10" x14ac:dyDescent="0.3">
      <c r="B46" s="25"/>
      <c r="C46" s="72"/>
      <c r="D46" s="103"/>
      <c r="E46" s="85" t="s">
        <v>477</v>
      </c>
      <c r="F46" s="30" t="s">
        <v>456</v>
      </c>
      <c r="G46" s="33">
        <v>0.69848379999999999</v>
      </c>
      <c r="H46" s="33">
        <v>0.66817510000000002</v>
      </c>
      <c r="I46" s="33">
        <v>0.72879249999999995</v>
      </c>
      <c r="J46" s="33">
        <v>4.3333392254255566E-2</v>
      </c>
    </row>
    <row r="47" spans="1:10" x14ac:dyDescent="0.3">
      <c r="B47" s="25"/>
      <c r="C47" s="72"/>
      <c r="D47" s="103"/>
      <c r="E47" s="85" t="s">
        <v>477</v>
      </c>
      <c r="F47" s="30" t="s">
        <v>457</v>
      </c>
      <c r="G47" s="33">
        <v>0.69914209999999999</v>
      </c>
      <c r="H47" s="33">
        <v>0.67395939999999999</v>
      </c>
      <c r="I47" s="33">
        <v>0.72432490000000005</v>
      </c>
      <c r="J47" s="33">
        <v>3.4480264704286979E-2</v>
      </c>
    </row>
    <row r="48" spans="1:10" x14ac:dyDescent="0.3">
      <c r="B48" s="25"/>
      <c r="C48" s="73"/>
      <c r="D48" s="103"/>
      <c r="E48" s="85" t="s">
        <v>477</v>
      </c>
      <c r="F48" s="30" t="s">
        <v>458</v>
      </c>
      <c r="G48" s="33">
        <v>0.62996459999999999</v>
      </c>
      <c r="H48" s="33">
        <v>0.59083430000000003</v>
      </c>
      <c r="I48" s="33">
        <v>0.66909490000000005</v>
      </c>
      <c r="J48" s="33">
        <v>4.6385554445961645E-2</v>
      </c>
    </row>
    <row r="49" spans="2:10" x14ac:dyDescent="0.3">
      <c r="B49" s="25"/>
      <c r="C49" s="73"/>
      <c r="D49" s="103"/>
      <c r="E49" s="85" t="s">
        <v>477</v>
      </c>
      <c r="F49" s="30" t="s">
        <v>459</v>
      </c>
      <c r="G49" s="33">
        <v>0.71893910000000005</v>
      </c>
      <c r="H49" s="33">
        <v>0.69675960000000003</v>
      </c>
      <c r="I49" s="33">
        <v>0.74111870000000002</v>
      </c>
      <c r="J49" s="33">
        <v>3.230853118486697E-2</v>
      </c>
    </row>
    <row r="50" spans="2:10" x14ac:dyDescent="0.3">
      <c r="B50" s="25"/>
      <c r="C50" s="73"/>
      <c r="D50" s="103"/>
      <c r="E50" s="85" t="s">
        <v>477</v>
      </c>
      <c r="F50" s="30" t="s">
        <v>660</v>
      </c>
      <c r="G50" s="33">
        <v>0.58275429999999995</v>
      </c>
      <c r="H50" s="33">
        <v>0.54973499999999997</v>
      </c>
      <c r="I50" s="33">
        <v>0.61577360000000003</v>
      </c>
      <c r="J50" s="33">
        <v>4.007330816784288E-2</v>
      </c>
    </row>
    <row r="51" spans="2:10" x14ac:dyDescent="0.3">
      <c r="B51" s="25"/>
      <c r="C51" s="73"/>
      <c r="D51" s="103"/>
      <c r="E51" s="85" t="s">
        <v>477</v>
      </c>
      <c r="F51" s="30" t="s">
        <v>661</v>
      </c>
      <c r="G51" s="33">
        <v>0.74149520000000002</v>
      </c>
      <c r="H51" s="33">
        <v>0.71587690000000004</v>
      </c>
      <c r="I51" s="33">
        <v>0.76711359999999995</v>
      </c>
      <c r="J51" s="33">
        <v>4.1188586307066039E-2</v>
      </c>
    </row>
    <row r="52" spans="2:10" x14ac:dyDescent="0.3">
      <c r="B52" s="25"/>
      <c r="C52" s="73"/>
      <c r="D52" s="103"/>
      <c r="E52" s="85" t="s">
        <v>477</v>
      </c>
      <c r="F52" s="30" t="s">
        <v>662</v>
      </c>
      <c r="G52" s="33">
        <v>0.52722939999999996</v>
      </c>
      <c r="H52" s="33">
        <v>0.42884489999999997</v>
      </c>
      <c r="I52" s="33">
        <v>0.62561389999999995</v>
      </c>
      <c r="J52" s="33">
        <v>7.1631932581710508E-2</v>
      </c>
    </row>
    <row r="53" spans="2:10" x14ac:dyDescent="0.3">
      <c r="B53" s="25"/>
      <c r="C53" s="73"/>
      <c r="D53" s="103"/>
      <c r="E53" s="85" t="s">
        <v>477</v>
      </c>
      <c r="F53" s="30" t="s">
        <v>663</v>
      </c>
      <c r="G53" s="33">
        <v>0.7052794</v>
      </c>
      <c r="H53" s="33">
        <v>0.68480870000000005</v>
      </c>
      <c r="I53" s="33">
        <v>0.72575009999999995</v>
      </c>
      <c r="J53" s="33">
        <v>3.9900960050926373E-2</v>
      </c>
    </row>
    <row r="54" spans="2:10" x14ac:dyDescent="0.3">
      <c r="B54" s="25"/>
      <c r="C54" s="73"/>
      <c r="D54" s="103"/>
      <c r="E54" s="85" t="s">
        <v>477</v>
      </c>
      <c r="F54" s="30" t="s">
        <v>460</v>
      </c>
      <c r="G54" s="33">
        <v>0.7297051</v>
      </c>
      <c r="H54" s="33">
        <v>0.69832170000000005</v>
      </c>
      <c r="I54" s="33">
        <v>0.7610886</v>
      </c>
      <c r="J54" s="33">
        <v>4.1565307056081212E-2</v>
      </c>
    </row>
    <row r="55" spans="2:10" x14ac:dyDescent="0.3">
      <c r="B55" s="25"/>
      <c r="C55" s="73"/>
      <c r="D55" s="103"/>
      <c r="E55" s="85" t="s">
        <v>477</v>
      </c>
      <c r="F55" s="30" t="s">
        <v>461</v>
      </c>
      <c r="G55" s="33">
        <v>0.66723350000000003</v>
      </c>
      <c r="H55" s="33">
        <v>0.6279479</v>
      </c>
      <c r="I55" s="33">
        <v>0.70651900000000001</v>
      </c>
      <c r="J55" s="33">
        <v>3.9240710586923674E-2</v>
      </c>
    </row>
    <row r="56" spans="2:10" x14ac:dyDescent="0.3">
      <c r="B56" s="25"/>
      <c r="C56" s="73"/>
      <c r="D56" s="103"/>
      <c r="E56" s="85" t="s">
        <v>477</v>
      </c>
      <c r="F56" s="30" t="s">
        <v>462</v>
      </c>
      <c r="G56" s="33">
        <v>0.68549959999999999</v>
      </c>
      <c r="H56" s="33">
        <v>0.58654830000000002</v>
      </c>
      <c r="I56" s="33">
        <v>0.78445089999999995</v>
      </c>
      <c r="J56" s="33">
        <v>5.6906766448394139E-2</v>
      </c>
    </row>
    <row r="57" spans="2:10" x14ac:dyDescent="0.3">
      <c r="B57" s="25"/>
      <c r="C57" s="73"/>
      <c r="D57" s="103"/>
      <c r="E57" s="85" t="s">
        <v>477</v>
      </c>
      <c r="F57" s="30" t="s">
        <v>589</v>
      </c>
      <c r="G57" s="33">
        <v>0.7143581</v>
      </c>
      <c r="H57" s="33">
        <v>0.59940590000000005</v>
      </c>
      <c r="I57" s="33">
        <v>0.82931029999999994</v>
      </c>
      <c r="J57" s="33">
        <v>7.7864293659621799E-3</v>
      </c>
    </row>
    <row r="58" spans="2:10" x14ac:dyDescent="0.3">
      <c r="B58" s="25"/>
      <c r="C58" s="73"/>
      <c r="D58" s="103"/>
      <c r="E58" s="85" t="s">
        <v>477</v>
      </c>
      <c r="F58" s="30" t="s">
        <v>463</v>
      </c>
      <c r="G58" s="33">
        <v>0.69569599999999998</v>
      </c>
      <c r="H58" s="33">
        <v>0.65196880000000001</v>
      </c>
      <c r="I58" s="33">
        <v>0.73942330000000001</v>
      </c>
      <c r="J58" s="33">
        <v>4.9148731127529717E-2</v>
      </c>
    </row>
    <row r="59" spans="2:10" x14ac:dyDescent="0.3">
      <c r="B59" s="25"/>
      <c r="C59" s="73"/>
      <c r="D59" s="103"/>
      <c r="E59" s="85" t="s">
        <v>477</v>
      </c>
      <c r="F59" s="30" t="s">
        <v>464</v>
      </c>
      <c r="G59" s="33">
        <v>0.70400799999999997</v>
      </c>
      <c r="H59" s="33">
        <v>0.66530219999999995</v>
      </c>
      <c r="I59" s="33">
        <v>0.74271379999999998</v>
      </c>
      <c r="J59" s="33">
        <v>3.7189246407945332E-2</v>
      </c>
    </row>
    <row r="60" spans="2:10" x14ac:dyDescent="0.3">
      <c r="B60" s="25"/>
      <c r="C60" s="73"/>
      <c r="D60" s="103"/>
      <c r="E60" s="85" t="s">
        <v>477</v>
      </c>
      <c r="F60" s="30" t="s">
        <v>465</v>
      </c>
      <c r="G60" s="33">
        <v>0.68266340000000003</v>
      </c>
      <c r="H60" s="33">
        <v>0.64303849999999996</v>
      </c>
      <c r="I60" s="33">
        <v>0.72228820000000005</v>
      </c>
      <c r="J60" s="33">
        <v>4.1438425644146883E-2</v>
      </c>
    </row>
    <row r="61" spans="2:10" x14ac:dyDescent="0.3">
      <c r="B61" s="25"/>
      <c r="C61" s="73"/>
      <c r="D61" s="103"/>
      <c r="E61" s="85" t="s">
        <v>477</v>
      </c>
      <c r="F61" s="30" t="s">
        <v>466</v>
      </c>
      <c r="G61" s="33">
        <v>0.67952290000000004</v>
      </c>
      <c r="H61" s="33">
        <v>0.62293509999999996</v>
      </c>
      <c r="I61" s="33">
        <v>0.73611070000000001</v>
      </c>
      <c r="J61" s="33">
        <v>2.3151049827640238E-2</v>
      </c>
    </row>
    <row r="62" spans="2:10" x14ac:dyDescent="0.3">
      <c r="B62" s="25"/>
      <c r="C62" s="73"/>
      <c r="D62" s="103"/>
      <c r="E62" s="85" t="s">
        <v>477</v>
      </c>
      <c r="F62" s="30" t="s">
        <v>467</v>
      </c>
      <c r="G62" s="33">
        <v>0.73953500000000005</v>
      </c>
      <c r="H62" s="33">
        <v>0.69192960000000003</v>
      </c>
      <c r="I62" s="33">
        <v>0.78714039999999996</v>
      </c>
      <c r="J62" s="33">
        <v>5.2255860525385792E-2</v>
      </c>
    </row>
    <row r="63" spans="2:10" x14ac:dyDescent="0.3">
      <c r="B63" s="25"/>
      <c r="C63" s="73"/>
      <c r="D63" s="103"/>
      <c r="E63" s="85" t="s">
        <v>477</v>
      </c>
      <c r="F63" s="30" t="s">
        <v>468</v>
      </c>
      <c r="G63" s="33">
        <v>0.68630559999999996</v>
      </c>
      <c r="H63" s="33">
        <v>0.66495749999999998</v>
      </c>
      <c r="I63" s="33">
        <v>0.7076538</v>
      </c>
      <c r="J63" s="33">
        <v>3.2875861586368564E-2</v>
      </c>
    </row>
    <row r="64" spans="2:10" x14ac:dyDescent="0.3">
      <c r="B64" s="25"/>
      <c r="C64" s="73"/>
      <c r="D64" s="103"/>
      <c r="E64" s="85" t="s">
        <v>477</v>
      </c>
      <c r="F64" s="30" t="s">
        <v>469</v>
      </c>
      <c r="G64" s="33">
        <v>0.75365380000000004</v>
      </c>
      <c r="H64" s="33">
        <v>0.6968818</v>
      </c>
      <c r="I64" s="33">
        <v>0.81042570000000003</v>
      </c>
      <c r="J64" s="33">
        <v>7.3874111140373983E-2</v>
      </c>
    </row>
    <row r="65" spans="1:10" x14ac:dyDescent="0.3">
      <c r="B65" s="25"/>
      <c r="C65" s="73"/>
      <c r="D65" s="103"/>
      <c r="E65" s="85" t="s">
        <v>477</v>
      </c>
      <c r="F65" s="30" t="s">
        <v>470</v>
      </c>
      <c r="G65" s="33">
        <v>0.57577520000000004</v>
      </c>
      <c r="H65" s="33">
        <v>0.46639069999999999</v>
      </c>
      <c r="I65" s="33">
        <v>0.68515959999999998</v>
      </c>
      <c r="J65" s="33">
        <v>4.1268427020897454E-2</v>
      </c>
    </row>
    <row r="66" spans="1:10" x14ac:dyDescent="0.3">
      <c r="B66" s="25"/>
      <c r="C66" s="73"/>
      <c r="D66" s="103"/>
      <c r="E66" s="85" t="s">
        <v>477</v>
      </c>
      <c r="F66" s="30" t="s">
        <v>26</v>
      </c>
      <c r="G66" s="33">
        <v>0.72568299999999997</v>
      </c>
      <c r="H66" s="33">
        <v>0.68645840000000002</v>
      </c>
      <c r="I66" s="33">
        <v>0.76490760000000002</v>
      </c>
      <c r="J66" s="33">
        <v>4.708877191914889E-2</v>
      </c>
    </row>
    <row r="67" spans="1:10" x14ac:dyDescent="0.3">
      <c r="B67" s="25"/>
      <c r="C67" s="73"/>
      <c r="D67" s="103"/>
      <c r="E67" s="85" t="s">
        <v>477</v>
      </c>
      <c r="F67" s="30" t="s">
        <v>27</v>
      </c>
      <c r="G67" s="33">
        <v>0.65831530000000005</v>
      </c>
      <c r="H67" s="33">
        <v>0.57372489999999998</v>
      </c>
      <c r="I67" s="33">
        <v>0.7429057</v>
      </c>
      <c r="J67" s="33">
        <v>5.1942683934968308E-2</v>
      </c>
    </row>
    <row r="68" spans="1:10" x14ac:dyDescent="0.3">
      <c r="B68" s="25"/>
      <c r="C68" s="73"/>
      <c r="D68" s="103"/>
      <c r="E68" s="85" t="s">
        <v>477</v>
      </c>
      <c r="F68" s="30" t="s">
        <v>28</v>
      </c>
      <c r="G68" s="33">
        <v>0.58284519999999995</v>
      </c>
      <c r="H68" s="33">
        <v>0.40877400000000003</v>
      </c>
      <c r="I68" s="33">
        <v>0.75691640000000004</v>
      </c>
      <c r="J68" s="33">
        <v>4.9858557284299859E-2</v>
      </c>
    </row>
    <row r="69" spans="1:10" x14ac:dyDescent="0.3">
      <c r="B69" s="25"/>
      <c r="C69" s="73"/>
      <c r="D69" s="103"/>
      <c r="E69" s="85" t="s">
        <v>477</v>
      </c>
      <c r="F69" s="30" t="s">
        <v>29</v>
      </c>
      <c r="G69" s="33">
        <v>0.65561150000000001</v>
      </c>
      <c r="H69" s="33">
        <v>0.51789320000000005</v>
      </c>
      <c r="I69" s="33">
        <v>0.79332979999999997</v>
      </c>
      <c r="J69" s="33">
        <v>3.9603960396039604E-2</v>
      </c>
    </row>
    <row r="70" spans="1:10" x14ac:dyDescent="0.3">
      <c r="B70" s="25"/>
      <c r="C70" s="73"/>
      <c r="D70" s="103"/>
      <c r="E70" s="85" t="s">
        <v>477</v>
      </c>
      <c r="F70" s="30" t="s">
        <v>658</v>
      </c>
      <c r="G70" s="33">
        <v>0.68043949999999997</v>
      </c>
      <c r="H70" s="33">
        <v>0.59869070000000002</v>
      </c>
      <c r="I70" s="33">
        <v>0.76218819999999998</v>
      </c>
      <c r="J70" s="33">
        <v>2.5138201920279313E-2</v>
      </c>
    </row>
    <row r="71" spans="1:10" x14ac:dyDescent="0.3">
      <c r="B71" s="25"/>
      <c r="C71" s="73"/>
      <c r="D71" s="103"/>
      <c r="E71" s="85" t="s">
        <v>477</v>
      </c>
      <c r="F71" s="30" t="s">
        <v>30</v>
      </c>
      <c r="G71" s="33">
        <v>0.73883399999999999</v>
      </c>
      <c r="H71" s="33">
        <v>0.69419010000000003</v>
      </c>
      <c r="I71" s="33">
        <v>0.78347789999999995</v>
      </c>
      <c r="J71" s="33">
        <v>2.9267646669315323E-2</v>
      </c>
    </row>
    <row r="72" spans="1:10" x14ac:dyDescent="0.3">
      <c r="B72" s="25"/>
      <c r="C72" s="73"/>
      <c r="D72" s="103"/>
      <c r="E72" s="85" t="s">
        <v>477</v>
      </c>
      <c r="F72" s="30" t="s">
        <v>552</v>
      </c>
      <c r="G72" s="33">
        <v>0.70111840000000003</v>
      </c>
      <c r="H72" s="33">
        <v>0.66021169999999996</v>
      </c>
      <c r="I72" s="33">
        <v>0.74202509999999999</v>
      </c>
      <c r="J72" s="33">
        <v>3.7182587666263603E-2</v>
      </c>
    </row>
    <row r="73" spans="1:10" x14ac:dyDescent="0.3">
      <c r="B73" s="25"/>
      <c r="C73" s="73"/>
      <c r="D73" s="103"/>
      <c r="E73" s="85" t="s">
        <v>477</v>
      </c>
      <c r="F73" s="30" t="s">
        <v>31</v>
      </c>
      <c r="G73" s="33">
        <v>0.7150746</v>
      </c>
      <c r="H73" s="33">
        <v>0.65420719999999999</v>
      </c>
      <c r="I73" s="33">
        <v>0.77594189999999996</v>
      </c>
      <c r="J73" s="33">
        <v>2.9163553858498659E-2</v>
      </c>
    </row>
    <row r="74" spans="1:10" x14ac:dyDescent="0.3">
      <c r="B74" s="25"/>
      <c r="C74" s="73"/>
      <c r="D74" s="103"/>
      <c r="E74" s="85" t="s">
        <v>477</v>
      </c>
      <c r="F74" s="30" t="s">
        <v>32</v>
      </c>
      <c r="G74" s="33">
        <v>0.75291810000000003</v>
      </c>
      <c r="H74" s="33">
        <v>0.70298210000000005</v>
      </c>
      <c r="I74" s="33">
        <v>0.80285410000000001</v>
      </c>
      <c r="J74" s="33">
        <v>4.3651244742525859E-2</v>
      </c>
    </row>
    <row r="75" spans="1:10" x14ac:dyDescent="0.3">
      <c r="B75" s="25"/>
      <c r="C75" s="73"/>
      <c r="D75" s="103"/>
      <c r="E75" s="85" t="s">
        <v>477</v>
      </c>
      <c r="F75" s="30" t="s">
        <v>471</v>
      </c>
      <c r="G75" s="33">
        <v>0.62090900000000004</v>
      </c>
      <c r="H75" s="33">
        <v>0.48937259999999999</v>
      </c>
      <c r="I75" s="33">
        <v>0.75244549999999999</v>
      </c>
      <c r="J75" s="33">
        <v>7.0294639232527836E-2</v>
      </c>
    </row>
    <row r="76" spans="1:10" x14ac:dyDescent="0.3">
      <c r="B76" s="25"/>
      <c r="C76" s="73"/>
      <c r="D76" s="103"/>
      <c r="E76" s="85" t="s">
        <v>477</v>
      </c>
      <c r="F76" s="30" t="s">
        <v>472</v>
      </c>
      <c r="G76" s="33">
        <v>0.66605000000000003</v>
      </c>
      <c r="H76" s="33">
        <v>0.63187459999999995</v>
      </c>
      <c r="I76" s="33">
        <v>0.70022530000000005</v>
      </c>
      <c r="J76" s="33">
        <v>3.9275022250991179E-2</v>
      </c>
    </row>
    <row r="77" spans="1:10" x14ac:dyDescent="0.3">
      <c r="B77" s="25"/>
      <c r="C77" s="73"/>
      <c r="D77" s="103"/>
      <c r="E77" s="85" t="s">
        <v>477</v>
      </c>
      <c r="F77" s="30" t="s">
        <v>473</v>
      </c>
      <c r="G77" s="33">
        <v>0.76484249999999998</v>
      </c>
      <c r="H77" s="33">
        <v>0.73167269999999995</v>
      </c>
      <c r="I77" s="33">
        <v>0.79801230000000001</v>
      </c>
      <c r="J77" s="33">
        <v>2.9571093987449271E-2</v>
      </c>
    </row>
    <row r="78" spans="1:10" x14ac:dyDescent="0.3">
      <c r="A78" s="14" t="s">
        <v>806</v>
      </c>
      <c r="B78" s="25" t="s">
        <v>151</v>
      </c>
      <c r="C78" s="73" t="s">
        <v>152</v>
      </c>
      <c r="D78" s="116" t="str" cm="1">
        <f t="array" aca="1" ref="D78" ca="1">HYPERLINK("#"&amp;CELL("address",INDEX('Data dictionary'!B:B,MATCH('Relationships and connections'!$A78,'Data dictionary'!A:A,0))),"Show if Q6_A is Not selected")</f>
        <v>Show if Q6_A is Not selected</v>
      </c>
      <c r="E78" s="85" t="s">
        <v>477</v>
      </c>
      <c r="F78" s="30" t="s">
        <v>450</v>
      </c>
      <c r="G78" s="33">
        <v>0.1439695</v>
      </c>
      <c r="H78" s="33">
        <v>0.12994620000000001</v>
      </c>
      <c r="I78" s="33">
        <v>0.15799270000000001</v>
      </c>
      <c r="J78" s="33">
        <v>4.0575914758412795E-2</v>
      </c>
    </row>
    <row r="79" spans="1:10" x14ac:dyDescent="0.3">
      <c r="B79" s="25"/>
      <c r="C79" s="72"/>
      <c r="D79" s="103"/>
      <c r="E79" s="85" t="s">
        <v>477</v>
      </c>
      <c r="F79" s="30" t="s">
        <v>452</v>
      </c>
      <c r="G79" s="33">
        <v>0.1529025</v>
      </c>
      <c r="H79" s="33">
        <v>0.13995099999999999</v>
      </c>
      <c r="I79" s="33">
        <v>0.1658539</v>
      </c>
      <c r="J79" s="33">
        <v>2.732188136805239E-2</v>
      </c>
    </row>
    <row r="80" spans="1:10" x14ac:dyDescent="0.3">
      <c r="B80" s="25"/>
      <c r="C80" s="72"/>
      <c r="D80" s="103"/>
      <c r="E80" s="85" t="s">
        <v>477</v>
      </c>
      <c r="F80" s="30" t="s">
        <v>453</v>
      </c>
      <c r="G80" s="33">
        <v>0.1632951</v>
      </c>
      <c r="H80" s="33">
        <v>0.1422979</v>
      </c>
      <c r="I80" s="33">
        <v>0.18429229999999999</v>
      </c>
      <c r="J80" s="33">
        <v>4.5577371771773442E-2</v>
      </c>
    </row>
    <row r="81" spans="2:10" x14ac:dyDescent="0.3">
      <c r="B81" s="25"/>
      <c r="C81" s="72"/>
      <c r="D81" s="103"/>
      <c r="E81" s="85" t="s">
        <v>477</v>
      </c>
      <c r="F81" s="30" t="s">
        <v>21</v>
      </c>
      <c r="G81" s="33">
        <v>0.1219684</v>
      </c>
      <c r="H81" s="33">
        <v>9.0946879999999994E-2</v>
      </c>
      <c r="I81" s="33">
        <v>0.15298999999999999</v>
      </c>
      <c r="J81" s="33">
        <v>8.7195035167021109E-2</v>
      </c>
    </row>
    <row r="82" spans="2:10" x14ac:dyDescent="0.3">
      <c r="B82" s="25"/>
      <c r="C82" s="72"/>
      <c r="D82" s="103"/>
      <c r="E82" s="85" t="s">
        <v>477</v>
      </c>
      <c r="F82" s="30" t="s">
        <v>454</v>
      </c>
      <c r="G82" s="33">
        <v>0.1022243</v>
      </c>
      <c r="H82" s="33">
        <v>7.7576220000000001E-2</v>
      </c>
      <c r="I82" s="33">
        <v>0.1268725</v>
      </c>
      <c r="J82" s="33">
        <v>5.6899171222093023E-2</v>
      </c>
    </row>
    <row r="83" spans="2:10" x14ac:dyDescent="0.3">
      <c r="B83" s="25"/>
      <c r="C83" s="72"/>
      <c r="D83" s="103"/>
      <c r="E83" s="85" t="s">
        <v>477</v>
      </c>
      <c r="F83" s="30" t="s">
        <v>455</v>
      </c>
      <c r="G83" s="33">
        <v>0.15230679999999999</v>
      </c>
      <c r="H83" s="33">
        <v>4.5319970000000001E-2</v>
      </c>
      <c r="I83" s="33">
        <v>0.25929360000000001</v>
      </c>
      <c r="J83" s="33">
        <v>5.5971836990563281E-2</v>
      </c>
    </row>
    <row r="84" spans="2:10" x14ac:dyDescent="0.3">
      <c r="B84" s="25"/>
      <c r="C84" s="72"/>
      <c r="D84" s="103"/>
      <c r="E84" s="85" t="s">
        <v>477</v>
      </c>
      <c r="F84" s="30" t="s">
        <v>456</v>
      </c>
      <c r="G84" s="33">
        <v>0.16815540000000001</v>
      </c>
      <c r="H84" s="33">
        <v>0.14423261000000001</v>
      </c>
      <c r="I84" s="33">
        <v>0.1920782</v>
      </c>
      <c r="J84" s="33">
        <v>4.3333392254255566E-2</v>
      </c>
    </row>
    <row r="85" spans="2:10" x14ac:dyDescent="0.3">
      <c r="B85" s="25"/>
      <c r="C85" s="72"/>
      <c r="D85" s="103"/>
      <c r="E85" s="85" t="s">
        <v>477</v>
      </c>
      <c r="F85" s="30" t="s">
        <v>457</v>
      </c>
      <c r="G85" s="33">
        <v>0.127888</v>
      </c>
      <c r="H85" s="33">
        <v>0.10887255</v>
      </c>
      <c r="I85" s="33">
        <v>0.14690349999999999</v>
      </c>
      <c r="J85" s="33">
        <v>3.4480264704286979E-2</v>
      </c>
    </row>
    <row r="86" spans="2:10" x14ac:dyDescent="0.3">
      <c r="B86" s="25"/>
      <c r="C86" s="73"/>
      <c r="D86" s="103"/>
      <c r="E86" s="85" t="s">
        <v>477</v>
      </c>
      <c r="F86" s="30" t="s">
        <v>458</v>
      </c>
      <c r="G86" s="33">
        <v>0.1491876</v>
      </c>
      <c r="H86" s="33">
        <v>0.1218496</v>
      </c>
      <c r="I86" s="33">
        <v>0.1765255</v>
      </c>
      <c r="J86" s="33">
        <v>4.6385554445961645E-2</v>
      </c>
    </row>
    <row r="87" spans="2:10" x14ac:dyDescent="0.3">
      <c r="B87" s="25"/>
      <c r="C87" s="73"/>
      <c r="D87" s="103"/>
      <c r="E87" s="85" t="s">
        <v>477</v>
      </c>
      <c r="F87" s="30" t="s">
        <v>459</v>
      </c>
      <c r="G87" s="33">
        <v>0.14816180000000001</v>
      </c>
      <c r="H87" s="33">
        <v>0.13011159999999999</v>
      </c>
      <c r="I87" s="33">
        <v>0.1662119</v>
      </c>
      <c r="J87" s="33">
        <v>3.230853118486697E-2</v>
      </c>
    </row>
    <row r="88" spans="2:10" x14ac:dyDescent="0.3">
      <c r="B88" s="25"/>
      <c r="C88" s="73"/>
      <c r="D88" s="103"/>
      <c r="E88" s="85" t="s">
        <v>477</v>
      </c>
      <c r="F88" s="30" t="s">
        <v>660</v>
      </c>
      <c r="G88" s="33">
        <v>0.13915330000000001</v>
      </c>
      <c r="H88" s="33">
        <v>0.1088894</v>
      </c>
      <c r="I88" s="33">
        <v>0.16941719999999999</v>
      </c>
      <c r="J88" s="33">
        <v>4.007330816784288E-2</v>
      </c>
    </row>
    <row r="89" spans="2:10" x14ac:dyDescent="0.3">
      <c r="B89" s="25"/>
      <c r="C89" s="73"/>
      <c r="D89" s="103"/>
      <c r="E89" s="85" t="s">
        <v>477</v>
      </c>
      <c r="F89" s="30" t="s">
        <v>661</v>
      </c>
      <c r="G89" s="33">
        <v>0.14579220000000001</v>
      </c>
      <c r="H89" s="33">
        <v>0.1211542</v>
      </c>
      <c r="I89" s="33">
        <v>0.1704301</v>
      </c>
      <c r="J89" s="33">
        <v>4.1188586307066039E-2</v>
      </c>
    </row>
    <row r="90" spans="2:10" x14ac:dyDescent="0.3">
      <c r="B90" s="25"/>
      <c r="C90" s="73"/>
      <c r="D90" s="103"/>
      <c r="E90" s="85" t="s">
        <v>477</v>
      </c>
      <c r="F90" s="30" t="s">
        <v>662</v>
      </c>
      <c r="G90" s="33">
        <v>0.1231085</v>
      </c>
      <c r="H90" s="33">
        <v>5.0939520000000002E-2</v>
      </c>
      <c r="I90" s="33">
        <v>0.19527739999999999</v>
      </c>
      <c r="J90" s="33">
        <v>7.1631932581710508E-2</v>
      </c>
    </row>
    <row r="91" spans="2:10" x14ac:dyDescent="0.3">
      <c r="B91" s="25"/>
      <c r="C91" s="73"/>
      <c r="D91" s="103"/>
      <c r="E91" s="85" t="s">
        <v>477</v>
      </c>
      <c r="F91" s="30" t="s">
        <v>663</v>
      </c>
      <c r="G91" s="33">
        <v>0.1447087</v>
      </c>
      <c r="H91" s="33">
        <v>0.12959074000000001</v>
      </c>
      <c r="I91" s="33">
        <v>0.15982679999999999</v>
      </c>
      <c r="J91" s="33">
        <v>3.9900960050926373E-2</v>
      </c>
    </row>
    <row r="92" spans="2:10" x14ac:dyDescent="0.3">
      <c r="B92" s="25"/>
      <c r="C92" s="73"/>
      <c r="D92" s="103"/>
      <c r="E92" s="85" t="s">
        <v>477</v>
      </c>
      <c r="F92" s="30" t="s">
        <v>460</v>
      </c>
      <c r="G92" s="33">
        <v>0.1522434</v>
      </c>
      <c r="H92" s="33">
        <v>0.13302949</v>
      </c>
      <c r="I92" s="33">
        <v>0.17145740000000001</v>
      </c>
      <c r="J92" s="33">
        <v>4.1565307056081212E-2</v>
      </c>
    </row>
    <row r="93" spans="2:10" x14ac:dyDescent="0.3">
      <c r="B93" s="25"/>
      <c r="C93" s="73"/>
      <c r="D93" s="103"/>
      <c r="E93" s="85" t="s">
        <v>477</v>
      </c>
      <c r="F93" s="30" t="s">
        <v>461</v>
      </c>
      <c r="G93" s="33">
        <v>0.13489480000000001</v>
      </c>
      <c r="H93" s="33">
        <v>0.11758137</v>
      </c>
      <c r="I93" s="33">
        <v>0.15220829999999999</v>
      </c>
      <c r="J93" s="33">
        <v>3.9240710586923674E-2</v>
      </c>
    </row>
    <row r="94" spans="2:10" x14ac:dyDescent="0.3">
      <c r="B94" s="25"/>
      <c r="C94" s="73"/>
      <c r="D94" s="103"/>
      <c r="E94" s="85" t="s">
        <v>477</v>
      </c>
      <c r="F94" s="30" t="s">
        <v>462</v>
      </c>
      <c r="G94" s="33">
        <v>0.14872560000000001</v>
      </c>
      <c r="H94" s="33">
        <v>0.10675786</v>
      </c>
      <c r="I94" s="33">
        <v>0.19069320000000001</v>
      </c>
      <c r="J94" s="33">
        <v>5.6906766448394139E-2</v>
      </c>
    </row>
    <row r="95" spans="2:10" x14ac:dyDescent="0.3">
      <c r="B95" s="25"/>
      <c r="C95" s="73"/>
      <c r="D95" s="103"/>
      <c r="E95" s="85" t="s">
        <v>477</v>
      </c>
      <c r="F95" s="30" t="s">
        <v>589</v>
      </c>
      <c r="G95" s="33">
        <v>0.18200849999999999</v>
      </c>
      <c r="H95" s="33">
        <v>9.0489689999999998E-2</v>
      </c>
      <c r="I95" s="33">
        <v>0.27352729999999997</v>
      </c>
      <c r="J95" s="33">
        <v>7.7864293659621799E-3</v>
      </c>
    </row>
    <row r="96" spans="2:10" x14ac:dyDescent="0.3">
      <c r="B96" s="25"/>
      <c r="C96" s="73"/>
      <c r="D96" s="103"/>
      <c r="E96" s="85" t="s">
        <v>477</v>
      </c>
      <c r="F96" s="30" t="s">
        <v>463</v>
      </c>
      <c r="G96" s="33">
        <v>0.16226080000000001</v>
      </c>
      <c r="H96" s="33">
        <v>0.13244253</v>
      </c>
      <c r="I96" s="33">
        <v>0.1920791</v>
      </c>
      <c r="J96" s="33">
        <v>4.9148731127529717E-2</v>
      </c>
    </row>
    <row r="97" spans="2:10" x14ac:dyDescent="0.3">
      <c r="B97" s="25"/>
      <c r="C97" s="73"/>
      <c r="D97" s="103"/>
      <c r="E97" s="85" t="s">
        <v>477</v>
      </c>
      <c r="F97" s="30" t="s">
        <v>464</v>
      </c>
      <c r="G97" s="33">
        <v>0.16866510000000001</v>
      </c>
      <c r="H97" s="33">
        <v>0.14601046000000001</v>
      </c>
      <c r="I97" s="33">
        <v>0.19131980000000001</v>
      </c>
      <c r="J97" s="33">
        <v>3.7189246407945332E-2</v>
      </c>
    </row>
    <row r="98" spans="2:10" x14ac:dyDescent="0.3">
      <c r="B98" s="25"/>
      <c r="C98" s="73"/>
      <c r="D98" s="103"/>
      <c r="E98" s="85" t="s">
        <v>477</v>
      </c>
      <c r="F98" s="30" t="s">
        <v>465</v>
      </c>
      <c r="G98" s="33">
        <v>0.14886269999999999</v>
      </c>
      <c r="H98" s="33">
        <v>0.11998224</v>
      </c>
      <c r="I98" s="33">
        <v>0.17774309999999999</v>
      </c>
      <c r="J98" s="33">
        <v>4.1438425644146883E-2</v>
      </c>
    </row>
    <row r="99" spans="2:10" x14ac:dyDescent="0.3">
      <c r="B99" s="25"/>
      <c r="C99" s="73"/>
      <c r="D99" s="103"/>
      <c r="E99" s="85" t="s">
        <v>477</v>
      </c>
      <c r="F99" s="30" t="s">
        <v>466</v>
      </c>
      <c r="G99" s="33">
        <v>0.1194258</v>
      </c>
      <c r="H99" s="33">
        <v>8.7759790000000004E-2</v>
      </c>
      <c r="I99" s="33">
        <v>0.1510919</v>
      </c>
      <c r="J99" s="33">
        <v>2.3151049827640238E-2</v>
      </c>
    </row>
    <row r="100" spans="2:10" x14ac:dyDescent="0.3">
      <c r="B100" s="25"/>
      <c r="C100" s="73"/>
      <c r="D100" s="103"/>
      <c r="E100" s="85" t="s">
        <v>477</v>
      </c>
      <c r="F100" s="30" t="s">
        <v>467</v>
      </c>
      <c r="G100" s="33">
        <v>0.1012673</v>
      </c>
      <c r="H100" s="33">
        <v>7.2597250000000002E-2</v>
      </c>
      <c r="I100" s="33">
        <v>0.12993740000000001</v>
      </c>
      <c r="J100" s="33">
        <v>5.2255860525385792E-2</v>
      </c>
    </row>
    <row r="101" spans="2:10" x14ac:dyDescent="0.3">
      <c r="B101" s="25"/>
      <c r="C101" s="73"/>
      <c r="D101" s="103"/>
      <c r="E101" s="85" t="s">
        <v>477</v>
      </c>
      <c r="F101" s="30" t="s">
        <v>468</v>
      </c>
      <c r="G101" s="33">
        <v>0.14979899999999999</v>
      </c>
      <c r="H101" s="33">
        <v>0.13341164999999999</v>
      </c>
      <c r="I101" s="33">
        <v>0.16618640000000001</v>
      </c>
      <c r="J101" s="33">
        <v>3.2875861586368564E-2</v>
      </c>
    </row>
    <row r="102" spans="2:10" x14ac:dyDescent="0.3">
      <c r="B102" s="25"/>
      <c r="C102" s="73"/>
      <c r="D102" s="103"/>
      <c r="E102" s="85" t="s">
        <v>477</v>
      </c>
      <c r="F102" s="30" t="s">
        <v>469</v>
      </c>
      <c r="G102" s="33">
        <v>0.1166435</v>
      </c>
      <c r="H102" s="33">
        <v>8.7382769999999999E-2</v>
      </c>
      <c r="I102" s="33">
        <v>0.14590420000000001</v>
      </c>
      <c r="J102" s="33">
        <v>7.3874111140373983E-2</v>
      </c>
    </row>
    <row r="103" spans="2:10" x14ac:dyDescent="0.3">
      <c r="B103" s="25"/>
      <c r="C103" s="73"/>
      <c r="D103" s="103"/>
      <c r="E103" s="85" t="s">
        <v>477</v>
      </c>
      <c r="F103" s="30" t="s">
        <v>470</v>
      </c>
      <c r="G103" s="33">
        <v>0.2014011</v>
      </c>
      <c r="H103" s="33">
        <v>0.16532821</v>
      </c>
      <c r="I103" s="33">
        <v>0.23747399999999999</v>
      </c>
      <c r="J103" s="33">
        <v>4.1268427020897454E-2</v>
      </c>
    </row>
    <row r="104" spans="2:10" x14ac:dyDescent="0.3">
      <c r="B104" s="25"/>
      <c r="C104" s="73"/>
      <c r="D104" s="103"/>
      <c r="E104" s="85" t="s">
        <v>477</v>
      </c>
      <c r="F104" s="30" t="s">
        <v>26</v>
      </c>
      <c r="G104" s="33">
        <v>0.11060730000000001</v>
      </c>
      <c r="H104" s="33">
        <v>7.5229329999999997E-2</v>
      </c>
      <c r="I104" s="33">
        <v>0.14598520000000001</v>
      </c>
      <c r="J104" s="33">
        <v>4.708877191914889E-2</v>
      </c>
    </row>
    <row r="105" spans="2:10" x14ac:dyDescent="0.3">
      <c r="B105" s="25"/>
      <c r="C105" s="73"/>
      <c r="D105" s="103"/>
      <c r="E105" s="85" t="s">
        <v>477</v>
      </c>
      <c r="F105" s="30" t="s">
        <v>27</v>
      </c>
      <c r="G105" s="33">
        <v>0.14474239999999999</v>
      </c>
      <c r="H105" s="33">
        <v>0.11715849</v>
      </c>
      <c r="I105" s="33">
        <v>0.17232639999999999</v>
      </c>
      <c r="J105" s="33">
        <v>5.1942683934968308E-2</v>
      </c>
    </row>
    <row r="106" spans="2:10" x14ac:dyDescent="0.3">
      <c r="B106" s="25"/>
      <c r="C106" s="73"/>
      <c r="D106" s="103"/>
      <c r="E106" s="85" t="s">
        <v>477</v>
      </c>
      <c r="F106" s="30" t="s">
        <v>28</v>
      </c>
      <c r="G106" s="33">
        <v>0.19116900000000001</v>
      </c>
      <c r="H106" s="33">
        <v>0.15517342000000001</v>
      </c>
      <c r="I106" s="33">
        <v>0.22716459999999999</v>
      </c>
      <c r="J106" s="33">
        <v>4.9858557284299859E-2</v>
      </c>
    </row>
    <row r="107" spans="2:10" x14ac:dyDescent="0.3">
      <c r="B107" s="25"/>
      <c r="C107" s="73"/>
      <c r="D107" s="103"/>
      <c r="E107" s="85" t="s">
        <v>477</v>
      </c>
      <c r="F107" s="30" t="s">
        <v>29</v>
      </c>
      <c r="G107" s="33">
        <v>0.154392</v>
      </c>
      <c r="H107" s="33">
        <v>0.11030767</v>
      </c>
      <c r="I107" s="33">
        <v>0.19847629999999999</v>
      </c>
      <c r="J107" s="33">
        <v>3.9603960396039604E-2</v>
      </c>
    </row>
    <row r="108" spans="2:10" x14ac:dyDescent="0.3">
      <c r="B108" s="25"/>
      <c r="C108" s="73"/>
      <c r="D108" s="103"/>
      <c r="E108" s="85" t="s">
        <v>477</v>
      </c>
      <c r="F108" s="30" t="s">
        <v>658</v>
      </c>
      <c r="G108" s="33">
        <v>0.15636359999999999</v>
      </c>
      <c r="H108" s="33">
        <v>0.12087475</v>
      </c>
      <c r="I108" s="33">
        <v>0.19185240000000001</v>
      </c>
      <c r="J108" s="33">
        <v>2.5138201920279313E-2</v>
      </c>
    </row>
    <row r="109" spans="2:10" x14ac:dyDescent="0.3">
      <c r="B109" s="25"/>
      <c r="C109" s="73"/>
      <c r="D109" s="103"/>
      <c r="E109" s="85" t="s">
        <v>477</v>
      </c>
      <c r="F109" s="30" t="s">
        <v>30</v>
      </c>
      <c r="G109" s="33">
        <v>0.13995579999999999</v>
      </c>
      <c r="H109" s="33">
        <v>0.10760939</v>
      </c>
      <c r="I109" s="33">
        <v>0.17230219999999999</v>
      </c>
      <c r="J109" s="33">
        <v>2.9267646669315323E-2</v>
      </c>
    </row>
    <row r="110" spans="2:10" x14ac:dyDescent="0.3">
      <c r="B110" s="25"/>
      <c r="C110" s="73"/>
      <c r="D110" s="103"/>
      <c r="E110" s="85" t="s">
        <v>477</v>
      </c>
      <c r="F110" s="30" t="s">
        <v>552</v>
      </c>
      <c r="G110" s="33">
        <v>0.15640760000000001</v>
      </c>
      <c r="H110" s="33">
        <v>0.12547347</v>
      </c>
      <c r="I110" s="33">
        <v>0.1873417</v>
      </c>
      <c r="J110" s="33">
        <v>3.7182587666263603E-2</v>
      </c>
    </row>
    <row r="111" spans="2:10" x14ac:dyDescent="0.3">
      <c r="B111" s="25"/>
      <c r="C111" s="73"/>
      <c r="D111" s="103"/>
      <c r="E111" s="85" t="s">
        <v>477</v>
      </c>
      <c r="F111" s="30" t="s">
        <v>31</v>
      </c>
      <c r="G111" s="33">
        <v>0.17492750000000001</v>
      </c>
      <c r="H111" s="33">
        <v>0.15432700999999999</v>
      </c>
      <c r="I111" s="33">
        <v>0.19552810000000001</v>
      </c>
      <c r="J111" s="33">
        <v>2.9163553858498659E-2</v>
      </c>
    </row>
    <row r="112" spans="2:10" x14ac:dyDescent="0.3">
      <c r="B112" s="25"/>
      <c r="C112" s="73"/>
      <c r="D112" s="103"/>
      <c r="E112" s="85" t="s">
        <v>477</v>
      </c>
      <c r="F112" s="30" t="s">
        <v>32</v>
      </c>
      <c r="G112" s="33">
        <v>0.1541447</v>
      </c>
      <c r="H112" s="33">
        <v>0.12565409999999999</v>
      </c>
      <c r="I112" s="33">
        <v>0.1826353</v>
      </c>
      <c r="J112" s="33">
        <v>4.3651244742525859E-2</v>
      </c>
    </row>
    <row r="113" spans="1:10" x14ac:dyDescent="0.3">
      <c r="B113" s="25"/>
      <c r="C113" s="73"/>
      <c r="D113" s="103"/>
      <c r="E113" s="85" t="s">
        <v>477</v>
      </c>
      <c r="F113" s="30" t="s">
        <v>471</v>
      </c>
      <c r="G113" s="33">
        <v>0.1170363</v>
      </c>
      <c r="H113" s="33">
        <v>6.6885620000000007E-2</v>
      </c>
      <c r="I113" s="33">
        <v>0.1671869</v>
      </c>
      <c r="J113" s="33">
        <v>7.0294639232527836E-2</v>
      </c>
    </row>
    <row r="114" spans="1:10" x14ac:dyDescent="0.3">
      <c r="B114" s="25"/>
      <c r="C114" s="73"/>
      <c r="D114" s="103"/>
      <c r="E114" s="85" t="s">
        <v>477</v>
      </c>
      <c r="F114" s="30" t="s">
        <v>472</v>
      </c>
      <c r="G114" s="33">
        <v>0.16345689999999999</v>
      </c>
      <c r="H114" s="33">
        <v>0.14655636</v>
      </c>
      <c r="I114" s="33">
        <v>0.1803575</v>
      </c>
      <c r="J114" s="33">
        <v>3.9275022250991179E-2</v>
      </c>
    </row>
    <row r="115" spans="1:10" x14ac:dyDescent="0.3">
      <c r="B115" s="25"/>
      <c r="C115" s="73"/>
      <c r="D115" s="29"/>
      <c r="E115" s="85" t="s">
        <v>477</v>
      </c>
      <c r="F115" s="30" t="s">
        <v>473</v>
      </c>
      <c r="G115" s="33">
        <v>0.13345070000000001</v>
      </c>
      <c r="H115" s="33">
        <v>0.10764432</v>
      </c>
      <c r="I115" s="33">
        <v>0.15925710000000001</v>
      </c>
      <c r="J115" s="33">
        <v>2.9571093987449271E-2</v>
      </c>
    </row>
    <row r="116" spans="1:10" x14ac:dyDescent="0.3">
      <c r="A116" s="14" t="s">
        <v>806</v>
      </c>
      <c r="B116" s="25" t="s">
        <v>153</v>
      </c>
      <c r="C116" s="73" t="s">
        <v>154</v>
      </c>
      <c r="D116" s="116" t="str" cm="1">
        <f t="array" aca="1" ref="D116" ca="1">HYPERLINK("#"&amp;CELL("address",INDEX('Data dictionary'!B:B,MATCH('Relationships and connections'!$A116,'Data dictionary'!A:A,0))),"Show if Q6_A is Not selected")</f>
        <v>Show if Q6_A is Not selected</v>
      </c>
      <c r="E116" s="85" t="s">
        <v>477</v>
      </c>
      <c r="F116" s="30" t="s">
        <v>450</v>
      </c>
      <c r="G116" s="33">
        <v>0.162832</v>
      </c>
      <c r="H116" s="33">
        <v>0.15183099999999999</v>
      </c>
      <c r="I116" s="33">
        <v>0.17383309999999999</v>
      </c>
      <c r="J116" s="33">
        <v>4.0575914758412795E-2</v>
      </c>
    </row>
    <row r="117" spans="1:10" x14ac:dyDescent="0.3">
      <c r="B117" s="25"/>
      <c r="C117" s="72"/>
      <c r="D117" s="103"/>
      <c r="E117" s="85" t="s">
        <v>477</v>
      </c>
      <c r="F117" s="30" t="s">
        <v>452</v>
      </c>
      <c r="G117" s="33">
        <v>0.11521480000000001</v>
      </c>
      <c r="H117" s="33">
        <v>0.1050542</v>
      </c>
      <c r="I117" s="33">
        <v>0.1253753</v>
      </c>
      <c r="J117" s="33">
        <v>2.732188136805239E-2</v>
      </c>
    </row>
    <row r="118" spans="1:10" x14ac:dyDescent="0.3">
      <c r="B118" s="25"/>
      <c r="C118" s="72"/>
      <c r="D118" s="103"/>
      <c r="E118" s="85" t="s">
        <v>477</v>
      </c>
      <c r="F118" s="30" t="s">
        <v>453</v>
      </c>
      <c r="G118" s="33">
        <v>0.18488299999999999</v>
      </c>
      <c r="H118" s="33">
        <v>0.16232060000000001</v>
      </c>
      <c r="I118" s="33">
        <v>0.2074453</v>
      </c>
      <c r="J118" s="33">
        <v>4.5577371771773442E-2</v>
      </c>
    </row>
    <row r="119" spans="1:10" x14ac:dyDescent="0.3">
      <c r="B119" s="25"/>
      <c r="C119" s="72"/>
      <c r="D119" s="103"/>
      <c r="E119" s="85" t="s">
        <v>477</v>
      </c>
      <c r="F119" s="30" t="s">
        <v>21</v>
      </c>
      <c r="G119" s="33">
        <v>0.2785435</v>
      </c>
      <c r="H119" s="33">
        <v>0.2324087</v>
      </c>
      <c r="I119" s="33">
        <v>0.32467829999999998</v>
      </c>
      <c r="J119" s="33">
        <v>8.7195035167021109E-2</v>
      </c>
    </row>
    <row r="120" spans="1:10" x14ac:dyDescent="0.3">
      <c r="B120" s="25"/>
      <c r="C120" s="72"/>
      <c r="D120" s="103"/>
      <c r="E120" s="85" t="s">
        <v>477</v>
      </c>
      <c r="F120" s="30" t="s">
        <v>454</v>
      </c>
      <c r="G120" s="33">
        <v>0.2166949</v>
      </c>
      <c r="H120" s="33">
        <v>0.17654890000000001</v>
      </c>
      <c r="I120" s="33">
        <v>0.25684089999999998</v>
      </c>
      <c r="J120" s="33">
        <v>5.6899171222093023E-2</v>
      </c>
    </row>
    <row r="121" spans="1:10" x14ac:dyDescent="0.3">
      <c r="B121" s="25"/>
      <c r="C121" s="72"/>
      <c r="D121" s="103"/>
      <c r="E121" s="85" t="s">
        <v>477</v>
      </c>
      <c r="F121" s="30" t="s">
        <v>455</v>
      </c>
      <c r="G121" s="33">
        <v>0.15126600000000001</v>
      </c>
      <c r="H121" s="33">
        <v>9.1549839999999993E-2</v>
      </c>
      <c r="I121" s="33">
        <v>0.21098210000000001</v>
      </c>
      <c r="J121" s="33">
        <v>5.5971836990563281E-2</v>
      </c>
    </row>
    <row r="122" spans="1:10" x14ac:dyDescent="0.3">
      <c r="B122" s="25"/>
      <c r="C122" s="73"/>
      <c r="D122" s="103"/>
      <c r="E122" s="85" t="s">
        <v>477</v>
      </c>
      <c r="F122" s="30" t="s">
        <v>456</v>
      </c>
      <c r="G122" s="33">
        <v>0.17684646000000001</v>
      </c>
      <c r="H122" s="33">
        <v>0.14944518000000001</v>
      </c>
      <c r="I122" s="33">
        <v>0.2042477</v>
      </c>
      <c r="J122" s="33">
        <v>4.3333392254255566E-2</v>
      </c>
    </row>
    <row r="123" spans="1:10" x14ac:dyDescent="0.3">
      <c r="B123" s="25"/>
      <c r="C123" s="73"/>
      <c r="D123" s="103"/>
      <c r="E123" s="85" t="s">
        <v>477</v>
      </c>
      <c r="F123" s="30" t="s">
        <v>457</v>
      </c>
      <c r="G123" s="33">
        <v>0.15370139999999999</v>
      </c>
      <c r="H123" s="33">
        <v>0.13795234000000001</v>
      </c>
      <c r="I123" s="33">
        <v>0.1694505</v>
      </c>
      <c r="J123" s="33">
        <v>3.4480264704286979E-2</v>
      </c>
    </row>
    <row r="124" spans="1:10" x14ac:dyDescent="0.3">
      <c r="B124" s="25"/>
      <c r="C124" s="73"/>
      <c r="D124" s="103"/>
      <c r="E124" s="85" t="s">
        <v>477</v>
      </c>
      <c r="F124" s="30" t="s">
        <v>458</v>
      </c>
      <c r="G124" s="33">
        <v>0.11370329999999999</v>
      </c>
      <c r="H124" s="33">
        <v>8.9317140000000003E-2</v>
      </c>
      <c r="I124" s="33">
        <v>0.1380894</v>
      </c>
      <c r="J124" s="33">
        <v>4.6385554445961645E-2</v>
      </c>
    </row>
    <row r="125" spans="1:10" x14ac:dyDescent="0.3">
      <c r="B125" s="25"/>
      <c r="C125" s="73"/>
      <c r="D125" s="103"/>
      <c r="E125" s="85" t="s">
        <v>477</v>
      </c>
      <c r="F125" s="30" t="s">
        <v>459</v>
      </c>
      <c r="G125" s="33">
        <v>0.16547210000000001</v>
      </c>
      <c r="H125" s="33">
        <v>0.15368390000000001</v>
      </c>
      <c r="I125" s="33">
        <v>0.17726030000000001</v>
      </c>
      <c r="J125" s="33">
        <v>3.230853118486697E-2</v>
      </c>
    </row>
    <row r="126" spans="1:10" x14ac:dyDescent="0.3">
      <c r="B126" s="25"/>
      <c r="C126" s="73"/>
      <c r="D126" s="103"/>
      <c r="E126" s="85" t="s">
        <v>477</v>
      </c>
      <c r="F126" s="30" t="s">
        <v>660</v>
      </c>
      <c r="G126" s="33">
        <v>0.16056570000000001</v>
      </c>
      <c r="H126" s="33">
        <v>0.1351588</v>
      </c>
      <c r="I126" s="33">
        <v>0.18597269999999999</v>
      </c>
      <c r="J126" s="33">
        <v>4.007330816784288E-2</v>
      </c>
    </row>
    <row r="127" spans="1:10" x14ac:dyDescent="0.3">
      <c r="B127" s="25"/>
      <c r="C127" s="73"/>
      <c r="D127" s="103"/>
      <c r="E127" s="85" t="s">
        <v>477</v>
      </c>
      <c r="F127" s="30" t="s">
        <v>661</v>
      </c>
      <c r="G127" s="33">
        <v>0.16276370000000001</v>
      </c>
      <c r="H127" s="33">
        <v>0.15026110000000001</v>
      </c>
      <c r="I127" s="33">
        <v>0.17526630000000001</v>
      </c>
      <c r="J127" s="33">
        <v>4.1188586307066039E-2</v>
      </c>
    </row>
    <row r="128" spans="1:10" x14ac:dyDescent="0.3">
      <c r="B128" s="25"/>
      <c r="C128" s="73"/>
      <c r="D128" s="103"/>
      <c r="E128" s="85" t="s">
        <v>477</v>
      </c>
      <c r="F128" s="30" t="s">
        <v>662</v>
      </c>
      <c r="G128" s="33">
        <v>0.22556780000000001</v>
      </c>
      <c r="H128" s="33">
        <v>0.11248519999999999</v>
      </c>
      <c r="I128" s="33">
        <v>0.33865040000000002</v>
      </c>
      <c r="J128" s="33">
        <v>7.1631932581710508E-2</v>
      </c>
    </row>
    <row r="129" spans="2:10" x14ac:dyDescent="0.3">
      <c r="B129" s="25"/>
      <c r="C129" s="73"/>
      <c r="D129" s="103"/>
      <c r="E129" s="85" t="s">
        <v>477</v>
      </c>
      <c r="F129" s="30" t="s">
        <v>663</v>
      </c>
      <c r="G129" s="33">
        <v>0.16019559999999999</v>
      </c>
      <c r="H129" s="33">
        <v>0.14929010000000001</v>
      </c>
      <c r="I129" s="33">
        <v>0.17110110000000001</v>
      </c>
      <c r="J129" s="33">
        <v>3.9900960050926373E-2</v>
      </c>
    </row>
    <row r="130" spans="2:10" x14ac:dyDescent="0.3">
      <c r="B130" s="25"/>
      <c r="C130" s="73"/>
      <c r="D130" s="103"/>
      <c r="E130" s="85" t="s">
        <v>477</v>
      </c>
      <c r="F130" s="30" t="s">
        <v>460</v>
      </c>
      <c r="G130" s="33">
        <v>0.16778334</v>
      </c>
      <c r="H130" s="33">
        <v>0.15200751000000001</v>
      </c>
      <c r="I130" s="33">
        <v>0.18355920000000001</v>
      </c>
      <c r="J130" s="33">
        <v>4.1565307056081212E-2</v>
      </c>
    </row>
    <row r="131" spans="2:10" x14ac:dyDescent="0.3">
      <c r="B131" s="25"/>
      <c r="C131" s="73"/>
      <c r="D131" s="103"/>
      <c r="E131" s="85" t="s">
        <v>477</v>
      </c>
      <c r="F131" s="30" t="s">
        <v>461</v>
      </c>
      <c r="G131" s="33">
        <v>0.16096113000000001</v>
      </c>
      <c r="H131" s="33">
        <v>0.14161143000000001</v>
      </c>
      <c r="I131" s="33">
        <v>0.18031079999999999</v>
      </c>
      <c r="J131" s="33">
        <v>3.9240710586923674E-2</v>
      </c>
    </row>
    <row r="132" spans="2:10" x14ac:dyDescent="0.3">
      <c r="B132" s="25"/>
      <c r="C132" s="73"/>
      <c r="D132" s="103"/>
      <c r="E132" s="85" t="s">
        <v>477</v>
      </c>
      <c r="F132" s="30" t="s">
        <v>462</v>
      </c>
      <c r="G132" s="33">
        <v>8.3612720000000001E-2</v>
      </c>
      <c r="H132" s="33">
        <v>3.4721139999999998E-2</v>
      </c>
      <c r="I132" s="33">
        <v>0.13250429999999999</v>
      </c>
      <c r="J132" s="33">
        <v>5.6906766448394139E-2</v>
      </c>
    </row>
    <row r="133" spans="2:10" x14ac:dyDescent="0.3">
      <c r="B133" s="25"/>
      <c r="C133" s="73"/>
      <c r="D133" s="103"/>
      <c r="E133" s="85" t="s">
        <v>477</v>
      </c>
      <c r="F133" s="30" t="s">
        <v>589</v>
      </c>
      <c r="G133" s="33">
        <v>0.20246992999999999</v>
      </c>
      <c r="H133" s="33">
        <v>0.10723100000000001</v>
      </c>
      <c r="I133" s="33">
        <v>0.2977089</v>
      </c>
      <c r="J133" s="33">
        <v>7.7864293659621799E-3</v>
      </c>
    </row>
    <row r="134" spans="2:10" x14ac:dyDescent="0.3">
      <c r="B134" s="25"/>
      <c r="C134" s="73"/>
      <c r="D134" s="103"/>
      <c r="E134" s="85" t="s">
        <v>477</v>
      </c>
      <c r="F134" s="30" t="s">
        <v>463</v>
      </c>
      <c r="G134" s="33">
        <v>0.20071230000000001</v>
      </c>
      <c r="H134" s="33">
        <v>0.16920966000000001</v>
      </c>
      <c r="I134" s="33">
        <v>0.232215</v>
      </c>
      <c r="J134" s="33">
        <v>4.9148731127529717E-2</v>
      </c>
    </row>
    <row r="135" spans="2:10" x14ac:dyDescent="0.3">
      <c r="B135" s="25"/>
      <c r="C135" s="73"/>
      <c r="D135" s="103"/>
      <c r="E135" s="85" t="s">
        <v>477</v>
      </c>
      <c r="F135" s="30" t="s">
        <v>464</v>
      </c>
      <c r="G135" s="33">
        <v>0.16170660000000001</v>
      </c>
      <c r="H135" s="33">
        <v>0.13241673000000001</v>
      </c>
      <c r="I135" s="33">
        <v>0.19099650000000001</v>
      </c>
      <c r="J135" s="33">
        <v>3.7189246407945332E-2</v>
      </c>
    </row>
    <row r="136" spans="2:10" x14ac:dyDescent="0.3">
      <c r="B136" s="25"/>
      <c r="C136" s="73"/>
      <c r="D136" s="103"/>
      <c r="E136" s="85" t="s">
        <v>477</v>
      </c>
      <c r="F136" s="30" t="s">
        <v>465</v>
      </c>
      <c r="G136" s="33">
        <v>0.1578563</v>
      </c>
      <c r="H136" s="33">
        <v>0.1370731</v>
      </c>
      <c r="I136" s="33">
        <v>0.17863950000000001</v>
      </c>
      <c r="J136" s="33">
        <v>4.1438425644146883E-2</v>
      </c>
    </row>
    <row r="137" spans="2:10" x14ac:dyDescent="0.3">
      <c r="B137" s="25"/>
      <c r="C137" s="73"/>
      <c r="D137" s="103"/>
      <c r="E137" s="85" t="s">
        <v>477</v>
      </c>
      <c r="F137" s="30" t="s">
        <v>466</v>
      </c>
      <c r="G137" s="33">
        <v>0.1444445</v>
      </c>
      <c r="H137" s="33">
        <v>9.9425390000000002E-2</v>
      </c>
      <c r="I137" s="33">
        <v>0.18946360000000001</v>
      </c>
      <c r="J137" s="33">
        <v>2.3151049827640238E-2</v>
      </c>
    </row>
    <row r="138" spans="2:10" x14ac:dyDescent="0.3">
      <c r="B138" s="25"/>
      <c r="C138" s="73"/>
      <c r="D138" s="103"/>
      <c r="E138" s="85" t="s">
        <v>477</v>
      </c>
      <c r="F138" s="30" t="s">
        <v>467</v>
      </c>
      <c r="G138" s="33">
        <v>0.13583799999999999</v>
      </c>
      <c r="H138" s="33">
        <v>0.10197617</v>
      </c>
      <c r="I138" s="33">
        <v>0.16969980000000001</v>
      </c>
      <c r="J138" s="33">
        <v>5.2255860525385792E-2</v>
      </c>
    </row>
    <row r="139" spans="2:10" x14ac:dyDescent="0.3">
      <c r="B139" s="25"/>
      <c r="C139" s="73"/>
      <c r="D139" s="103"/>
      <c r="E139" s="85" t="s">
        <v>477</v>
      </c>
      <c r="F139" s="30" t="s">
        <v>468</v>
      </c>
      <c r="G139" s="33">
        <v>0.15226990000000001</v>
      </c>
      <c r="H139" s="33">
        <v>0.13775699999999999</v>
      </c>
      <c r="I139" s="33">
        <v>0.16678270000000001</v>
      </c>
      <c r="J139" s="33">
        <v>3.2875861586368564E-2</v>
      </c>
    </row>
    <row r="140" spans="2:10" x14ac:dyDescent="0.3">
      <c r="B140" s="25"/>
      <c r="C140" s="73"/>
      <c r="D140" s="103"/>
      <c r="E140" s="85" t="s">
        <v>477</v>
      </c>
      <c r="F140" s="30" t="s">
        <v>469</v>
      </c>
      <c r="G140" s="33">
        <v>0.2114964</v>
      </c>
      <c r="H140" s="33">
        <v>0.17107629999999999</v>
      </c>
      <c r="I140" s="33">
        <v>0.25191649999999999</v>
      </c>
      <c r="J140" s="33">
        <v>7.3874111140373983E-2</v>
      </c>
    </row>
    <row r="141" spans="2:10" x14ac:dyDescent="0.3">
      <c r="B141" s="25"/>
      <c r="C141" s="73"/>
      <c r="D141" s="103"/>
      <c r="E141" s="85" t="s">
        <v>477</v>
      </c>
      <c r="F141" s="30" t="s">
        <v>470</v>
      </c>
      <c r="G141" s="33">
        <v>0.1409987</v>
      </c>
      <c r="H141" s="33">
        <v>0.10795736</v>
      </c>
      <c r="I141" s="33">
        <v>0.17404</v>
      </c>
      <c r="J141" s="33">
        <v>4.1268427020897454E-2</v>
      </c>
    </row>
    <row r="142" spans="2:10" x14ac:dyDescent="0.3">
      <c r="B142" s="25"/>
      <c r="C142" s="73"/>
      <c r="D142" s="103"/>
      <c r="E142" s="85" t="s">
        <v>477</v>
      </c>
      <c r="F142" s="30" t="s">
        <v>26</v>
      </c>
      <c r="G142" s="33">
        <v>0.20790600000000001</v>
      </c>
      <c r="H142" s="33">
        <v>0.18712271999999999</v>
      </c>
      <c r="I142" s="33">
        <v>0.22868920000000001</v>
      </c>
      <c r="J142" s="33">
        <v>4.708877191914889E-2</v>
      </c>
    </row>
    <row r="143" spans="2:10" x14ac:dyDescent="0.3">
      <c r="B143" s="25"/>
      <c r="C143" s="73"/>
      <c r="D143" s="103"/>
      <c r="E143" s="85" t="s">
        <v>477</v>
      </c>
      <c r="F143" s="30" t="s">
        <v>27</v>
      </c>
      <c r="G143" s="33">
        <v>0.14701510000000001</v>
      </c>
      <c r="H143" s="33">
        <v>0.11278589</v>
      </c>
      <c r="I143" s="33">
        <v>0.1812444</v>
      </c>
      <c r="J143" s="33">
        <v>5.1942683934968308E-2</v>
      </c>
    </row>
    <row r="144" spans="2:10" x14ac:dyDescent="0.3">
      <c r="B144" s="25"/>
      <c r="C144" s="73"/>
      <c r="D144" s="103"/>
      <c r="E144" s="85" t="s">
        <v>477</v>
      </c>
      <c r="F144" s="30" t="s">
        <v>28</v>
      </c>
      <c r="G144" s="33">
        <v>0.1717177</v>
      </c>
      <c r="H144" s="33">
        <v>9.7092479999999995E-2</v>
      </c>
      <c r="I144" s="33">
        <v>0.2463429</v>
      </c>
      <c r="J144" s="33">
        <v>4.9858557284299859E-2</v>
      </c>
    </row>
    <row r="145" spans="1:10" x14ac:dyDescent="0.3">
      <c r="B145" s="25"/>
      <c r="C145" s="73"/>
      <c r="D145" s="103"/>
      <c r="E145" s="85" t="s">
        <v>477</v>
      </c>
      <c r="F145" s="30" t="s">
        <v>29</v>
      </c>
      <c r="G145" s="33">
        <v>0.14804909999999999</v>
      </c>
      <c r="H145" s="33">
        <v>0.12943481000000001</v>
      </c>
      <c r="I145" s="33">
        <v>0.16666329999999999</v>
      </c>
      <c r="J145" s="33">
        <v>3.9603960396039604E-2</v>
      </c>
    </row>
    <row r="146" spans="1:10" x14ac:dyDescent="0.3">
      <c r="B146" s="25"/>
      <c r="C146" s="73"/>
      <c r="D146" s="103"/>
      <c r="E146" s="85" t="s">
        <v>477</v>
      </c>
      <c r="F146" s="30" t="s">
        <v>658</v>
      </c>
      <c r="G146" s="33">
        <v>0.145041</v>
      </c>
      <c r="H146" s="33">
        <v>0.10901661</v>
      </c>
      <c r="I146" s="33">
        <v>0.18106539999999999</v>
      </c>
      <c r="J146" s="33">
        <v>2.5138201920279313E-2</v>
      </c>
    </row>
    <row r="147" spans="1:10" x14ac:dyDescent="0.3">
      <c r="B147" s="25"/>
      <c r="C147" s="73"/>
      <c r="D147" s="103"/>
      <c r="E147" s="85" t="s">
        <v>477</v>
      </c>
      <c r="F147" s="30" t="s">
        <v>30</v>
      </c>
      <c r="G147" s="33">
        <v>0.13129189999999999</v>
      </c>
      <c r="H147" s="33">
        <v>0.10145809</v>
      </c>
      <c r="I147" s="33">
        <v>0.16112560000000001</v>
      </c>
      <c r="J147" s="33">
        <v>2.9267646669315323E-2</v>
      </c>
    </row>
    <row r="148" spans="1:10" x14ac:dyDescent="0.3">
      <c r="B148" s="25"/>
      <c r="C148" s="73"/>
      <c r="D148" s="103"/>
      <c r="E148" s="85" t="s">
        <v>477</v>
      </c>
      <c r="F148" s="30" t="s">
        <v>552</v>
      </c>
      <c r="G148" s="33">
        <v>0.1215609</v>
      </c>
      <c r="H148" s="33">
        <v>9.7662879999999994E-2</v>
      </c>
      <c r="I148" s="33">
        <v>0.1454589</v>
      </c>
      <c r="J148" s="33">
        <v>3.7182587666263603E-2</v>
      </c>
    </row>
    <row r="149" spans="1:10" x14ac:dyDescent="0.3">
      <c r="B149" s="25"/>
      <c r="C149" s="73"/>
      <c r="D149" s="103"/>
      <c r="E149" s="85" t="s">
        <v>477</v>
      </c>
      <c r="F149" s="30" t="s">
        <v>31</v>
      </c>
      <c r="G149" s="33">
        <v>0.13732469999999999</v>
      </c>
      <c r="H149" s="33">
        <v>0.11439537</v>
      </c>
      <c r="I149" s="33">
        <v>0.16025410000000001</v>
      </c>
      <c r="J149" s="33">
        <v>2.9163553858498659E-2</v>
      </c>
    </row>
    <row r="150" spans="1:10" x14ac:dyDescent="0.3">
      <c r="B150" s="25"/>
      <c r="C150" s="73"/>
      <c r="D150" s="103"/>
      <c r="E150" s="85" t="s">
        <v>477</v>
      </c>
      <c r="F150" s="30" t="s">
        <v>32</v>
      </c>
      <c r="G150" s="33">
        <v>0.129158</v>
      </c>
      <c r="H150" s="33">
        <v>8.671007E-2</v>
      </c>
      <c r="I150" s="33">
        <v>0.17160590000000001</v>
      </c>
      <c r="J150" s="33">
        <v>4.3651244742525859E-2</v>
      </c>
    </row>
    <row r="151" spans="1:10" x14ac:dyDescent="0.3">
      <c r="B151" s="25"/>
      <c r="C151" s="73"/>
      <c r="D151" s="103"/>
      <c r="E151" s="85" t="s">
        <v>477</v>
      </c>
      <c r="F151" s="30" t="s">
        <v>471</v>
      </c>
      <c r="G151" s="33">
        <v>0.21840370000000001</v>
      </c>
      <c r="H151" s="33">
        <v>0.17550850000000001</v>
      </c>
      <c r="I151" s="33">
        <v>0.2612988</v>
      </c>
      <c r="J151" s="33">
        <v>7.0294639232527836E-2</v>
      </c>
    </row>
    <row r="152" spans="1:10" x14ac:dyDescent="0.3">
      <c r="B152" s="25"/>
      <c r="C152" s="73"/>
      <c r="D152" s="29"/>
      <c r="E152" s="85" t="s">
        <v>477</v>
      </c>
      <c r="F152" s="30" t="s">
        <v>472</v>
      </c>
      <c r="G152" s="33">
        <v>0.16235579999999999</v>
      </c>
      <c r="H152" s="33">
        <v>0.13543559999999999</v>
      </c>
      <c r="I152" s="33">
        <v>0.189276</v>
      </c>
      <c r="J152" s="33">
        <v>3.9275022250991179E-2</v>
      </c>
    </row>
    <row r="153" spans="1:10" x14ac:dyDescent="0.3">
      <c r="B153" s="25"/>
      <c r="C153" s="73"/>
      <c r="D153" s="29"/>
      <c r="E153" s="85" t="s">
        <v>477</v>
      </c>
      <c r="F153" s="30" t="s">
        <v>473</v>
      </c>
      <c r="G153" s="33">
        <v>0.14107790000000001</v>
      </c>
      <c r="H153" s="33">
        <v>0.1213027</v>
      </c>
      <c r="I153" s="33">
        <v>0.1608531</v>
      </c>
      <c r="J153" s="33">
        <v>2.9571093987449271E-2</v>
      </c>
    </row>
    <row r="154" spans="1:10" x14ac:dyDescent="0.3">
      <c r="A154" s="14" t="s">
        <v>806</v>
      </c>
      <c r="B154" s="25" t="s">
        <v>155</v>
      </c>
      <c r="C154" s="73" t="s">
        <v>156</v>
      </c>
      <c r="D154" s="116" t="str" cm="1">
        <f t="array" aca="1" ref="D154" ca="1">HYPERLINK("#"&amp;CELL("address",INDEX('Data dictionary'!B:B,MATCH('Relationships and connections'!$A154,'Data dictionary'!A:A,0))),"Show if Q6_A is Not selected")</f>
        <v>Show if Q6_A is Not selected</v>
      </c>
      <c r="E154" s="85" t="s">
        <v>477</v>
      </c>
      <c r="F154" s="30" t="s">
        <v>450</v>
      </c>
      <c r="G154" s="123">
        <v>0.13092799999999999</v>
      </c>
      <c r="H154" s="123">
        <v>0.1174494</v>
      </c>
      <c r="I154" s="123">
        <v>0.14440649999999999</v>
      </c>
      <c r="J154" s="33">
        <v>4.0575914758412795E-2</v>
      </c>
    </row>
    <row r="155" spans="1:10" x14ac:dyDescent="0.3">
      <c r="B155" s="25"/>
      <c r="C155" s="120"/>
      <c r="D155" s="103"/>
      <c r="E155" s="85" t="s">
        <v>477</v>
      </c>
      <c r="F155" s="30" t="s">
        <v>452</v>
      </c>
      <c r="G155" s="123">
        <v>0.1077849</v>
      </c>
      <c r="H155" s="123">
        <v>8.8670399999999996E-2</v>
      </c>
      <c r="I155" s="123">
        <v>0.1268995</v>
      </c>
      <c r="J155" s="33">
        <v>2.732188136805239E-2</v>
      </c>
    </row>
    <row r="156" spans="1:10" x14ac:dyDescent="0.3">
      <c r="B156" s="25"/>
      <c r="C156" s="73"/>
      <c r="D156" s="103"/>
      <c r="E156" s="85" t="s">
        <v>477</v>
      </c>
      <c r="F156" s="30" t="s">
        <v>453</v>
      </c>
      <c r="G156" s="123">
        <v>0.18925890000000001</v>
      </c>
      <c r="H156" s="123">
        <v>0.16712092000000001</v>
      </c>
      <c r="I156" s="123">
        <v>0.211397</v>
      </c>
      <c r="J156" s="33">
        <v>4.5577371771773442E-2</v>
      </c>
    </row>
    <row r="157" spans="1:10" x14ac:dyDescent="0.3">
      <c r="B157" s="25"/>
      <c r="C157" s="73"/>
      <c r="D157" s="103"/>
      <c r="E157" s="85" t="s">
        <v>477</v>
      </c>
      <c r="F157" s="30" t="s">
        <v>21</v>
      </c>
      <c r="G157" s="123">
        <v>0.20757020000000001</v>
      </c>
      <c r="H157" s="123">
        <v>0.1435236</v>
      </c>
      <c r="I157" s="123">
        <v>0.27161669999999999</v>
      </c>
      <c r="J157" s="33">
        <v>8.7195035167021109E-2</v>
      </c>
    </row>
    <row r="158" spans="1:10" x14ac:dyDescent="0.3">
      <c r="B158" s="25"/>
      <c r="C158" s="73"/>
      <c r="D158" s="103"/>
      <c r="E158" s="85" t="s">
        <v>477</v>
      </c>
      <c r="F158" s="30" t="s">
        <v>454</v>
      </c>
      <c r="G158" s="123">
        <v>0.18183089999999999</v>
      </c>
      <c r="H158" s="123">
        <v>0.1421328</v>
      </c>
      <c r="I158" s="123">
        <v>0.221529</v>
      </c>
      <c r="J158" s="33">
        <v>5.6899171222093023E-2</v>
      </c>
    </row>
    <row r="159" spans="1:10" x14ac:dyDescent="0.3">
      <c r="B159" s="25"/>
      <c r="C159" s="73"/>
      <c r="D159" s="103"/>
      <c r="E159" s="85" t="s">
        <v>477</v>
      </c>
      <c r="F159" s="30" t="s">
        <v>455</v>
      </c>
      <c r="G159" s="123" t="s">
        <v>451</v>
      </c>
      <c r="H159" s="123" t="s">
        <v>451</v>
      </c>
      <c r="I159" s="123" t="s">
        <v>451</v>
      </c>
      <c r="J159" s="33">
        <v>5.5971836990563281E-2</v>
      </c>
    </row>
    <row r="160" spans="1:10" x14ac:dyDescent="0.3">
      <c r="B160" s="25"/>
      <c r="C160" s="73"/>
      <c r="D160" s="103"/>
      <c r="E160" s="85" t="s">
        <v>477</v>
      </c>
      <c r="F160" s="30" t="s">
        <v>456</v>
      </c>
      <c r="G160" s="123">
        <v>0.15797791</v>
      </c>
      <c r="H160" s="123">
        <v>0.13787985</v>
      </c>
      <c r="I160" s="123">
        <v>0.17807600000000001</v>
      </c>
      <c r="J160" s="33">
        <v>4.3333392254255566E-2</v>
      </c>
    </row>
    <row r="161" spans="2:10" x14ac:dyDescent="0.3">
      <c r="B161" s="25"/>
      <c r="C161" s="73"/>
      <c r="D161" s="103"/>
      <c r="E161" s="85" t="s">
        <v>477</v>
      </c>
      <c r="F161" s="30" t="s">
        <v>457</v>
      </c>
      <c r="G161" s="123">
        <v>0.11337619</v>
      </c>
      <c r="H161" s="123">
        <v>9.5586260000000006E-2</v>
      </c>
      <c r="I161" s="123">
        <v>0.13116610000000001</v>
      </c>
      <c r="J161" s="33">
        <v>3.4480264704286979E-2</v>
      </c>
    </row>
    <row r="162" spans="2:10" x14ac:dyDescent="0.3">
      <c r="B162" s="25"/>
      <c r="C162" s="73"/>
      <c r="D162" s="103"/>
      <c r="E162" s="85" t="s">
        <v>477</v>
      </c>
      <c r="F162" s="30" t="s">
        <v>458</v>
      </c>
      <c r="G162" s="123">
        <v>0.14776839999999999</v>
      </c>
      <c r="H162" s="123">
        <v>0.1091208</v>
      </c>
      <c r="I162" s="123">
        <v>0.186416</v>
      </c>
      <c r="J162" s="33">
        <v>4.6385554445961645E-2</v>
      </c>
    </row>
    <row r="163" spans="2:10" x14ac:dyDescent="0.3">
      <c r="B163" s="25"/>
      <c r="C163" s="73"/>
      <c r="D163" s="103"/>
      <c r="E163" s="85" t="s">
        <v>477</v>
      </c>
      <c r="F163" s="30" t="s">
        <v>459</v>
      </c>
      <c r="G163" s="123">
        <v>0.1221163</v>
      </c>
      <c r="H163" s="123">
        <v>0.1067056</v>
      </c>
      <c r="I163" s="123">
        <v>0.13752710000000001</v>
      </c>
      <c r="J163" s="33">
        <v>3.230853118486697E-2</v>
      </c>
    </row>
    <row r="164" spans="2:10" x14ac:dyDescent="0.3">
      <c r="B164" s="25"/>
      <c r="C164" s="73"/>
      <c r="D164" s="103"/>
      <c r="E164" s="85" t="s">
        <v>477</v>
      </c>
      <c r="F164" s="30" t="s">
        <v>660</v>
      </c>
      <c r="G164" s="123">
        <v>0.12717220000000001</v>
      </c>
      <c r="H164" s="123">
        <v>0.1086738</v>
      </c>
      <c r="I164" s="123">
        <v>0.14567060000000001</v>
      </c>
      <c r="J164" s="33">
        <v>4.007330816784288E-2</v>
      </c>
    </row>
    <row r="165" spans="2:10" x14ac:dyDescent="0.3">
      <c r="B165" s="25"/>
      <c r="C165" s="73"/>
      <c r="D165" s="103"/>
      <c r="E165" s="85" t="s">
        <v>477</v>
      </c>
      <c r="F165" s="30" t="s">
        <v>661</v>
      </c>
      <c r="G165" s="123">
        <v>0.1327364</v>
      </c>
      <c r="H165" s="123">
        <v>0.1177055</v>
      </c>
      <c r="I165" s="123">
        <v>0.14776729999999999</v>
      </c>
      <c r="J165" s="33">
        <v>4.1188586307066039E-2</v>
      </c>
    </row>
    <row r="166" spans="2:10" x14ac:dyDescent="0.3">
      <c r="B166" s="25"/>
      <c r="C166" s="73"/>
      <c r="D166" s="103"/>
      <c r="E166" s="85" t="s">
        <v>477</v>
      </c>
      <c r="F166" s="30" t="s">
        <v>662</v>
      </c>
      <c r="G166" s="123">
        <v>0.15565670000000001</v>
      </c>
      <c r="H166" s="123">
        <v>9.3194040000000006E-2</v>
      </c>
      <c r="I166" s="123">
        <v>0.21811929999999999</v>
      </c>
      <c r="J166" s="33">
        <v>7.1631932581710508E-2</v>
      </c>
    </row>
    <row r="167" spans="2:10" x14ac:dyDescent="0.3">
      <c r="B167" s="25"/>
      <c r="C167" s="73"/>
      <c r="D167" s="103"/>
      <c r="E167" s="85" t="s">
        <v>477</v>
      </c>
      <c r="F167" s="30" t="s">
        <v>663</v>
      </c>
      <c r="G167" s="123">
        <v>0.13051070000000001</v>
      </c>
      <c r="H167" s="123">
        <v>0.11705585</v>
      </c>
      <c r="I167" s="123">
        <v>0.1439656</v>
      </c>
      <c r="J167" s="33">
        <v>3.9900960050926373E-2</v>
      </c>
    </row>
    <row r="168" spans="2:10" x14ac:dyDescent="0.3">
      <c r="B168" s="25"/>
      <c r="C168" s="73"/>
      <c r="D168" s="103"/>
      <c r="E168" s="85" t="s">
        <v>477</v>
      </c>
      <c r="F168" s="30" t="s">
        <v>460</v>
      </c>
      <c r="G168" s="123">
        <v>0.1315509</v>
      </c>
      <c r="H168" s="123">
        <v>0.10763453000000001</v>
      </c>
      <c r="I168" s="123">
        <v>0.15546740000000001</v>
      </c>
      <c r="J168" s="33">
        <v>4.1565307056081212E-2</v>
      </c>
    </row>
    <row r="169" spans="2:10" x14ac:dyDescent="0.3">
      <c r="B169" s="25"/>
      <c r="C169" s="73"/>
      <c r="D169" s="103"/>
      <c r="E169" s="85" t="s">
        <v>477</v>
      </c>
      <c r="F169" s="30" t="s">
        <v>461</v>
      </c>
      <c r="G169" s="123">
        <v>0.13097980000000001</v>
      </c>
      <c r="H169" s="123">
        <v>0.11585152</v>
      </c>
      <c r="I169" s="123">
        <v>0.14610819999999999</v>
      </c>
      <c r="J169" s="33">
        <v>3.9240710586923674E-2</v>
      </c>
    </row>
    <row r="170" spans="2:10" x14ac:dyDescent="0.3">
      <c r="B170" s="25"/>
      <c r="C170" s="73"/>
      <c r="D170" s="103"/>
      <c r="E170" s="85" t="s">
        <v>477</v>
      </c>
      <c r="F170" s="30" t="s">
        <v>462</v>
      </c>
      <c r="G170" s="123">
        <v>0.1235198</v>
      </c>
      <c r="H170" s="123">
        <v>6.1465880000000001E-2</v>
      </c>
      <c r="I170" s="123">
        <v>0.18557380000000001</v>
      </c>
      <c r="J170" s="33">
        <v>5.6906766448394139E-2</v>
      </c>
    </row>
    <row r="171" spans="2:10" x14ac:dyDescent="0.3">
      <c r="B171" s="25"/>
      <c r="C171" s="73"/>
      <c r="D171" s="103"/>
      <c r="E171" s="85" t="s">
        <v>477</v>
      </c>
      <c r="F171" s="30" t="s">
        <v>589</v>
      </c>
      <c r="G171" s="123">
        <v>0.1061455</v>
      </c>
      <c r="H171" s="123">
        <v>1.929171E-2</v>
      </c>
      <c r="I171" s="123">
        <v>0.19299939999999999</v>
      </c>
      <c r="J171" s="33">
        <v>7.7864293659621799E-3</v>
      </c>
    </row>
    <row r="172" spans="2:10" x14ac:dyDescent="0.3">
      <c r="B172" s="25"/>
      <c r="C172" s="73"/>
      <c r="D172" s="103"/>
      <c r="E172" s="85" t="s">
        <v>477</v>
      </c>
      <c r="F172" s="30" t="s">
        <v>463</v>
      </c>
      <c r="G172" s="123">
        <v>0.17084956000000001</v>
      </c>
      <c r="H172" s="123">
        <v>0.13881254000000001</v>
      </c>
      <c r="I172" s="123">
        <v>0.2028866</v>
      </c>
      <c r="J172" s="33">
        <v>4.9148731127529717E-2</v>
      </c>
    </row>
    <row r="173" spans="2:10" x14ac:dyDescent="0.3">
      <c r="B173" s="25"/>
      <c r="C173" s="73"/>
      <c r="D173" s="103"/>
      <c r="E173" s="85" t="s">
        <v>477</v>
      </c>
      <c r="F173" s="30" t="s">
        <v>464</v>
      </c>
      <c r="G173" s="123">
        <v>0.13838858000000001</v>
      </c>
      <c r="H173" s="123">
        <v>0.11313089</v>
      </c>
      <c r="I173" s="123">
        <v>0.16364629999999999</v>
      </c>
      <c r="J173" s="33">
        <v>3.7189246407945332E-2</v>
      </c>
    </row>
    <row r="174" spans="2:10" x14ac:dyDescent="0.3">
      <c r="B174" s="25"/>
      <c r="C174" s="73"/>
      <c r="D174" s="103"/>
      <c r="E174" s="85" t="s">
        <v>477</v>
      </c>
      <c r="F174" s="30" t="s">
        <v>465</v>
      </c>
      <c r="G174" s="123">
        <v>0.13765689</v>
      </c>
      <c r="H174" s="123">
        <v>0.10878573</v>
      </c>
      <c r="I174" s="123">
        <v>0.16652800000000001</v>
      </c>
      <c r="J174" s="33">
        <v>4.1438425644146883E-2</v>
      </c>
    </row>
    <row r="175" spans="2:10" x14ac:dyDescent="0.3">
      <c r="B175" s="25"/>
      <c r="C175" s="73"/>
      <c r="D175" s="103"/>
      <c r="E175" s="85" t="s">
        <v>477</v>
      </c>
      <c r="F175" s="30" t="s">
        <v>466</v>
      </c>
      <c r="G175" s="123">
        <v>9.5916509999999996E-2</v>
      </c>
      <c r="H175" s="123">
        <v>6.4111810000000005E-2</v>
      </c>
      <c r="I175" s="123">
        <v>0.12772120000000001</v>
      </c>
      <c r="J175" s="33">
        <v>2.3151049827640238E-2</v>
      </c>
    </row>
    <row r="176" spans="2:10" x14ac:dyDescent="0.3">
      <c r="B176" s="25"/>
      <c r="C176" s="73"/>
      <c r="D176" s="103"/>
      <c r="E176" s="85" t="s">
        <v>477</v>
      </c>
      <c r="F176" s="30" t="s">
        <v>467</v>
      </c>
      <c r="G176" s="123">
        <v>9.1692120000000002E-2</v>
      </c>
      <c r="H176" s="123">
        <v>5.2456490000000001E-2</v>
      </c>
      <c r="I176" s="123">
        <v>0.13092770000000001</v>
      </c>
      <c r="J176" s="33">
        <v>5.2255860525385792E-2</v>
      </c>
    </row>
    <row r="177" spans="1:10" x14ac:dyDescent="0.3">
      <c r="B177" s="25"/>
      <c r="C177" s="73"/>
      <c r="D177" s="103"/>
      <c r="E177" s="85" t="s">
        <v>477</v>
      </c>
      <c r="F177" s="30" t="s">
        <v>468</v>
      </c>
      <c r="G177" s="123">
        <v>0.13543479999999999</v>
      </c>
      <c r="H177" s="123">
        <v>0.1209604</v>
      </c>
      <c r="I177" s="123">
        <v>0.14990919999999999</v>
      </c>
      <c r="J177" s="33">
        <v>3.2875861586368564E-2</v>
      </c>
    </row>
    <row r="178" spans="1:10" x14ac:dyDescent="0.3">
      <c r="B178" s="25"/>
      <c r="C178" s="73"/>
      <c r="D178" s="103"/>
      <c r="E178" s="85" t="s">
        <v>477</v>
      </c>
      <c r="F178" s="30" t="s">
        <v>469</v>
      </c>
      <c r="G178" s="123">
        <v>0.10996880000000001</v>
      </c>
      <c r="H178" s="123">
        <v>7.96795E-2</v>
      </c>
      <c r="I178" s="123">
        <v>0.1402581</v>
      </c>
      <c r="J178" s="33">
        <v>7.3874111140373983E-2</v>
      </c>
    </row>
    <row r="179" spans="1:10" x14ac:dyDescent="0.3">
      <c r="B179" s="25"/>
      <c r="C179" s="73"/>
      <c r="D179" s="103"/>
      <c r="E179" s="85" t="s">
        <v>477</v>
      </c>
      <c r="F179" s="30" t="s">
        <v>470</v>
      </c>
      <c r="G179" s="123">
        <v>0.17062825000000001</v>
      </c>
      <c r="H179" s="123">
        <v>0.10780977999999999</v>
      </c>
      <c r="I179" s="123">
        <v>0.23344672</v>
      </c>
      <c r="J179" s="33">
        <v>4.1268427020897454E-2</v>
      </c>
    </row>
    <row r="180" spans="1:10" x14ac:dyDescent="0.3">
      <c r="B180" s="25"/>
      <c r="C180" s="73"/>
      <c r="D180" s="103"/>
      <c r="E180" s="85" t="s">
        <v>477</v>
      </c>
      <c r="F180" s="30" t="s">
        <v>26</v>
      </c>
      <c r="G180" s="123">
        <v>0.15190629999999999</v>
      </c>
      <c r="H180" s="123">
        <v>0.12930232999999999</v>
      </c>
      <c r="I180" s="123">
        <v>0.17451027</v>
      </c>
      <c r="J180" s="33">
        <v>4.708877191914889E-2</v>
      </c>
    </row>
    <row r="181" spans="1:10" x14ac:dyDescent="0.3">
      <c r="B181" s="25"/>
      <c r="C181" s="73"/>
      <c r="D181" s="103"/>
      <c r="E181" s="85" t="s">
        <v>477</v>
      </c>
      <c r="F181" s="30" t="s">
        <v>27</v>
      </c>
      <c r="G181" s="123">
        <v>0.15484115000000001</v>
      </c>
      <c r="H181" s="123">
        <v>0.10185818000000001</v>
      </c>
      <c r="I181" s="123">
        <v>0.20782413</v>
      </c>
      <c r="J181" s="33">
        <v>5.1942683934968308E-2</v>
      </c>
    </row>
    <row r="182" spans="1:10" x14ac:dyDescent="0.3">
      <c r="B182" s="25"/>
      <c r="C182" s="73"/>
      <c r="D182" s="103"/>
      <c r="E182" s="85" t="s">
        <v>477</v>
      </c>
      <c r="F182" s="30" t="s">
        <v>28</v>
      </c>
      <c r="G182" s="123">
        <v>0.16968950999999999</v>
      </c>
      <c r="H182" s="123">
        <v>6.9931699999999999E-2</v>
      </c>
      <c r="I182" s="123">
        <v>0.26944731</v>
      </c>
      <c r="J182" s="33">
        <v>4.9858557284299859E-2</v>
      </c>
    </row>
    <row r="183" spans="1:10" x14ac:dyDescent="0.3">
      <c r="B183" s="25"/>
      <c r="C183" s="73"/>
      <c r="D183" s="103"/>
      <c r="E183" s="85" t="s">
        <v>477</v>
      </c>
      <c r="F183" s="30" t="s">
        <v>29</v>
      </c>
      <c r="G183" s="123">
        <v>0.12843710999999999</v>
      </c>
      <c r="H183" s="123">
        <v>4.8191400000000002E-2</v>
      </c>
      <c r="I183" s="123">
        <v>0.20868281999999999</v>
      </c>
      <c r="J183" s="33">
        <v>3.9603960396039604E-2</v>
      </c>
    </row>
    <row r="184" spans="1:10" x14ac:dyDescent="0.3">
      <c r="B184" s="25"/>
      <c r="C184" s="73"/>
      <c r="D184" s="103"/>
      <c r="E184" s="85" t="s">
        <v>477</v>
      </c>
      <c r="F184" s="30" t="s">
        <v>658</v>
      </c>
      <c r="G184" s="123">
        <v>9.4165269999999995E-2</v>
      </c>
      <c r="H184" s="123">
        <v>7.8010720000000006E-2</v>
      </c>
      <c r="I184" s="123">
        <v>0.11031982999999999</v>
      </c>
      <c r="J184" s="33">
        <v>2.5138201920279313E-2</v>
      </c>
    </row>
    <row r="185" spans="1:10" x14ac:dyDescent="0.3">
      <c r="B185" s="25"/>
      <c r="C185" s="73"/>
      <c r="D185" s="103"/>
      <c r="E185" s="85" t="s">
        <v>477</v>
      </c>
      <c r="F185" s="30" t="s">
        <v>30</v>
      </c>
      <c r="G185" s="123">
        <v>0.12338795</v>
      </c>
      <c r="H185" s="123">
        <v>9.9504969999999998E-2</v>
      </c>
      <c r="I185" s="123">
        <v>0.14727092999999999</v>
      </c>
      <c r="J185" s="33">
        <v>2.9267646669315323E-2</v>
      </c>
    </row>
    <row r="186" spans="1:10" x14ac:dyDescent="0.3">
      <c r="B186" s="25"/>
      <c r="C186" s="73"/>
      <c r="D186" s="103"/>
      <c r="E186" s="85" t="s">
        <v>477</v>
      </c>
      <c r="F186" s="30" t="s">
        <v>552</v>
      </c>
      <c r="G186" s="123">
        <v>9.0444060000000007E-2</v>
      </c>
      <c r="H186" s="123">
        <v>6.7349809999999996E-2</v>
      </c>
      <c r="I186" s="123">
        <v>0.11353832</v>
      </c>
      <c r="J186" s="33">
        <v>3.7182587666263603E-2</v>
      </c>
    </row>
    <row r="187" spans="1:10" x14ac:dyDescent="0.3">
      <c r="B187" s="25"/>
      <c r="C187" s="73"/>
      <c r="D187" s="103"/>
      <c r="E187" s="85" t="s">
        <v>477</v>
      </c>
      <c r="F187" s="30" t="s">
        <v>31</v>
      </c>
      <c r="G187" s="123">
        <v>8.4170400000000006E-2</v>
      </c>
      <c r="H187" s="123">
        <v>5.2481399999999997E-2</v>
      </c>
      <c r="I187" s="123">
        <v>0.11585941</v>
      </c>
      <c r="J187" s="33">
        <v>2.9163553858498659E-2</v>
      </c>
    </row>
    <row r="188" spans="1:10" x14ac:dyDescent="0.3">
      <c r="B188" s="25"/>
      <c r="C188" s="73"/>
      <c r="D188" s="103"/>
      <c r="E188" s="85" t="s">
        <v>477</v>
      </c>
      <c r="F188" s="30" t="s">
        <v>32</v>
      </c>
      <c r="G188" s="123">
        <v>8.5137099999999993E-2</v>
      </c>
      <c r="H188" s="123">
        <v>7.1854790000000002E-2</v>
      </c>
      <c r="I188" s="123">
        <v>9.8419419999999994E-2</v>
      </c>
      <c r="J188" s="33">
        <v>4.3651244742525859E-2</v>
      </c>
    </row>
    <row r="189" spans="1:10" x14ac:dyDescent="0.3">
      <c r="B189" s="25"/>
      <c r="C189" s="73"/>
      <c r="D189" s="29"/>
      <c r="E189" s="85" t="s">
        <v>477</v>
      </c>
      <c r="F189" s="30" t="s">
        <v>471</v>
      </c>
      <c r="G189" s="123">
        <v>0.18084439999999999</v>
      </c>
      <c r="H189" s="123">
        <v>0.15207696000000001</v>
      </c>
      <c r="I189" s="123">
        <v>0.20961179999999999</v>
      </c>
      <c r="J189" s="33">
        <v>7.0294639232527836E-2</v>
      </c>
    </row>
    <row r="190" spans="1:10" x14ac:dyDescent="0.3">
      <c r="B190" s="25"/>
      <c r="C190" s="73"/>
      <c r="D190" s="29"/>
      <c r="E190" s="85" t="s">
        <v>477</v>
      </c>
      <c r="F190" s="30" t="s">
        <v>472</v>
      </c>
      <c r="G190" s="123">
        <v>0.1270568</v>
      </c>
      <c r="H190" s="123">
        <v>0.10137142</v>
      </c>
      <c r="I190" s="123">
        <v>0.1527423</v>
      </c>
      <c r="J190" s="33">
        <v>3.9275022250991179E-2</v>
      </c>
    </row>
    <row r="191" spans="1:10" x14ac:dyDescent="0.3">
      <c r="B191" s="25"/>
      <c r="C191" s="73"/>
      <c r="D191" s="29"/>
      <c r="E191" s="85" t="s">
        <v>477</v>
      </c>
      <c r="F191" s="30" t="s">
        <v>473</v>
      </c>
      <c r="G191" s="123">
        <v>0.1151539</v>
      </c>
      <c r="H191" s="123">
        <v>9.3838759999999993E-2</v>
      </c>
      <c r="I191" s="123">
        <v>0.13646900000000001</v>
      </c>
      <c r="J191" s="33">
        <v>2.9571093987449271E-2</v>
      </c>
    </row>
    <row r="192" spans="1:10" x14ac:dyDescent="0.3">
      <c r="A192" s="14" t="s">
        <v>806</v>
      </c>
      <c r="B192" s="25" t="s">
        <v>157</v>
      </c>
      <c r="C192" s="73" t="s">
        <v>158</v>
      </c>
      <c r="D192" s="116" t="str" cm="1">
        <f t="array" aca="1" ref="D192" ca="1">HYPERLINK("#"&amp;CELL("address",INDEX('Data dictionary'!B:B,MATCH('Relationships and connections'!$A192,'Data dictionary'!A:A,0))),"Show if Q6_A is Not selected")</f>
        <v>Show if Q6_A is Not selected</v>
      </c>
      <c r="E192" s="85" t="s">
        <v>477</v>
      </c>
      <c r="F192" s="30" t="s">
        <v>450</v>
      </c>
      <c r="G192" s="123">
        <v>6.1109469999999999E-2</v>
      </c>
      <c r="H192" s="123">
        <v>5.1734099999999998E-2</v>
      </c>
      <c r="I192" s="123">
        <v>7.0484840000000007E-2</v>
      </c>
      <c r="J192" s="33">
        <v>4.0575914758412795E-2</v>
      </c>
    </row>
    <row r="193" spans="2:10" x14ac:dyDescent="0.3">
      <c r="B193" s="25"/>
      <c r="C193" s="121"/>
      <c r="D193" s="103"/>
      <c r="E193" s="85" t="s">
        <v>477</v>
      </c>
      <c r="F193" s="30" t="s">
        <v>452</v>
      </c>
      <c r="G193" s="123">
        <v>3.927887E-2</v>
      </c>
      <c r="H193" s="123">
        <v>2.9470050000000001E-2</v>
      </c>
      <c r="I193" s="123">
        <v>4.9087699999999998E-2</v>
      </c>
      <c r="J193" s="33">
        <v>2.732188136805239E-2</v>
      </c>
    </row>
    <row r="194" spans="2:10" x14ac:dyDescent="0.3">
      <c r="B194" s="25"/>
      <c r="C194" s="72"/>
      <c r="D194" s="103"/>
      <c r="E194" s="85" t="s">
        <v>477</v>
      </c>
      <c r="F194" s="30" t="s">
        <v>453</v>
      </c>
      <c r="G194" s="123">
        <v>0.11391535</v>
      </c>
      <c r="H194" s="123">
        <v>9.5529509999999998E-2</v>
      </c>
      <c r="I194" s="123">
        <v>0.13230117999999999</v>
      </c>
      <c r="J194" s="33">
        <v>4.5577371771773442E-2</v>
      </c>
    </row>
    <row r="195" spans="2:10" x14ac:dyDescent="0.3">
      <c r="B195" s="25"/>
      <c r="C195" s="72"/>
      <c r="D195" s="103"/>
      <c r="E195" s="85" t="s">
        <v>477</v>
      </c>
      <c r="F195" s="30" t="s">
        <v>21</v>
      </c>
      <c r="G195" s="123">
        <v>0.1633387</v>
      </c>
      <c r="H195" s="123">
        <v>0.13205349999999999</v>
      </c>
      <c r="I195" s="123">
        <v>0.19462394999999999</v>
      </c>
      <c r="J195" s="33">
        <v>8.7195035167021109E-2</v>
      </c>
    </row>
    <row r="196" spans="2:10" x14ac:dyDescent="0.3">
      <c r="B196" s="25"/>
      <c r="C196" s="72"/>
      <c r="D196" s="103"/>
      <c r="E196" s="85" t="s">
        <v>477</v>
      </c>
      <c r="F196" s="30" t="s">
        <v>454</v>
      </c>
      <c r="G196" s="123">
        <v>7.9716309999999999E-2</v>
      </c>
      <c r="H196" s="123">
        <v>6.1561230000000002E-2</v>
      </c>
      <c r="I196" s="123">
        <v>9.7871390000000003E-2</v>
      </c>
      <c r="J196" s="33">
        <v>5.6899171222093023E-2</v>
      </c>
    </row>
    <row r="197" spans="2:10" x14ac:dyDescent="0.3">
      <c r="B197" s="25"/>
      <c r="C197" s="73"/>
      <c r="D197" s="103"/>
      <c r="E197" s="85" t="s">
        <v>477</v>
      </c>
      <c r="F197" s="30" t="s">
        <v>455</v>
      </c>
      <c r="G197" s="123" t="s">
        <v>451</v>
      </c>
      <c r="H197" s="123" t="s">
        <v>451</v>
      </c>
      <c r="I197" s="123" t="s">
        <v>451</v>
      </c>
      <c r="J197" s="33">
        <v>5.5971836990563281E-2</v>
      </c>
    </row>
    <row r="198" spans="2:10" x14ac:dyDescent="0.3">
      <c r="B198" s="25"/>
      <c r="C198" s="73"/>
      <c r="D198" s="103"/>
      <c r="E198" s="85" t="s">
        <v>477</v>
      </c>
      <c r="F198" s="30" t="s">
        <v>456</v>
      </c>
      <c r="G198" s="123">
        <v>6.9654800000000003E-2</v>
      </c>
      <c r="H198" s="123">
        <v>5.8198199999999999E-2</v>
      </c>
      <c r="I198" s="123">
        <v>8.11114E-2</v>
      </c>
      <c r="J198" s="33">
        <v>4.3333392254255566E-2</v>
      </c>
    </row>
    <row r="199" spans="2:10" x14ac:dyDescent="0.3">
      <c r="B199" s="25"/>
      <c r="C199" s="73"/>
      <c r="D199" s="103"/>
      <c r="E199" s="85" t="s">
        <v>477</v>
      </c>
      <c r="F199" s="30" t="s">
        <v>457</v>
      </c>
      <c r="G199" s="123">
        <v>5.4446590000000003E-2</v>
      </c>
      <c r="H199" s="123">
        <v>4.0424259999999997E-2</v>
      </c>
      <c r="I199" s="123">
        <v>6.8468920000000003E-2</v>
      </c>
      <c r="J199" s="33">
        <v>3.4480264704286979E-2</v>
      </c>
    </row>
    <row r="200" spans="2:10" x14ac:dyDescent="0.3">
      <c r="B200" s="25"/>
      <c r="C200" s="73"/>
      <c r="D200" s="103"/>
      <c r="E200" s="85" t="s">
        <v>477</v>
      </c>
      <c r="F200" s="30" t="s">
        <v>458</v>
      </c>
      <c r="G200" s="123">
        <v>6.4510049999999999E-2</v>
      </c>
      <c r="H200" s="123">
        <v>3.4311950000000001E-2</v>
      </c>
      <c r="I200" s="123">
        <v>9.4708150000000005E-2</v>
      </c>
      <c r="J200" s="33">
        <v>4.6385554445961645E-2</v>
      </c>
    </row>
    <row r="201" spans="2:10" x14ac:dyDescent="0.3">
      <c r="B201" s="25"/>
      <c r="C201" s="73"/>
      <c r="D201" s="103"/>
      <c r="E201" s="85" t="s">
        <v>477</v>
      </c>
      <c r="F201" s="30" t="s">
        <v>459</v>
      </c>
      <c r="G201" s="123">
        <v>5.5730479999999999E-2</v>
      </c>
      <c r="H201" s="123">
        <v>4.6563019999999997E-2</v>
      </c>
      <c r="I201" s="123">
        <v>6.4897949999999996E-2</v>
      </c>
      <c r="J201" s="33">
        <v>3.230853118486697E-2</v>
      </c>
    </row>
    <row r="202" spans="2:10" x14ac:dyDescent="0.3">
      <c r="B202" s="25"/>
      <c r="C202" s="73"/>
      <c r="D202" s="103"/>
      <c r="E202" s="85" t="s">
        <v>477</v>
      </c>
      <c r="F202" s="30" t="s">
        <v>660</v>
      </c>
      <c r="G202" s="123">
        <v>7.1517239999999996E-2</v>
      </c>
      <c r="H202" s="123">
        <v>5.1517979999999998E-2</v>
      </c>
      <c r="I202" s="123">
        <v>9.1516500000000001E-2</v>
      </c>
      <c r="J202" s="33">
        <v>4.007330816784288E-2</v>
      </c>
    </row>
    <row r="203" spans="2:10" x14ac:dyDescent="0.3">
      <c r="B203" s="25"/>
      <c r="C203" s="73"/>
      <c r="D203" s="103"/>
      <c r="E203" s="85" t="s">
        <v>477</v>
      </c>
      <c r="F203" s="30" t="s">
        <v>661</v>
      </c>
      <c r="G203" s="123">
        <v>5.6864669999999999E-2</v>
      </c>
      <c r="H203" s="123">
        <v>4.6679739999999997E-2</v>
      </c>
      <c r="I203" s="123">
        <v>6.7049600000000001E-2</v>
      </c>
      <c r="J203" s="33">
        <v>4.1188586307066039E-2</v>
      </c>
    </row>
    <row r="204" spans="2:10" x14ac:dyDescent="0.3">
      <c r="B204" s="25"/>
      <c r="C204" s="73"/>
      <c r="D204" s="103"/>
      <c r="E204" s="85" t="s">
        <v>477</v>
      </c>
      <c r="F204" s="30" t="s">
        <v>662</v>
      </c>
      <c r="G204" s="123">
        <v>0.15755762000000001</v>
      </c>
      <c r="H204" s="123">
        <v>6.1128670000000003E-2</v>
      </c>
      <c r="I204" s="123">
        <v>0.25398660000000001</v>
      </c>
      <c r="J204" s="33">
        <v>7.1631932581710508E-2</v>
      </c>
    </row>
    <row r="205" spans="2:10" x14ac:dyDescent="0.3">
      <c r="B205" s="25"/>
      <c r="C205" s="73"/>
      <c r="D205" s="103"/>
      <c r="E205" s="85" t="s">
        <v>477</v>
      </c>
      <c r="F205" s="30" t="s">
        <v>663</v>
      </c>
      <c r="G205" s="123">
        <v>5.7665050000000002E-2</v>
      </c>
      <c r="H205" s="123">
        <v>4.8133389999999998E-2</v>
      </c>
      <c r="I205" s="123">
        <v>6.7196699999999998E-2</v>
      </c>
      <c r="J205" s="33">
        <v>3.9900960050926373E-2</v>
      </c>
    </row>
    <row r="206" spans="2:10" x14ac:dyDescent="0.3">
      <c r="B206" s="25"/>
      <c r="C206" s="73"/>
      <c r="D206" s="103"/>
      <c r="E206" s="85" t="s">
        <v>477</v>
      </c>
      <c r="F206" s="30" t="s">
        <v>460</v>
      </c>
      <c r="G206" s="123">
        <v>5.2590060000000001E-2</v>
      </c>
      <c r="H206" s="123">
        <v>4.3775750000000002E-2</v>
      </c>
      <c r="I206" s="123">
        <v>6.140437E-2</v>
      </c>
      <c r="J206" s="33">
        <v>4.1565307056081212E-2</v>
      </c>
    </row>
    <row r="207" spans="2:10" x14ac:dyDescent="0.3">
      <c r="B207" s="25"/>
      <c r="C207" s="73"/>
      <c r="D207" s="103"/>
      <c r="E207" s="85" t="s">
        <v>477</v>
      </c>
      <c r="F207" s="30" t="s">
        <v>461</v>
      </c>
      <c r="G207" s="123">
        <v>6.8729479999999996E-2</v>
      </c>
      <c r="H207" s="123">
        <v>5.3045040000000002E-2</v>
      </c>
      <c r="I207" s="123">
        <v>8.4413909999999995E-2</v>
      </c>
      <c r="J207" s="33">
        <v>3.9240710586923674E-2</v>
      </c>
    </row>
    <row r="208" spans="2:10" x14ac:dyDescent="0.3">
      <c r="B208" s="25"/>
      <c r="C208" s="73"/>
      <c r="D208" s="103"/>
      <c r="E208" s="85" t="s">
        <v>477</v>
      </c>
      <c r="F208" s="30" t="s">
        <v>462</v>
      </c>
      <c r="G208" s="123">
        <v>7.0594180000000006E-2</v>
      </c>
      <c r="H208" s="123">
        <v>3.4443519999999998E-2</v>
      </c>
      <c r="I208" s="123">
        <v>0.10674483999999999</v>
      </c>
      <c r="J208" s="33">
        <v>5.6906766448394139E-2</v>
      </c>
    </row>
    <row r="209" spans="2:10" x14ac:dyDescent="0.3">
      <c r="B209" s="25"/>
      <c r="C209" s="73"/>
      <c r="D209" s="103"/>
      <c r="E209" s="85" t="s">
        <v>477</v>
      </c>
      <c r="F209" s="30" t="s">
        <v>589</v>
      </c>
      <c r="G209" s="123">
        <v>9.9759559999999997E-2</v>
      </c>
      <c r="H209" s="123">
        <v>4.3328489999999997E-2</v>
      </c>
      <c r="I209" s="123">
        <v>0.15619063</v>
      </c>
      <c r="J209" s="33">
        <v>7.7864293659621799E-3</v>
      </c>
    </row>
    <row r="210" spans="2:10" x14ac:dyDescent="0.3">
      <c r="B210" s="25"/>
      <c r="C210" s="73"/>
      <c r="D210" s="103"/>
      <c r="E210" s="85" t="s">
        <v>477</v>
      </c>
      <c r="F210" s="30" t="s">
        <v>463</v>
      </c>
      <c r="G210" s="123">
        <v>7.4232610000000004E-2</v>
      </c>
      <c r="H210" s="123">
        <v>5.4942610000000003E-2</v>
      </c>
      <c r="I210" s="123">
        <v>9.3522610000000006E-2</v>
      </c>
      <c r="J210" s="33">
        <v>4.9148731127529717E-2</v>
      </c>
    </row>
    <row r="211" spans="2:10" x14ac:dyDescent="0.3">
      <c r="B211" s="25"/>
      <c r="C211" s="73"/>
      <c r="D211" s="103"/>
      <c r="E211" s="85" t="s">
        <v>477</v>
      </c>
      <c r="F211" s="30" t="s">
        <v>464</v>
      </c>
      <c r="G211" s="123">
        <v>5.8857310000000003E-2</v>
      </c>
      <c r="H211" s="123">
        <v>4.3482260000000002E-2</v>
      </c>
      <c r="I211" s="123">
        <v>7.4232359999999997E-2</v>
      </c>
      <c r="J211" s="33">
        <v>3.7189246407945332E-2</v>
      </c>
    </row>
    <row r="212" spans="2:10" x14ac:dyDescent="0.3">
      <c r="B212" s="25"/>
      <c r="C212" s="73"/>
      <c r="D212" s="103"/>
      <c r="E212" s="85" t="s">
        <v>477</v>
      </c>
      <c r="F212" s="30" t="s">
        <v>465</v>
      </c>
      <c r="G212" s="123">
        <v>6.9908709999999999E-2</v>
      </c>
      <c r="H212" s="123">
        <v>3.8724010000000003E-2</v>
      </c>
      <c r="I212" s="123">
        <v>0.10109340999999999</v>
      </c>
      <c r="J212" s="33">
        <v>4.1438425644146883E-2</v>
      </c>
    </row>
    <row r="213" spans="2:10" x14ac:dyDescent="0.3">
      <c r="B213" s="25"/>
      <c r="C213" s="73"/>
      <c r="D213" s="103"/>
      <c r="E213" s="85" t="s">
        <v>477</v>
      </c>
      <c r="F213" s="30" t="s">
        <v>466</v>
      </c>
      <c r="G213" s="123">
        <v>5.7194219999999997E-2</v>
      </c>
      <c r="H213" s="123">
        <v>3.091006E-2</v>
      </c>
      <c r="I213" s="123">
        <v>8.347839E-2</v>
      </c>
      <c r="J213" s="33">
        <v>2.3151049827640238E-2</v>
      </c>
    </row>
    <row r="214" spans="2:10" x14ac:dyDescent="0.3">
      <c r="B214" s="25"/>
      <c r="C214" s="73"/>
      <c r="D214" s="103"/>
      <c r="E214" s="85" t="s">
        <v>477</v>
      </c>
      <c r="F214" s="30" t="s">
        <v>467</v>
      </c>
      <c r="G214" s="123">
        <v>3.6746210000000001E-2</v>
      </c>
      <c r="H214" s="123">
        <v>2.1431849999999999E-2</v>
      </c>
      <c r="I214" s="123">
        <v>5.2060559999999999E-2</v>
      </c>
      <c r="J214" s="33">
        <v>5.2255860525385792E-2</v>
      </c>
    </row>
    <row r="215" spans="2:10" x14ac:dyDescent="0.3">
      <c r="B215" s="25"/>
      <c r="C215" s="73"/>
      <c r="D215" s="103"/>
      <c r="E215" s="85" t="s">
        <v>477</v>
      </c>
      <c r="F215" s="30" t="s">
        <v>468</v>
      </c>
      <c r="G215" s="123">
        <v>5.740961E-2</v>
      </c>
      <c r="H215" s="123">
        <v>4.6474910000000001E-2</v>
      </c>
      <c r="I215" s="123">
        <v>6.834432E-2</v>
      </c>
      <c r="J215" s="33">
        <v>3.2875861586368564E-2</v>
      </c>
    </row>
    <row r="216" spans="2:10" x14ac:dyDescent="0.3">
      <c r="B216" s="25"/>
      <c r="C216" s="73"/>
      <c r="D216" s="103"/>
      <c r="E216" s="85" t="s">
        <v>477</v>
      </c>
      <c r="F216" s="30" t="s">
        <v>469</v>
      </c>
      <c r="G216" s="123">
        <v>7.6529120000000006E-2</v>
      </c>
      <c r="H216" s="123">
        <v>5.5521479999999998E-2</v>
      </c>
      <c r="I216" s="123">
        <v>9.7536750000000005E-2</v>
      </c>
      <c r="J216" s="33">
        <v>7.3874111140373983E-2</v>
      </c>
    </row>
    <row r="217" spans="2:10" x14ac:dyDescent="0.3">
      <c r="B217" s="25"/>
      <c r="C217" s="73"/>
      <c r="D217" s="103"/>
      <c r="E217" s="85" t="s">
        <v>477</v>
      </c>
      <c r="F217" s="30" t="s">
        <v>470</v>
      </c>
      <c r="G217" s="123">
        <v>5.7035780000000001E-2</v>
      </c>
      <c r="H217" s="123">
        <v>1.2256962E-2</v>
      </c>
      <c r="I217" s="123">
        <v>0.10181461</v>
      </c>
      <c r="J217" s="33">
        <v>4.1268427020897454E-2</v>
      </c>
    </row>
    <row r="218" spans="2:10" x14ac:dyDescent="0.3">
      <c r="B218" s="25"/>
      <c r="C218" s="73"/>
      <c r="D218" s="103"/>
      <c r="E218" s="85" t="s">
        <v>477</v>
      </c>
      <c r="F218" s="30" t="s">
        <v>26</v>
      </c>
      <c r="G218" s="123">
        <v>7.7061939999999995E-2</v>
      </c>
      <c r="H218" s="123">
        <v>5.3356054999999999E-2</v>
      </c>
      <c r="I218" s="123">
        <v>0.10076781999999999</v>
      </c>
      <c r="J218" s="33">
        <v>4.708877191914889E-2</v>
      </c>
    </row>
    <row r="219" spans="2:10" x14ac:dyDescent="0.3">
      <c r="B219" s="25"/>
      <c r="C219" s="73"/>
      <c r="D219" s="103"/>
      <c r="E219" s="85" t="s">
        <v>477</v>
      </c>
      <c r="F219" s="30" t="s">
        <v>27</v>
      </c>
      <c r="G219" s="123">
        <v>6.0099300000000001E-2</v>
      </c>
      <c r="H219" s="123">
        <v>2.7966496E-2</v>
      </c>
      <c r="I219" s="123">
        <v>9.2232099999999997E-2</v>
      </c>
      <c r="J219" s="33">
        <v>5.1942683934968308E-2</v>
      </c>
    </row>
    <row r="220" spans="2:10" x14ac:dyDescent="0.3">
      <c r="B220" s="25"/>
      <c r="C220" s="73"/>
      <c r="D220" s="103"/>
      <c r="E220" s="85" t="s">
        <v>477</v>
      </c>
      <c r="F220" s="30" t="s">
        <v>28</v>
      </c>
      <c r="G220" s="123">
        <v>0.10318085</v>
      </c>
      <c r="H220" s="123">
        <v>1.1281892E-2</v>
      </c>
      <c r="I220" s="123">
        <v>0.19507981999999999</v>
      </c>
      <c r="J220" s="33">
        <v>4.9858557284299859E-2</v>
      </c>
    </row>
    <row r="221" spans="2:10" x14ac:dyDescent="0.3">
      <c r="B221" s="25"/>
      <c r="C221" s="73"/>
      <c r="D221" s="103"/>
      <c r="E221" s="85" t="s">
        <v>477</v>
      </c>
      <c r="F221" s="30" t="s">
        <v>29</v>
      </c>
      <c r="G221" s="123" t="s">
        <v>451</v>
      </c>
      <c r="H221" s="123" t="s">
        <v>451</v>
      </c>
      <c r="I221" s="123" t="s">
        <v>451</v>
      </c>
      <c r="J221" s="33">
        <v>3.9603960396039604E-2</v>
      </c>
    </row>
    <row r="222" spans="2:10" x14ac:dyDescent="0.3">
      <c r="B222" s="25"/>
      <c r="C222" s="73"/>
      <c r="D222" s="103"/>
      <c r="E222" s="85" t="s">
        <v>477</v>
      </c>
      <c r="F222" s="30" t="s">
        <v>658</v>
      </c>
      <c r="G222" s="123">
        <v>5.0756990000000002E-2</v>
      </c>
      <c r="H222" s="123">
        <v>3.5922322999999999E-2</v>
      </c>
      <c r="I222" s="123">
        <v>6.5591659999999996E-2</v>
      </c>
      <c r="J222" s="33">
        <v>2.5138201920279313E-2</v>
      </c>
    </row>
    <row r="223" spans="2:10" x14ac:dyDescent="0.3">
      <c r="B223" s="25"/>
      <c r="C223" s="73"/>
      <c r="D223" s="103"/>
      <c r="E223" s="85" t="s">
        <v>477</v>
      </c>
      <c r="F223" s="30" t="s">
        <v>30</v>
      </c>
      <c r="G223" s="123">
        <v>4.983804E-2</v>
      </c>
      <c r="H223" s="123">
        <v>3.3638726000000001E-2</v>
      </c>
      <c r="I223" s="123">
        <v>6.6037349999999995E-2</v>
      </c>
      <c r="J223" s="33">
        <v>2.9267646669315323E-2</v>
      </c>
    </row>
    <row r="224" spans="2:10" x14ac:dyDescent="0.3">
      <c r="B224" s="25"/>
      <c r="C224" s="73"/>
      <c r="D224" s="103"/>
      <c r="E224" s="85" t="s">
        <v>477</v>
      </c>
      <c r="F224" s="30" t="s">
        <v>552</v>
      </c>
      <c r="G224" s="123">
        <v>3.9965590000000002E-2</v>
      </c>
      <c r="H224" s="123">
        <v>2.6288002000000001E-2</v>
      </c>
      <c r="I224" s="123">
        <v>5.3643179999999999E-2</v>
      </c>
      <c r="J224" s="33">
        <v>3.7182587666263603E-2</v>
      </c>
    </row>
    <row r="225" spans="1:10" x14ac:dyDescent="0.3">
      <c r="B225" s="25"/>
      <c r="C225" s="73"/>
      <c r="D225" s="103"/>
      <c r="E225" s="85" t="s">
        <v>477</v>
      </c>
      <c r="F225" s="30" t="s">
        <v>31</v>
      </c>
      <c r="G225" s="123">
        <v>5.8409660000000002E-2</v>
      </c>
      <c r="H225" s="123">
        <v>3.7050542999999998E-2</v>
      </c>
      <c r="I225" s="123">
        <v>7.9768779999999997E-2</v>
      </c>
      <c r="J225" s="33">
        <v>2.9163553858498659E-2</v>
      </c>
    </row>
    <row r="226" spans="1:10" x14ac:dyDescent="0.3">
      <c r="B226" s="25"/>
      <c r="C226" s="73"/>
      <c r="D226" s="29"/>
      <c r="E226" s="85" t="s">
        <v>477</v>
      </c>
      <c r="F226" s="30" t="s">
        <v>32</v>
      </c>
      <c r="G226" s="123">
        <v>2.9424169999999999E-2</v>
      </c>
      <c r="H226" s="123">
        <v>1.7269878999999998E-2</v>
      </c>
      <c r="I226" s="123">
        <v>4.1578450000000003E-2</v>
      </c>
      <c r="J226" s="33">
        <v>4.3651244742525859E-2</v>
      </c>
    </row>
    <row r="227" spans="1:10" x14ac:dyDescent="0.3">
      <c r="B227" s="25"/>
      <c r="C227" s="73"/>
      <c r="D227" s="29"/>
      <c r="E227" s="85" t="s">
        <v>477</v>
      </c>
      <c r="F227" s="30" t="s">
        <v>471</v>
      </c>
      <c r="G227" s="123">
        <v>0.11847501000000001</v>
      </c>
      <c r="H227" s="123">
        <v>9.9778199999999997E-2</v>
      </c>
      <c r="I227" s="123">
        <v>0.13717182</v>
      </c>
      <c r="J227" s="33">
        <v>7.0294639232527836E-2</v>
      </c>
    </row>
    <row r="228" spans="1:10" x14ac:dyDescent="0.3">
      <c r="B228" s="25"/>
      <c r="C228" s="73"/>
      <c r="D228" s="29"/>
      <c r="E228" s="85" t="s">
        <v>477</v>
      </c>
      <c r="F228" s="30" t="s">
        <v>472</v>
      </c>
      <c r="G228" s="123">
        <v>5.4402949999999999E-2</v>
      </c>
      <c r="H228" s="123">
        <v>3.9930199999999999E-2</v>
      </c>
      <c r="I228" s="123">
        <v>6.8875699999999998E-2</v>
      </c>
      <c r="J228" s="33">
        <v>3.9275022250991179E-2</v>
      </c>
    </row>
    <row r="229" spans="1:10" x14ac:dyDescent="0.3">
      <c r="B229" s="25"/>
      <c r="C229" s="73"/>
      <c r="D229" s="22"/>
      <c r="E229" s="85" t="s">
        <v>477</v>
      </c>
      <c r="F229" s="30" t="s">
        <v>473</v>
      </c>
      <c r="G229" s="123">
        <v>4.545072E-2</v>
      </c>
      <c r="H229" s="123">
        <v>2.814169E-2</v>
      </c>
      <c r="I229" s="123">
        <v>6.2759750000000003E-2</v>
      </c>
      <c r="J229" s="33">
        <v>2.9571093987449271E-2</v>
      </c>
    </row>
    <row r="230" spans="1:10" x14ac:dyDescent="0.3">
      <c r="A230" t="s">
        <v>820</v>
      </c>
      <c r="B230" s="25" t="s">
        <v>159</v>
      </c>
      <c r="C230" s="73" t="s">
        <v>160</v>
      </c>
      <c r="D230" s="116" t="str" cm="1">
        <f t="array" aca="1" ref="D230" ca="1">HYPERLINK("#"&amp;CELL("address",INDEX('Data dictionary'!B:B,MATCH('Relationships and connections'!$A230,'Data dictionary'!A:A,0))),"Show if Q6_A is Not selected AND if Q7_A is Not selected")</f>
        <v>Show if Q6_A is Not selected AND if Q7_A is Not selected</v>
      </c>
      <c r="E230" s="85" t="s">
        <v>486</v>
      </c>
      <c r="F230" s="30" t="s">
        <v>450</v>
      </c>
      <c r="G230" s="36">
        <v>8.8623689999999993</v>
      </c>
      <c r="H230" s="36">
        <v>8.7844139999999999</v>
      </c>
      <c r="I230" s="36">
        <v>8.9403229999999994</v>
      </c>
      <c r="J230" s="33">
        <v>7.6409201697977373E-3</v>
      </c>
    </row>
    <row r="231" spans="1:10" x14ac:dyDescent="0.3">
      <c r="B231" s="25"/>
      <c r="C231" s="73"/>
      <c r="D231" s="103"/>
      <c r="E231" s="85" t="s">
        <v>486</v>
      </c>
      <c r="F231" s="30" t="s">
        <v>452</v>
      </c>
      <c r="G231" s="36">
        <v>8.8598479999999995</v>
      </c>
      <c r="H231" s="36">
        <v>8.7679329999999993</v>
      </c>
      <c r="I231" s="36">
        <v>8.9517640000000007</v>
      </c>
      <c r="J231" s="33">
        <v>3.4397011722040296E-3</v>
      </c>
    </row>
    <row r="232" spans="1:10" x14ac:dyDescent="0.3">
      <c r="B232" s="25"/>
      <c r="C232" s="73"/>
      <c r="D232" s="103"/>
      <c r="E232" s="85" t="s">
        <v>486</v>
      </c>
      <c r="F232" s="30" t="s">
        <v>453</v>
      </c>
      <c r="G232" s="36">
        <v>8.7179950000000002</v>
      </c>
      <c r="H232" s="36">
        <v>8.5880930000000006</v>
      </c>
      <c r="I232" s="36">
        <v>8.8478969999999997</v>
      </c>
      <c r="J232" s="33">
        <v>1.2054526937809701E-2</v>
      </c>
    </row>
    <row r="233" spans="1:10" x14ac:dyDescent="0.3">
      <c r="B233" s="25"/>
      <c r="C233" s="73"/>
      <c r="D233" s="103"/>
      <c r="E233" s="85" t="s">
        <v>486</v>
      </c>
      <c r="F233" s="30" t="s">
        <v>21</v>
      </c>
      <c r="G233" s="36">
        <v>8.9191319999999994</v>
      </c>
      <c r="H233" s="36">
        <v>8.7093900000000009</v>
      </c>
      <c r="I233" s="36">
        <v>9.1288730000000005</v>
      </c>
      <c r="J233" s="33">
        <v>7.5139684396096371E-3</v>
      </c>
    </row>
    <row r="234" spans="1:10" x14ac:dyDescent="0.3">
      <c r="B234" s="25"/>
      <c r="C234" s="73"/>
      <c r="D234" s="103"/>
      <c r="E234" s="85" t="s">
        <v>486</v>
      </c>
      <c r="F234" s="30" t="s">
        <v>454</v>
      </c>
      <c r="G234" s="36">
        <v>8.7445850000000007</v>
      </c>
      <c r="H234" s="36">
        <v>8.6013870000000008</v>
      </c>
      <c r="I234" s="36">
        <v>8.8877830000000007</v>
      </c>
      <c r="J234" s="33">
        <v>1.1513642401464436E-2</v>
      </c>
    </row>
    <row r="235" spans="1:10" x14ac:dyDescent="0.3">
      <c r="B235" s="25"/>
      <c r="C235" s="73"/>
      <c r="D235" s="103"/>
      <c r="E235" s="85" t="s">
        <v>486</v>
      </c>
      <c r="F235" s="30" t="s">
        <v>455</v>
      </c>
      <c r="G235" s="36">
        <v>8.6793449999999996</v>
      </c>
      <c r="H235" s="36">
        <v>8.0871010000000005</v>
      </c>
      <c r="I235" s="36">
        <v>9.2715890000000005</v>
      </c>
      <c r="J235" s="33">
        <v>1.676700796689036E-2</v>
      </c>
    </row>
    <row r="236" spans="1:10" x14ac:dyDescent="0.3">
      <c r="B236" s="25"/>
      <c r="C236" s="73"/>
      <c r="D236" s="103"/>
      <c r="E236" s="85" t="s">
        <v>486</v>
      </c>
      <c r="F236" s="30" t="s">
        <v>456</v>
      </c>
      <c r="G236" s="36">
        <v>8.7799800000000001</v>
      </c>
      <c r="H236" s="36">
        <v>8.6441060000000007</v>
      </c>
      <c r="I236" s="36">
        <v>8.9158530000000003</v>
      </c>
      <c r="J236" s="33">
        <v>7.6404159367895342E-3</v>
      </c>
    </row>
    <row r="237" spans="1:10" x14ac:dyDescent="0.3">
      <c r="B237" s="25"/>
      <c r="C237" s="73"/>
      <c r="D237" s="103"/>
      <c r="E237" s="85" t="s">
        <v>486</v>
      </c>
      <c r="F237" s="30" t="s">
        <v>457</v>
      </c>
      <c r="G237" s="36">
        <v>8.9191920000000007</v>
      </c>
      <c r="H237" s="36">
        <v>8.8045139999999993</v>
      </c>
      <c r="I237" s="36">
        <v>9.0338709999999995</v>
      </c>
      <c r="J237" s="33">
        <v>7.4523996852871753E-3</v>
      </c>
    </row>
    <row r="238" spans="1:10" x14ac:dyDescent="0.3">
      <c r="B238" s="25"/>
      <c r="C238" s="73"/>
      <c r="D238" s="103"/>
      <c r="E238" s="85" t="s">
        <v>486</v>
      </c>
      <c r="F238" s="30" t="s">
        <v>458</v>
      </c>
      <c r="G238" s="36">
        <v>8.0261870000000002</v>
      </c>
      <c r="H238" s="36">
        <v>7.7735830000000004</v>
      </c>
      <c r="I238" s="36">
        <v>8.278791</v>
      </c>
      <c r="J238" s="33">
        <v>9.057775669089262E-3</v>
      </c>
    </row>
    <row r="239" spans="1:10" x14ac:dyDescent="0.3">
      <c r="B239" s="25"/>
      <c r="C239" s="73"/>
      <c r="D239" s="103"/>
      <c r="E239" s="85" t="s">
        <v>486</v>
      </c>
      <c r="F239" s="30" t="s">
        <v>459</v>
      </c>
      <c r="G239" s="36">
        <v>9.051952</v>
      </c>
      <c r="H239" s="36">
        <v>8.9692889999999998</v>
      </c>
      <c r="I239" s="36">
        <v>9.1346139999999991</v>
      </c>
      <c r="J239" s="33">
        <v>4.1542648861158417E-3</v>
      </c>
    </row>
    <row r="240" spans="1:10" x14ac:dyDescent="0.3">
      <c r="B240" s="25"/>
      <c r="C240" s="73"/>
      <c r="D240" s="103"/>
      <c r="E240" s="85" t="s">
        <v>486</v>
      </c>
      <c r="F240" s="30" t="s">
        <v>660</v>
      </c>
      <c r="G240" s="36">
        <v>8.1531950000000002</v>
      </c>
      <c r="H240" s="36">
        <v>8.0348419999999994</v>
      </c>
      <c r="I240" s="36">
        <v>8.2715479999999992</v>
      </c>
      <c r="J240" s="33">
        <v>1.3590543186598013E-2</v>
      </c>
    </row>
    <row r="241" spans="2:10" x14ac:dyDescent="0.3">
      <c r="B241" s="25"/>
      <c r="C241" s="73"/>
      <c r="D241" s="103"/>
      <c r="E241" s="85" t="s">
        <v>486</v>
      </c>
      <c r="F241" s="30" t="s">
        <v>661</v>
      </c>
      <c r="G241" s="36">
        <v>9.1072389999999999</v>
      </c>
      <c r="H241" s="36">
        <v>9.0198750000000008</v>
      </c>
      <c r="I241" s="36">
        <v>9.1946019999999997</v>
      </c>
      <c r="J241" s="33">
        <v>3.4829721362229101E-3</v>
      </c>
    </row>
    <row r="242" spans="2:10" x14ac:dyDescent="0.3">
      <c r="B242" s="25"/>
      <c r="C242" s="73"/>
      <c r="D242" s="103"/>
      <c r="E242" s="85" t="s">
        <v>486</v>
      </c>
      <c r="F242" s="30" t="s">
        <v>662</v>
      </c>
      <c r="G242" s="36">
        <v>8.1731069999999999</v>
      </c>
      <c r="H242" s="36">
        <v>7.8009000000000004</v>
      </c>
      <c r="I242" s="36">
        <v>8.5453139999999994</v>
      </c>
      <c r="J242" s="33">
        <v>1.0385756676557863E-2</v>
      </c>
    </row>
    <row r="243" spans="2:10" x14ac:dyDescent="0.3">
      <c r="B243" s="25"/>
      <c r="C243" s="73"/>
      <c r="D243" s="103"/>
      <c r="E243" s="85" t="s">
        <v>486</v>
      </c>
      <c r="F243" s="30" t="s">
        <v>663</v>
      </c>
      <c r="G243" s="36">
        <v>8.8827359999999995</v>
      </c>
      <c r="H243" s="36">
        <v>8.8051169999999992</v>
      </c>
      <c r="I243" s="36">
        <v>8.9603540000000006</v>
      </c>
      <c r="J243" s="33">
        <v>5.9749185591777389E-3</v>
      </c>
    </row>
    <row r="244" spans="2:10" x14ac:dyDescent="0.3">
      <c r="B244" s="25"/>
      <c r="C244" s="73"/>
      <c r="D244" s="103"/>
      <c r="E244" s="85" t="s">
        <v>486</v>
      </c>
      <c r="F244" s="30" t="s">
        <v>460</v>
      </c>
      <c r="G244" s="36">
        <v>9.077674</v>
      </c>
      <c r="H244" s="36">
        <v>8.9925239999999995</v>
      </c>
      <c r="I244" s="36">
        <v>9.1628229999999995</v>
      </c>
      <c r="J244" s="33">
        <v>1.1894653907642411E-2</v>
      </c>
    </row>
    <row r="245" spans="2:10" x14ac:dyDescent="0.3">
      <c r="B245" s="25"/>
      <c r="C245" s="73"/>
      <c r="D245" s="103"/>
      <c r="E245" s="85" t="s">
        <v>486</v>
      </c>
      <c r="F245" s="30" t="s">
        <v>461</v>
      </c>
      <c r="G245" s="36">
        <v>8.7057129999999994</v>
      </c>
      <c r="H245" s="36">
        <v>8.5958559999999995</v>
      </c>
      <c r="I245" s="36">
        <v>8.8155710000000003</v>
      </c>
      <c r="J245" s="33">
        <v>3.5590744868936892E-3</v>
      </c>
    </row>
    <row r="246" spans="2:10" x14ac:dyDescent="0.3">
      <c r="B246" s="25"/>
      <c r="C246" s="73"/>
      <c r="D246" s="103"/>
      <c r="E246" s="85" t="s">
        <v>486</v>
      </c>
      <c r="F246" s="30" t="s">
        <v>462</v>
      </c>
      <c r="G246" s="36">
        <v>7.7050039999999997</v>
      </c>
      <c r="H246" s="36">
        <v>7.4138409999999997</v>
      </c>
      <c r="I246" s="36">
        <v>7.9961679999999999</v>
      </c>
      <c r="J246" s="33">
        <v>5.8646112600536189E-3</v>
      </c>
    </row>
    <row r="247" spans="2:10" x14ac:dyDescent="0.3">
      <c r="B247" s="25"/>
      <c r="C247" s="73"/>
      <c r="D247" s="103"/>
      <c r="E247" s="85" t="s">
        <v>486</v>
      </c>
      <c r="F247" s="30" t="s">
        <v>589</v>
      </c>
      <c r="G247" s="36">
        <v>8.5007640000000002</v>
      </c>
      <c r="H247" s="36">
        <v>8.1412119999999994</v>
      </c>
      <c r="I247" s="36">
        <v>8.8603170000000002</v>
      </c>
      <c r="J247" s="33">
        <v>0</v>
      </c>
    </row>
    <row r="248" spans="2:10" x14ac:dyDescent="0.3">
      <c r="B248" s="25"/>
      <c r="C248" s="73"/>
      <c r="D248" s="103"/>
      <c r="E248" s="85" t="s">
        <v>486</v>
      </c>
      <c r="F248" s="30" t="s">
        <v>463</v>
      </c>
      <c r="G248" s="36">
        <v>8.8368509999999993</v>
      </c>
      <c r="H248" s="36">
        <v>8.6852940000000007</v>
      </c>
      <c r="I248" s="36">
        <v>8.9884079999999997</v>
      </c>
      <c r="J248" s="33">
        <v>1.0224849777088584E-2</v>
      </c>
    </row>
    <row r="249" spans="2:10" x14ac:dyDescent="0.3">
      <c r="B249" s="25"/>
      <c r="C249" s="73"/>
      <c r="D249" s="103"/>
      <c r="E249" s="85" t="s">
        <v>486</v>
      </c>
      <c r="F249" s="30" t="s">
        <v>464</v>
      </c>
      <c r="G249" s="36">
        <v>8.7212169999999993</v>
      </c>
      <c r="H249" s="36">
        <v>8.58005</v>
      </c>
      <c r="I249" s="36">
        <v>8.8623840000000005</v>
      </c>
      <c r="J249" s="33">
        <v>3.4019168493016256E-3</v>
      </c>
    </row>
    <row r="250" spans="2:10" x14ac:dyDescent="0.3">
      <c r="B250" s="25"/>
      <c r="C250" s="73"/>
      <c r="D250" s="103"/>
      <c r="E250" s="85" t="s">
        <v>486</v>
      </c>
      <c r="F250" s="30" t="s">
        <v>465</v>
      </c>
      <c r="G250" s="36">
        <v>8.919556</v>
      </c>
      <c r="H250" s="36">
        <v>8.764659</v>
      </c>
      <c r="I250" s="36">
        <v>9.0744530000000001</v>
      </c>
      <c r="J250" s="33">
        <v>1.1250862389216154E-2</v>
      </c>
    </row>
    <row r="251" spans="2:10" x14ac:dyDescent="0.3">
      <c r="B251" s="25"/>
      <c r="C251" s="73"/>
      <c r="D251" s="103"/>
      <c r="E251" s="85" t="s">
        <v>486</v>
      </c>
      <c r="F251" s="30" t="s">
        <v>466</v>
      </c>
      <c r="G251" s="36">
        <v>8.9168450000000004</v>
      </c>
      <c r="H251" s="36">
        <v>8.6793700000000005</v>
      </c>
      <c r="I251" s="36">
        <v>9.1543189999999992</v>
      </c>
      <c r="J251" s="33">
        <v>3.4518467380048328E-3</v>
      </c>
    </row>
    <row r="252" spans="2:10" x14ac:dyDescent="0.3">
      <c r="B252" s="25"/>
      <c r="C252" s="73"/>
      <c r="D252" s="103"/>
      <c r="E252" s="85" t="s">
        <v>486</v>
      </c>
      <c r="F252" s="30" t="s">
        <v>467</v>
      </c>
      <c r="G252" s="36">
        <v>8.971584</v>
      </c>
      <c r="H252" s="36">
        <v>8.7314769999999999</v>
      </c>
      <c r="I252" s="36">
        <v>9.2116900000000008</v>
      </c>
      <c r="J252" s="33">
        <v>1.0194577994814609E-2</v>
      </c>
    </row>
    <row r="253" spans="2:10" x14ac:dyDescent="0.3">
      <c r="B253" s="25"/>
      <c r="C253" s="73"/>
      <c r="D253" s="103"/>
      <c r="E253" s="85" t="s">
        <v>486</v>
      </c>
      <c r="F253" s="30" t="s">
        <v>468</v>
      </c>
      <c r="G253" s="36">
        <v>8.8515119999999996</v>
      </c>
      <c r="H253" s="36">
        <v>8.7525220000000008</v>
      </c>
      <c r="I253" s="36">
        <v>8.9505029999999994</v>
      </c>
      <c r="J253" s="33">
        <v>5.195101370612785E-3</v>
      </c>
    </row>
    <row r="254" spans="2:10" x14ac:dyDescent="0.3">
      <c r="B254" s="25"/>
      <c r="C254" s="73"/>
      <c r="D254" s="103"/>
      <c r="E254" s="85" t="s">
        <v>486</v>
      </c>
      <c r="F254" s="30" t="s">
        <v>469</v>
      </c>
      <c r="G254" s="36">
        <v>8.9093330000000002</v>
      </c>
      <c r="H254" s="36">
        <v>8.7869720000000004</v>
      </c>
      <c r="I254" s="36">
        <v>9.0316930000000006</v>
      </c>
      <c r="J254" s="33">
        <v>1.8438932547478717E-2</v>
      </c>
    </row>
    <row r="255" spans="2:10" x14ac:dyDescent="0.3">
      <c r="B255" s="25"/>
      <c r="C255" s="73"/>
      <c r="D255" s="103"/>
      <c r="E255" s="85" t="s">
        <v>486</v>
      </c>
      <c r="F255" s="30" t="s">
        <v>470</v>
      </c>
      <c r="G255" s="36">
        <v>8.7623949999999997</v>
      </c>
      <c r="H255" s="36">
        <v>8.5805299999999995</v>
      </c>
      <c r="I255" s="36">
        <v>8.9442609999999991</v>
      </c>
      <c r="J255" s="33">
        <v>1.0517729887524684E-2</v>
      </c>
    </row>
    <row r="256" spans="2:10" x14ac:dyDescent="0.3">
      <c r="B256" s="25"/>
      <c r="C256" s="73"/>
      <c r="D256" s="103"/>
      <c r="E256" s="85" t="s">
        <v>486</v>
      </c>
      <c r="F256" s="30" t="s">
        <v>26</v>
      </c>
      <c r="G256" s="36">
        <v>8.8093450000000004</v>
      </c>
      <c r="H256" s="36">
        <v>8.6158289999999997</v>
      </c>
      <c r="I256" s="36">
        <v>9.0028609999999993</v>
      </c>
      <c r="J256" s="33">
        <v>9.7197299837648472E-3</v>
      </c>
    </row>
    <row r="257" spans="1:10" x14ac:dyDescent="0.3">
      <c r="B257" s="25"/>
      <c r="C257" s="73"/>
      <c r="D257" s="103"/>
      <c r="E257" s="85" t="s">
        <v>486</v>
      </c>
      <c r="F257" s="30" t="s">
        <v>27</v>
      </c>
      <c r="G257" s="36">
        <v>8.6912900000000004</v>
      </c>
      <c r="H257" s="36">
        <v>8.4454049999999992</v>
      </c>
      <c r="I257" s="36">
        <v>8.9371749999999999</v>
      </c>
      <c r="J257" s="33">
        <v>1.1084016847705609E-2</v>
      </c>
    </row>
    <row r="258" spans="1:10" x14ac:dyDescent="0.3">
      <c r="B258" s="25"/>
      <c r="C258" s="73"/>
      <c r="D258" s="103"/>
      <c r="E258" s="85" t="s">
        <v>486</v>
      </c>
      <c r="F258" s="30" t="s">
        <v>28</v>
      </c>
      <c r="G258" s="36">
        <v>8.7125439999999994</v>
      </c>
      <c r="H258" s="36">
        <v>8.5413219999999992</v>
      </c>
      <c r="I258" s="36">
        <v>8.8837659999999996</v>
      </c>
      <c r="J258" s="33">
        <v>3.020007550018875E-3</v>
      </c>
    </row>
    <row r="259" spans="1:10" x14ac:dyDescent="0.3">
      <c r="B259" s="25"/>
      <c r="C259" s="73"/>
      <c r="D259" s="103"/>
      <c r="E259" s="85" t="s">
        <v>486</v>
      </c>
      <c r="F259" s="30" t="s">
        <v>29</v>
      </c>
      <c r="G259" s="36">
        <v>8.8275740000000003</v>
      </c>
      <c r="H259" s="36">
        <v>8.6301459999999999</v>
      </c>
      <c r="I259" s="36">
        <v>9.0250020000000006</v>
      </c>
      <c r="J259" s="33">
        <v>1.3775178687459389E-2</v>
      </c>
    </row>
    <row r="260" spans="1:10" x14ac:dyDescent="0.3">
      <c r="B260" s="25"/>
      <c r="C260" s="73"/>
      <c r="D260" s="103"/>
      <c r="E260" s="85" t="s">
        <v>486</v>
      </c>
      <c r="F260" s="30" t="s">
        <v>658</v>
      </c>
      <c r="G260" s="36">
        <v>8.9177029999999995</v>
      </c>
      <c r="H260" s="36">
        <v>8.7309230000000007</v>
      </c>
      <c r="I260" s="36">
        <v>9.1044830000000001</v>
      </c>
      <c r="J260" s="33">
        <v>6.7870561144103749E-3</v>
      </c>
    </row>
    <row r="261" spans="1:10" x14ac:dyDescent="0.3">
      <c r="B261" s="25"/>
      <c r="C261" s="73"/>
      <c r="D261" s="103"/>
      <c r="E261" s="85" t="s">
        <v>486</v>
      </c>
      <c r="F261" s="30" t="s">
        <v>30</v>
      </c>
      <c r="G261" s="36">
        <v>9.0679809999999996</v>
      </c>
      <c r="H261" s="36">
        <v>8.94163</v>
      </c>
      <c r="I261" s="36">
        <v>9.1943319999999993</v>
      </c>
      <c r="J261" s="33">
        <v>3.9034411915767849E-3</v>
      </c>
    </row>
    <row r="262" spans="1:10" x14ac:dyDescent="0.3">
      <c r="B262" s="25"/>
      <c r="C262" s="73"/>
      <c r="D262" s="103"/>
      <c r="E262" s="85" t="s">
        <v>486</v>
      </c>
      <c r="F262" s="30" t="s">
        <v>552</v>
      </c>
      <c r="G262" s="36">
        <v>8.9136120000000005</v>
      </c>
      <c r="H262" s="36">
        <v>8.7332789999999996</v>
      </c>
      <c r="I262" s="36">
        <v>9.0939449999999997</v>
      </c>
      <c r="J262" s="33">
        <v>2.5523769009890463E-3</v>
      </c>
    </row>
    <row r="263" spans="1:10" x14ac:dyDescent="0.3">
      <c r="B263" s="25"/>
      <c r="C263" s="73"/>
      <c r="D263" s="29"/>
      <c r="E263" s="85" t="s">
        <v>486</v>
      </c>
      <c r="F263" s="30" t="s">
        <v>31</v>
      </c>
      <c r="G263" s="36">
        <v>9.0044070000000005</v>
      </c>
      <c r="H263" s="36">
        <v>8.8876779999999993</v>
      </c>
      <c r="I263" s="36">
        <v>9.1211359999999999</v>
      </c>
      <c r="J263" s="33">
        <v>2.4538106235565821E-3</v>
      </c>
    </row>
    <row r="264" spans="1:10" x14ac:dyDescent="0.3">
      <c r="B264" s="25"/>
      <c r="C264" s="73"/>
      <c r="D264" s="29"/>
      <c r="E264" s="85" t="s">
        <v>486</v>
      </c>
      <c r="F264" s="30" t="s">
        <v>32</v>
      </c>
      <c r="G264" s="36">
        <v>8.8890170000000008</v>
      </c>
      <c r="H264" s="36">
        <v>8.6976429999999993</v>
      </c>
      <c r="I264" s="36">
        <v>9.0803910000000005</v>
      </c>
      <c r="J264" s="33">
        <v>2.5029797377830749E-3</v>
      </c>
    </row>
    <row r="265" spans="1:10" x14ac:dyDescent="0.3">
      <c r="B265" s="25"/>
      <c r="C265" s="73"/>
      <c r="D265" s="29"/>
      <c r="E265" s="85" t="s">
        <v>486</v>
      </c>
      <c r="F265" s="30" t="s">
        <v>471</v>
      </c>
      <c r="G265" s="36">
        <v>8.6310559999999992</v>
      </c>
      <c r="H265" s="36">
        <v>8.4955560000000006</v>
      </c>
      <c r="I265" s="36">
        <v>8.7665559999999996</v>
      </c>
      <c r="J265" s="33">
        <v>2.4035567081924697E-2</v>
      </c>
    </row>
    <row r="266" spans="1:10" x14ac:dyDescent="0.3">
      <c r="B266" s="25"/>
      <c r="C266" s="73"/>
      <c r="D266" s="29"/>
      <c r="E266" s="85" t="s">
        <v>486</v>
      </c>
      <c r="F266" s="30" t="s">
        <v>472</v>
      </c>
      <c r="G266" s="36">
        <v>8.8211049999999993</v>
      </c>
      <c r="H266" s="36">
        <v>8.7092949999999991</v>
      </c>
      <c r="I266" s="36">
        <v>8.9329149999999995</v>
      </c>
      <c r="J266" s="33">
        <v>5.6173559275871756E-3</v>
      </c>
    </row>
    <row r="267" spans="1:10" x14ac:dyDescent="0.3">
      <c r="B267" s="25"/>
      <c r="C267" s="73"/>
      <c r="D267" s="29"/>
      <c r="E267" s="85" t="s">
        <v>486</v>
      </c>
      <c r="F267" s="30" t="s">
        <v>473</v>
      </c>
      <c r="G267" s="36">
        <v>8.9978829999999999</v>
      </c>
      <c r="H267" s="36">
        <v>8.8807460000000003</v>
      </c>
      <c r="I267" s="36">
        <v>9.1150190000000002</v>
      </c>
      <c r="J267" s="33">
        <v>3.3000852831028219E-3</v>
      </c>
    </row>
    <row r="268" spans="1:10" x14ac:dyDescent="0.3">
      <c r="A268" t="s">
        <v>820</v>
      </c>
      <c r="B268" s="25" t="s">
        <v>161</v>
      </c>
      <c r="C268" s="73" t="s">
        <v>162</v>
      </c>
      <c r="D268" s="116" t="str" cm="1">
        <f t="array" aca="1" ref="D268" ca="1">HYPERLINK("#"&amp;CELL("address",INDEX('Data dictionary'!B:B,MATCH('Relationships and connections'!$A268,'Data dictionary'!A:A,0))),"Show if Q6_A is Not selected AND if Q7_A is Not selected")</f>
        <v>Show if Q6_A is Not selected AND if Q7_A is Not selected</v>
      </c>
      <c r="E268" s="85" t="s">
        <v>486</v>
      </c>
      <c r="F268" s="30" t="s">
        <v>450</v>
      </c>
      <c r="G268" s="36">
        <v>7.6928580000000002</v>
      </c>
      <c r="H268" s="36">
        <v>7.5976080000000001</v>
      </c>
      <c r="I268" s="36">
        <v>7.7881080000000003</v>
      </c>
      <c r="J268" s="33">
        <v>5.1237359423205097E-3</v>
      </c>
    </row>
    <row r="269" spans="1:10" x14ac:dyDescent="0.3">
      <c r="B269" s="25"/>
      <c r="C269" s="73"/>
      <c r="D269" s="103"/>
      <c r="E269" s="85" t="s">
        <v>486</v>
      </c>
      <c r="F269" s="30" t="s">
        <v>452</v>
      </c>
      <c r="G269" s="36">
        <v>7.7290549999999998</v>
      </c>
      <c r="H269" s="36">
        <v>7.6354379999999997</v>
      </c>
      <c r="I269" s="36">
        <v>7.8226719999999998</v>
      </c>
      <c r="J269" s="33">
        <v>2.4809183257786544E-3</v>
      </c>
    </row>
    <row r="270" spans="1:10" x14ac:dyDescent="0.3">
      <c r="B270" s="25"/>
      <c r="C270" s="73"/>
      <c r="D270" s="103"/>
      <c r="E270" s="85" t="s">
        <v>486</v>
      </c>
      <c r="F270" s="30" t="s">
        <v>453</v>
      </c>
      <c r="G270" s="36">
        <v>7.2620329999999997</v>
      </c>
      <c r="H270" s="36">
        <v>7.0872799999999998</v>
      </c>
      <c r="I270" s="36">
        <v>7.4367859999999997</v>
      </c>
      <c r="J270" s="33">
        <v>1.5570430628004197E-2</v>
      </c>
    </row>
    <row r="271" spans="1:10" x14ac:dyDescent="0.3">
      <c r="B271" s="25"/>
      <c r="C271" s="73"/>
      <c r="D271" s="103"/>
      <c r="E271" s="85" t="s">
        <v>486</v>
      </c>
      <c r="F271" s="30" t="s">
        <v>21</v>
      </c>
      <c r="G271" s="36">
        <v>7.6700660000000003</v>
      </c>
      <c r="H271" s="36">
        <v>7.377815</v>
      </c>
      <c r="I271" s="36">
        <v>7.9623179999999998</v>
      </c>
      <c r="J271" s="33">
        <v>6.8223060727836456E-3</v>
      </c>
    </row>
    <row r="272" spans="1:10" x14ac:dyDescent="0.3">
      <c r="B272" s="25"/>
      <c r="C272" s="73"/>
      <c r="D272" s="103"/>
      <c r="E272" s="85" t="s">
        <v>486</v>
      </c>
      <c r="F272" s="30" t="s">
        <v>454</v>
      </c>
      <c r="G272" s="36">
        <v>7.5734360000000001</v>
      </c>
      <c r="H272" s="36">
        <v>7.3654060000000001</v>
      </c>
      <c r="I272" s="36">
        <v>7.781466</v>
      </c>
      <c r="J272" s="33">
        <v>2.4181396929089985E-3</v>
      </c>
    </row>
    <row r="273" spans="2:10" x14ac:dyDescent="0.3">
      <c r="B273" s="25"/>
      <c r="C273" s="73"/>
      <c r="D273" s="103"/>
      <c r="E273" s="85" t="s">
        <v>486</v>
      </c>
      <c r="F273" s="30" t="s">
        <v>455</v>
      </c>
      <c r="G273" s="36">
        <v>7.544232</v>
      </c>
      <c r="H273" s="36">
        <v>6.9099430000000002</v>
      </c>
      <c r="I273" s="36">
        <v>8.1785219999999992</v>
      </c>
      <c r="J273" s="33">
        <v>0</v>
      </c>
    </row>
    <row r="274" spans="2:10" x14ac:dyDescent="0.3">
      <c r="B274" s="25"/>
      <c r="C274" s="73"/>
      <c r="D274" s="103"/>
      <c r="E274" s="85" t="s">
        <v>486</v>
      </c>
      <c r="F274" s="30" t="s">
        <v>456</v>
      </c>
      <c r="G274" s="36">
        <v>7.7631740000000002</v>
      </c>
      <c r="H274" s="36">
        <v>7.6384169999999996</v>
      </c>
      <c r="I274" s="36">
        <v>7.8879320000000002</v>
      </c>
      <c r="J274" s="33">
        <v>7.0440907905035223E-3</v>
      </c>
    </row>
    <row r="275" spans="2:10" x14ac:dyDescent="0.3">
      <c r="B275" s="25"/>
      <c r="C275" s="73"/>
      <c r="D275" s="103"/>
      <c r="E275" s="85" t="s">
        <v>486</v>
      </c>
      <c r="F275" s="30" t="s">
        <v>457</v>
      </c>
      <c r="G275" s="36">
        <v>7.6415490000000004</v>
      </c>
      <c r="H275" s="36">
        <v>7.5124589999999998</v>
      </c>
      <c r="I275" s="36">
        <v>7.7706390000000001</v>
      </c>
      <c r="J275" s="33">
        <v>3.3863099921321795E-3</v>
      </c>
    </row>
    <row r="276" spans="2:10" x14ac:dyDescent="0.3">
      <c r="B276" s="25"/>
      <c r="C276" s="73"/>
      <c r="D276" s="103"/>
      <c r="E276" s="85" t="s">
        <v>486</v>
      </c>
      <c r="F276" s="30" t="s">
        <v>458</v>
      </c>
      <c r="G276" s="36">
        <v>6.6595529999999998</v>
      </c>
      <c r="H276" s="36">
        <v>6.4251469999999999</v>
      </c>
      <c r="I276" s="36">
        <v>6.8939599999999999</v>
      </c>
      <c r="J276" s="33">
        <v>6.3835752334533849E-3</v>
      </c>
    </row>
    <row r="277" spans="2:10" x14ac:dyDescent="0.3">
      <c r="B277" s="25"/>
      <c r="C277" s="73"/>
      <c r="D277" s="103"/>
      <c r="E277" s="85" t="s">
        <v>486</v>
      </c>
      <c r="F277" s="30" t="s">
        <v>459</v>
      </c>
      <c r="G277" s="36">
        <v>7.932607</v>
      </c>
      <c r="H277" s="36">
        <v>7.810416</v>
      </c>
      <c r="I277" s="36">
        <v>8.0547979999999999</v>
      </c>
      <c r="J277" s="33">
        <v>2.6050371124940975E-3</v>
      </c>
    </row>
    <row r="278" spans="2:10" x14ac:dyDescent="0.3">
      <c r="B278" s="25"/>
      <c r="C278" s="73"/>
      <c r="D278" s="103"/>
      <c r="E278" s="85" t="s">
        <v>486</v>
      </c>
      <c r="F278" s="30" t="s">
        <v>660</v>
      </c>
      <c r="G278" s="36">
        <v>6.6859580000000003</v>
      </c>
      <c r="H278" s="36">
        <v>6.4677509999999998</v>
      </c>
      <c r="I278" s="36">
        <v>6.904166</v>
      </c>
      <c r="J278" s="33">
        <v>3.9016607440713613E-3</v>
      </c>
    </row>
    <row r="279" spans="2:10" x14ac:dyDescent="0.3">
      <c r="B279" s="25"/>
      <c r="C279" s="73"/>
      <c r="D279" s="103"/>
      <c r="E279" s="85" t="s">
        <v>486</v>
      </c>
      <c r="F279" s="30" t="s">
        <v>661</v>
      </c>
      <c r="G279" s="36">
        <v>8.0640579999999993</v>
      </c>
      <c r="H279" s="36">
        <v>7.9659360000000001</v>
      </c>
      <c r="I279" s="36">
        <v>8.1621799999999993</v>
      </c>
      <c r="J279" s="33">
        <v>4.7967247840964644E-3</v>
      </c>
    </row>
    <row r="280" spans="2:10" x14ac:dyDescent="0.3">
      <c r="B280" s="25"/>
      <c r="C280" s="73"/>
      <c r="D280" s="103"/>
      <c r="E280" s="85" t="s">
        <v>486</v>
      </c>
      <c r="F280" s="30" t="s">
        <v>662</v>
      </c>
      <c r="G280" s="36">
        <v>6.7266300000000001</v>
      </c>
      <c r="H280" s="36">
        <v>6.1307590000000003</v>
      </c>
      <c r="I280" s="36">
        <v>7.3225009999999999</v>
      </c>
      <c r="J280" s="33">
        <v>5.0692383778437192E-3</v>
      </c>
    </row>
    <row r="281" spans="2:10" x14ac:dyDescent="0.3">
      <c r="B281" s="25"/>
      <c r="C281" s="73"/>
      <c r="D281" s="103"/>
      <c r="E281" s="85" t="s">
        <v>486</v>
      </c>
      <c r="F281" s="30" t="s">
        <v>663</v>
      </c>
      <c r="G281" s="36">
        <v>7.7364920000000001</v>
      </c>
      <c r="H281" s="36">
        <v>7.6479200000000001</v>
      </c>
      <c r="I281" s="36">
        <v>7.8250640000000002</v>
      </c>
      <c r="J281" s="33">
        <v>4.5560211785011778E-3</v>
      </c>
    </row>
    <row r="282" spans="2:10" x14ac:dyDescent="0.3">
      <c r="B282" s="25"/>
      <c r="C282" s="73"/>
      <c r="D282" s="103"/>
      <c r="E282" s="85" t="s">
        <v>486</v>
      </c>
      <c r="F282" s="30" t="s">
        <v>460</v>
      </c>
      <c r="G282" s="36">
        <v>8.0445840000000004</v>
      </c>
      <c r="H282" s="36">
        <v>7.9037649999999999</v>
      </c>
      <c r="I282" s="36">
        <v>8.1854040000000001</v>
      </c>
      <c r="J282" s="33">
        <v>6.6548867521857864E-3</v>
      </c>
    </row>
    <row r="283" spans="2:10" x14ac:dyDescent="0.3">
      <c r="B283" s="25"/>
      <c r="C283" s="73"/>
      <c r="D283" s="103"/>
      <c r="E283" s="85" t="s">
        <v>486</v>
      </c>
      <c r="F283" s="30" t="s">
        <v>461</v>
      </c>
      <c r="G283" s="36">
        <v>7.3959580000000003</v>
      </c>
      <c r="H283" s="36">
        <v>7.251214</v>
      </c>
      <c r="I283" s="36">
        <v>7.5407019999999996</v>
      </c>
      <c r="J283" s="33">
        <v>3.1670382043200861E-3</v>
      </c>
    </row>
    <row r="284" spans="2:10" x14ac:dyDescent="0.3">
      <c r="B284" s="25"/>
      <c r="C284" s="73"/>
      <c r="D284" s="103"/>
      <c r="E284" s="85" t="s">
        <v>486</v>
      </c>
      <c r="F284" s="30" t="s">
        <v>462</v>
      </c>
      <c r="G284" s="36">
        <v>6.5781270000000003</v>
      </c>
      <c r="H284" s="36">
        <v>6.1017429999999999</v>
      </c>
      <c r="I284" s="36">
        <v>7.0545109999999998</v>
      </c>
      <c r="J284" s="33">
        <v>3.8538873994638069E-3</v>
      </c>
    </row>
    <row r="285" spans="2:10" x14ac:dyDescent="0.3">
      <c r="B285" s="25"/>
      <c r="C285" s="73"/>
      <c r="D285" s="103"/>
      <c r="E285" s="85" t="s">
        <v>486</v>
      </c>
      <c r="F285" s="30" t="s">
        <v>589</v>
      </c>
      <c r="G285" s="36">
        <v>7.3697059999999999</v>
      </c>
      <c r="H285" s="36">
        <v>6.7238720000000001</v>
      </c>
      <c r="I285" s="36">
        <v>8.0155390000000004</v>
      </c>
      <c r="J285" s="33">
        <v>4.074702886247878E-2</v>
      </c>
    </row>
    <row r="286" spans="2:10" x14ac:dyDescent="0.3">
      <c r="B286" s="25"/>
      <c r="C286" s="73"/>
      <c r="D286" s="103"/>
      <c r="E286" s="85" t="s">
        <v>486</v>
      </c>
      <c r="F286" s="30" t="s">
        <v>463</v>
      </c>
      <c r="G286" s="36">
        <v>7.888776</v>
      </c>
      <c r="H286" s="36">
        <v>7.7136129999999996</v>
      </c>
      <c r="I286" s="36">
        <v>8.0639400000000006</v>
      </c>
      <c r="J286" s="33">
        <v>9.5625767267558306E-3</v>
      </c>
    </row>
    <row r="287" spans="2:10" x14ac:dyDescent="0.3">
      <c r="B287" s="25"/>
      <c r="C287" s="73"/>
      <c r="D287" s="103"/>
      <c r="E287" s="85" t="s">
        <v>486</v>
      </c>
      <c r="F287" s="30" t="s">
        <v>464</v>
      </c>
      <c r="G287" s="36">
        <v>7.5805030000000002</v>
      </c>
      <c r="H287" s="36">
        <v>7.4194399999999998</v>
      </c>
      <c r="I287" s="36">
        <v>7.7415659999999997</v>
      </c>
      <c r="J287" s="33">
        <v>4.8575447319354941E-3</v>
      </c>
    </row>
    <row r="288" spans="2:10" x14ac:dyDescent="0.3">
      <c r="B288" s="25"/>
      <c r="C288" s="73"/>
      <c r="D288" s="103"/>
      <c r="E288" s="85" t="s">
        <v>486</v>
      </c>
      <c r="F288" s="30" t="s">
        <v>465</v>
      </c>
      <c r="G288" s="36">
        <v>7.7397809999999998</v>
      </c>
      <c r="H288" s="36">
        <v>7.574427</v>
      </c>
      <c r="I288" s="36">
        <v>7.9051349999999996</v>
      </c>
      <c r="J288" s="33">
        <v>5.3954607369668664E-3</v>
      </c>
    </row>
    <row r="289" spans="2:10" x14ac:dyDescent="0.3">
      <c r="B289" s="25"/>
      <c r="C289" s="73"/>
      <c r="D289" s="103"/>
      <c r="E289" s="85" t="s">
        <v>486</v>
      </c>
      <c r="F289" s="30" t="s">
        <v>466</v>
      </c>
      <c r="G289" s="36">
        <v>7.6150919999999998</v>
      </c>
      <c r="H289" s="36">
        <v>7.3315619999999999</v>
      </c>
      <c r="I289" s="36">
        <v>7.8986229999999997</v>
      </c>
      <c r="J289" s="33">
        <v>2.8630022944628316E-3</v>
      </c>
    </row>
    <row r="290" spans="2:10" x14ac:dyDescent="0.3">
      <c r="B290" s="25"/>
      <c r="C290" s="73"/>
      <c r="D290" s="103"/>
      <c r="E290" s="85" t="s">
        <v>486</v>
      </c>
      <c r="F290" s="30" t="s">
        <v>467</v>
      </c>
      <c r="G290" s="36">
        <v>7.5921690000000002</v>
      </c>
      <c r="H290" s="36">
        <v>7.3113400000000004</v>
      </c>
      <c r="I290" s="36">
        <v>7.8729979999999999</v>
      </c>
      <c r="J290" s="33">
        <v>1.0320436982404913E-3</v>
      </c>
    </row>
    <row r="291" spans="2:10" x14ac:dyDescent="0.3">
      <c r="B291" s="25"/>
      <c r="C291" s="73"/>
      <c r="D291" s="103"/>
      <c r="E291" s="85" t="s">
        <v>486</v>
      </c>
      <c r="F291" s="30" t="s">
        <v>468</v>
      </c>
      <c r="G291" s="36">
        <v>7.669136</v>
      </c>
      <c r="H291" s="36">
        <v>7.5570519999999997</v>
      </c>
      <c r="I291" s="36">
        <v>7.7812200000000002</v>
      </c>
      <c r="J291" s="33">
        <v>5.309129056534927E-3</v>
      </c>
    </row>
    <row r="292" spans="2:10" x14ac:dyDescent="0.3">
      <c r="B292" s="25"/>
      <c r="C292" s="73"/>
      <c r="D292" s="103"/>
      <c r="E292" s="85" t="s">
        <v>486</v>
      </c>
      <c r="F292" s="30" t="s">
        <v>469</v>
      </c>
      <c r="G292" s="36">
        <v>7.8166890000000002</v>
      </c>
      <c r="H292" s="36">
        <v>7.6778959999999996</v>
      </c>
      <c r="I292" s="36">
        <v>7.9554830000000001</v>
      </c>
      <c r="J292" s="33">
        <v>4.0929927963326788E-3</v>
      </c>
    </row>
    <row r="293" spans="2:10" x14ac:dyDescent="0.3">
      <c r="B293" s="25"/>
      <c r="C293" s="73"/>
      <c r="D293" s="103"/>
      <c r="E293" s="85" t="s">
        <v>486</v>
      </c>
      <c r="F293" s="30" t="s">
        <v>470</v>
      </c>
      <c r="G293" s="36">
        <v>7.1499649999999999</v>
      </c>
      <c r="H293" s="36">
        <v>6.7940319999999996</v>
      </c>
      <c r="I293" s="36">
        <v>7.5058980000000002</v>
      </c>
      <c r="J293" s="33">
        <v>1.502532841074955E-2</v>
      </c>
    </row>
    <row r="294" spans="2:10" x14ac:dyDescent="0.3">
      <c r="B294" s="25"/>
      <c r="C294" s="73"/>
      <c r="D294" s="103"/>
      <c r="E294" s="85" t="s">
        <v>486</v>
      </c>
      <c r="F294" s="30" t="s">
        <v>26</v>
      </c>
      <c r="G294" s="36">
        <v>7.6633110000000002</v>
      </c>
      <c r="H294" s="36">
        <v>7.4520439999999999</v>
      </c>
      <c r="I294" s="36">
        <v>7.8745779999999996</v>
      </c>
      <c r="J294" s="33">
        <v>2.712979577886012E-3</v>
      </c>
    </row>
    <row r="295" spans="2:10" x14ac:dyDescent="0.3">
      <c r="B295" s="25"/>
      <c r="C295" s="73"/>
      <c r="D295" s="103"/>
      <c r="E295" s="85" t="s">
        <v>486</v>
      </c>
      <c r="F295" s="30" t="s">
        <v>27</v>
      </c>
      <c r="G295" s="36">
        <v>7.5035239999999996</v>
      </c>
      <c r="H295" s="36">
        <v>7.1268739999999999</v>
      </c>
      <c r="I295" s="36">
        <v>7.8801750000000004</v>
      </c>
      <c r="J295" s="33">
        <v>3.7316190053942213E-3</v>
      </c>
    </row>
    <row r="296" spans="2:10" x14ac:dyDescent="0.3">
      <c r="B296" s="25"/>
      <c r="C296" s="73"/>
      <c r="D296" s="103"/>
      <c r="E296" s="85" t="s">
        <v>486</v>
      </c>
      <c r="F296" s="30" t="s">
        <v>28</v>
      </c>
      <c r="G296" s="36">
        <v>7.0768709999999997</v>
      </c>
      <c r="H296" s="36">
        <v>6.5859249999999996</v>
      </c>
      <c r="I296" s="36">
        <v>7.5678169999999998</v>
      </c>
      <c r="J296" s="33">
        <v>1.1325028312570782E-3</v>
      </c>
    </row>
    <row r="297" spans="2:10" x14ac:dyDescent="0.3">
      <c r="B297" s="25"/>
      <c r="C297" s="73"/>
      <c r="D297" s="103"/>
      <c r="E297" s="85" t="s">
        <v>486</v>
      </c>
      <c r="F297" s="30" t="s">
        <v>29</v>
      </c>
      <c r="G297" s="36">
        <v>7.5714160000000001</v>
      </c>
      <c r="H297" s="36">
        <v>7.1885950000000003</v>
      </c>
      <c r="I297" s="36">
        <v>7.954237</v>
      </c>
      <c r="J297" s="33">
        <v>1.5984405458089667E-2</v>
      </c>
    </row>
    <row r="298" spans="2:10" x14ac:dyDescent="0.3">
      <c r="B298" s="25"/>
      <c r="C298" s="73"/>
      <c r="D298" s="103"/>
      <c r="E298" s="85" t="s">
        <v>486</v>
      </c>
      <c r="F298" s="30" t="s">
        <v>658</v>
      </c>
      <c r="G298" s="36">
        <v>7.7909959999999998</v>
      </c>
      <c r="H298" s="36">
        <v>7.5799750000000001</v>
      </c>
      <c r="I298" s="36">
        <v>8.0020179999999996</v>
      </c>
      <c r="J298" s="33">
        <v>7.2718458368682586E-3</v>
      </c>
    </row>
    <row r="299" spans="2:10" x14ac:dyDescent="0.3">
      <c r="B299" s="25"/>
      <c r="C299" s="73"/>
      <c r="D299" s="103"/>
      <c r="E299" s="85" t="s">
        <v>486</v>
      </c>
      <c r="F299" s="30" t="s">
        <v>30</v>
      </c>
      <c r="G299" s="36">
        <v>8.059348</v>
      </c>
      <c r="H299" s="36">
        <v>7.8828100000000001</v>
      </c>
      <c r="I299" s="36">
        <v>8.2358860000000007</v>
      </c>
      <c r="J299" s="33">
        <v>2.6365348399246705E-3</v>
      </c>
    </row>
    <row r="300" spans="2:10" x14ac:dyDescent="0.3">
      <c r="B300" s="25"/>
      <c r="C300" s="73"/>
      <c r="D300" s="29"/>
      <c r="E300" s="85" t="s">
        <v>486</v>
      </c>
      <c r="F300" s="30" t="s">
        <v>552</v>
      </c>
      <c r="G300" s="36">
        <v>7.8351280000000001</v>
      </c>
      <c r="H300" s="36">
        <v>7.6386510000000003</v>
      </c>
      <c r="I300" s="36">
        <v>8.031606</v>
      </c>
      <c r="J300" s="33">
        <v>2.3396788259066256E-3</v>
      </c>
    </row>
    <row r="301" spans="2:10" x14ac:dyDescent="0.3">
      <c r="B301" s="25"/>
      <c r="C301" s="73"/>
      <c r="D301" s="29"/>
      <c r="E301" s="85" t="s">
        <v>486</v>
      </c>
      <c r="F301" s="30" t="s">
        <v>31</v>
      </c>
      <c r="G301" s="36">
        <v>7.840325</v>
      </c>
      <c r="H301" s="36">
        <v>7.6957170000000001</v>
      </c>
      <c r="I301" s="36">
        <v>7.9849329999999998</v>
      </c>
      <c r="J301" s="33">
        <v>5.8314087759815244E-3</v>
      </c>
    </row>
    <row r="302" spans="2:10" x14ac:dyDescent="0.3">
      <c r="B302" s="25"/>
      <c r="C302" s="73"/>
      <c r="D302" s="29"/>
      <c r="E302" s="85" t="s">
        <v>486</v>
      </c>
      <c r="F302" s="30" t="s">
        <v>32</v>
      </c>
      <c r="G302" s="36">
        <v>7.9964110000000002</v>
      </c>
      <c r="H302" s="36">
        <v>7.801132</v>
      </c>
      <c r="I302" s="36">
        <v>8.1916899999999995</v>
      </c>
      <c r="J302" s="33">
        <v>0</v>
      </c>
    </row>
    <row r="303" spans="2:10" x14ac:dyDescent="0.3">
      <c r="B303" s="25"/>
      <c r="C303" s="73"/>
      <c r="D303" s="29"/>
      <c r="E303" s="85" t="s">
        <v>486</v>
      </c>
      <c r="F303" s="30" t="s">
        <v>471</v>
      </c>
      <c r="G303" s="36">
        <v>7.3262</v>
      </c>
      <c r="H303" s="36">
        <v>7.101966</v>
      </c>
      <c r="I303" s="36">
        <v>7.550433</v>
      </c>
      <c r="J303" s="33">
        <v>1.2017783540962348E-2</v>
      </c>
    </row>
    <row r="304" spans="2:10" x14ac:dyDescent="0.3">
      <c r="B304" s="25"/>
      <c r="C304" s="73"/>
      <c r="D304" s="29"/>
      <c r="E304" s="85" t="s">
        <v>486</v>
      </c>
      <c r="F304" s="30" t="s">
        <v>472</v>
      </c>
      <c r="G304" s="36">
        <v>7.6657479999999998</v>
      </c>
      <c r="H304" s="36">
        <v>7.492572</v>
      </c>
      <c r="I304" s="36">
        <v>7.8389230000000003</v>
      </c>
      <c r="J304" s="33">
        <v>6.1280246482769184E-3</v>
      </c>
    </row>
    <row r="305" spans="2:10" x14ac:dyDescent="0.3">
      <c r="B305" s="25"/>
      <c r="C305" s="73"/>
      <c r="D305" s="29"/>
      <c r="E305" s="85" t="s">
        <v>486</v>
      </c>
      <c r="F305" s="30" t="s">
        <v>473</v>
      </c>
      <c r="G305" s="36">
        <v>7.8674480000000004</v>
      </c>
      <c r="H305" s="36">
        <v>7.7209450000000004</v>
      </c>
      <c r="I305" s="36">
        <v>8.0139499999999995</v>
      </c>
      <c r="J305" s="33">
        <v>1.2699766398457488E-3</v>
      </c>
    </row>
    <row r="306" spans="2:10" x14ac:dyDescent="0.3">
      <c r="B306" s="25" t="s">
        <v>163</v>
      </c>
      <c r="C306" s="72" t="s">
        <v>164</v>
      </c>
      <c r="D306" s="102" t="s">
        <v>610</v>
      </c>
      <c r="E306" s="85" t="s">
        <v>477</v>
      </c>
      <c r="F306" s="30" t="s">
        <v>450</v>
      </c>
      <c r="G306" s="37">
        <v>0.26286569999999998</v>
      </c>
      <c r="H306" s="37">
        <v>0.2419945</v>
      </c>
      <c r="I306" s="37">
        <v>0.28373690000000001</v>
      </c>
      <c r="J306" s="37">
        <v>2.5560348017296286E-2</v>
      </c>
    </row>
    <row r="307" spans="2:10" x14ac:dyDescent="0.3">
      <c r="B307" s="25"/>
      <c r="C307" s="73"/>
      <c r="D307" s="103"/>
      <c r="E307" s="85" t="s">
        <v>477</v>
      </c>
      <c r="F307" s="30" t="s">
        <v>452</v>
      </c>
      <c r="G307" s="37">
        <v>0.20193929999999999</v>
      </c>
      <c r="H307" s="37">
        <v>0.18250949999999999</v>
      </c>
      <c r="I307" s="37">
        <v>0.22136910000000001</v>
      </c>
      <c r="J307" s="37">
        <v>2.2258394390539595E-2</v>
      </c>
    </row>
    <row r="308" spans="2:10" x14ac:dyDescent="0.3">
      <c r="B308" s="25"/>
      <c r="C308" s="73"/>
      <c r="D308" s="103"/>
      <c r="E308" s="85" t="s">
        <v>477</v>
      </c>
      <c r="F308" s="30" t="s">
        <v>453</v>
      </c>
      <c r="G308" s="37">
        <v>0.37577670000000002</v>
      </c>
      <c r="H308" s="37">
        <v>0.33311390000000002</v>
      </c>
      <c r="I308" s="37">
        <v>0.41843960000000002</v>
      </c>
      <c r="J308" s="37">
        <v>3.397874024102851E-2</v>
      </c>
    </row>
    <row r="309" spans="2:10" x14ac:dyDescent="0.3">
      <c r="B309" s="25"/>
      <c r="C309" s="73"/>
      <c r="D309" s="103"/>
      <c r="E309" s="85" t="s">
        <v>477</v>
      </c>
      <c r="F309" s="30" t="s">
        <v>21</v>
      </c>
      <c r="G309" s="37">
        <v>0.41719699999999998</v>
      </c>
      <c r="H309" s="37">
        <v>0.38905299999999998</v>
      </c>
      <c r="I309" s="37">
        <v>0.44534099999999999</v>
      </c>
      <c r="J309" s="37">
        <v>4.5419290516601853E-2</v>
      </c>
    </row>
    <row r="310" spans="2:10" x14ac:dyDescent="0.3">
      <c r="B310" s="25"/>
      <c r="C310" s="73"/>
      <c r="D310" s="103"/>
      <c r="E310" s="85" t="s">
        <v>477</v>
      </c>
      <c r="F310" s="30" t="s">
        <v>454</v>
      </c>
      <c r="G310" s="37">
        <v>0.34393580000000001</v>
      </c>
      <c r="H310" s="37">
        <v>0.3067916</v>
      </c>
      <c r="I310" s="37">
        <v>0.38107990000000003</v>
      </c>
      <c r="J310" s="37">
        <v>1.9271148721766662E-2</v>
      </c>
    </row>
    <row r="311" spans="2:10" x14ac:dyDescent="0.3">
      <c r="B311" s="25"/>
      <c r="C311" s="73"/>
      <c r="D311" s="103"/>
      <c r="E311" s="85" t="s">
        <v>477</v>
      </c>
      <c r="F311" s="30" t="s">
        <v>455</v>
      </c>
      <c r="G311" s="37">
        <v>0.29380200000000001</v>
      </c>
      <c r="H311" s="37">
        <v>0.15725900000000001</v>
      </c>
      <c r="I311" s="37">
        <v>0.43034509999999998</v>
      </c>
      <c r="J311" s="37">
        <v>6.3312554331645208E-3</v>
      </c>
    </row>
    <row r="312" spans="2:10" x14ac:dyDescent="0.3">
      <c r="B312" s="25"/>
      <c r="C312" s="73"/>
      <c r="D312" s="103"/>
      <c r="E312" s="85" t="s">
        <v>477</v>
      </c>
      <c r="F312" s="30" t="s">
        <v>456</v>
      </c>
      <c r="G312" s="37">
        <v>0.254438</v>
      </c>
      <c r="H312" s="37">
        <v>0.23044980000000001</v>
      </c>
      <c r="I312" s="37">
        <v>0.27842620000000001</v>
      </c>
      <c r="J312" s="37">
        <v>3.227872808959445E-2</v>
      </c>
    </row>
    <row r="313" spans="2:10" x14ac:dyDescent="0.3">
      <c r="B313" s="25"/>
      <c r="C313" s="73"/>
      <c r="D313" s="103"/>
      <c r="E313" s="85" t="s">
        <v>477</v>
      </c>
      <c r="F313" s="30" t="s">
        <v>457</v>
      </c>
      <c r="G313" s="37">
        <v>0.26644469999999998</v>
      </c>
      <c r="H313" s="37">
        <v>0.2389492</v>
      </c>
      <c r="I313" s="37">
        <v>0.29394019999999998</v>
      </c>
      <c r="J313" s="37">
        <v>1.7731618151580687E-2</v>
      </c>
    </row>
    <row r="314" spans="2:10" x14ac:dyDescent="0.3">
      <c r="B314" s="25"/>
      <c r="C314" s="73"/>
      <c r="D314" s="103"/>
      <c r="E314" s="85" t="s">
        <v>477</v>
      </c>
      <c r="F314" s="30" t="s">
        <v>458</v>
      </c>
      <c r="G314" s="37">
        <v>0.29289860000000001</v>
      </c>
      <c r="H314" s="37">
        <v>0.25576969999999999</v>
      </c>
      <c r="I314" s="37">
        <v>0.33002740000000003</v>
      </c>
      <c r="J314" s="37">
        <v>2.5899802637546758E-2</v>
      </c>
    </row>
    <row r="315" spans="2:10" x14ac:dyDescent="0.3">
      <c r="B315" s="25"/>
      <c r="C315" s="73"/>
      <c r="D315" s="103"/>
      <c r="E315" s="85" t="s">
        <v>477</v>
      </c>
      <c r="F315" s="30" t="s">
        <v>459</v>
      </c>
      <c r="G315" s="37">
        <v>0.247557</v>
      </c>
      <c r="H315" s="37">
        <v>0.2255298</v>
      </c>
      <c r="I315" s="37">
        <v>0.26958409999999999</v>
      </c>
      <c r="J315" s="37">
        <v>1.9217996476241131E-2</v>
      </c>
    </row>
    <row r="316" spans="2:10" x14ac:dyDescent="0.3">
      <c r="B316" s="25"/>
      <c r="C316" s="73"/>
      <c r="D316" s="103"/>
      <c r="E316" s="85" t="s">
        <v>477</v>
      </c>
      <c r="F316" s="30" t="s">
        <v>660</v>
      </c>
      <c r="G316" s="37">
        <v>0.3350458</v>
      </c>
      <c r="H316" s="37">
        <v>0.2987475</v>
      </c>
      <c r="I316" s="37">
        <v>0.37134410000000001</v>
      </c>
      <c r="J316" s="37">
        <v>2.4405583424254643E-2</v>
      </c>
    </row>
    <row r="317" spans="2:10" x14ac:dyDescent="0.3">
      <c r="B317" s="25"/>
      <c r="C317" s="73"/>
      <c r="D317" s="103"/>
      <c r="E317" s="85" t="s">
        <v>477</v>
      </c>
      <c r="F317" s="30" t="s">
        <v>661</v>
      </c>
      <c r="G317" s="37">
        <v>0.2338819</v>
      </c>
      <c r="H317" s="37">
        <v>0.20937430000000001</v>
      </c>
      <c r="I317" s="37">
        <v>0.25838939999999999</v>
      </c>
      <c r="J317" s="37">
        <v>2.4640903243432499E-2</v>
      </c>
    </row>
    <row r="318" spans="2:10" x14ac:dyDescent="0.3">
      <c r="B318" s="25"/>
      <c r="C318" s="73"/>
      <c r="D318" s="103"/>
      <c r="E318" s="85" t="s">
        <v>477</v>
      </c>
      <c r="F318" s="30" t="s">
        <v>662</v>
      </c>
      <c r="G318" s="37">
        <v>0.55296429999999996</v>
      </c>
      <c r="H318" s="37">
        <v>0.46395599999999998</v>
      </c>
      <c r="I318" s="37">
        <v>0.64197249999999995</v>
      </c>
      <c r="J318" s="37">
        <v>1.7636565471613779E-2</v>
      </c>
    </row>
    <row r="319" spans="2:10" x14ac:dyDescent="0.3">
      <c r="B319" s="25"/>
      <c r="C319" s="73"/>
      <c r="D319" s="103"/>
      <c r="E319" s="85" t="s">
        <v>477</v>
      </c>
      <c r="F319" s="30" t="s">
        <v>663</v>
      </c>
      <c r="G319" s="37">
        <v>0.25050159999999999</v>
      </c>
      <c r="H319" s="37">
        <v>0.22851569999999999</v>
      </c>
      <c r="I319" s="37">
        <v>0.2724876</v>
      </c>
      <c r="J319" s="37">
        <v>5.9065606457940633E-4</v>
      </c>
    </row>
    <row r="320" spans="2:10" x14ac:dyDescent="0.3">
      <c r="B320" s="25"/>
      <c r="C320" s="73"/>
      <c r="D320" s="103"/>
      <c r="E320" s="85" t="s">
        <v>477</v>
      </c>
      <c r="F320" s="30" t="s">
        <v>460</v>
      </c>
      <c r="G320" s="37">
        <v>0.22453780000000001</v>
      </c>
      <c r="H320" s="37">
        <v>0.20288639999999999</v>
      </c>
      <c r="I320" s="37">
        <v>0.2461893</v>
      </c>
      <c r="J320" s="37">
        <v>2.6248345516899484E-2</v>
      </c>
    </row>
    <row r="321" spans="2:10" x14ac:dyDescent="0.3">
      <c r="B321" s="25"/>
      <c r="C321" s="73"/>
      <c r="D321" s="103"/>
      <c r="E321" s="85" t="s">
        <v>477</v>
      </c>
      <c r="F321" s="30" t="s">
        <v>461</v>
      </c>
      <c r="G321" s="37">
        <v>0.30000110000000002</v>
      </c>
      <c r="H321" s="37">
        <v>0.26858460000000001</v>
      </c>
      <c r="I321" s="37">
        <v>0.33141759999999998</v>
      </c>
      <c r="J321" s="37">
        <v>2.346508757832241E-2</v>
      </c>
    </row>
    <row r="322" spans="2:10" x14ac:dyDescent="0.3">
      <c r="B322" s="25"/>
      <c r="C322" s="73"/>
      <c r="D322" s="103"/>
      <c r="E322" s="85" t="s">
        <v>477</v>
      </c>
      <c r="F322" s="30" t="s">
        <v>462</v>
      </c>
      <c r="G322" s="37">
        <v>0.31332070000000001</v>
      </c>
      <c r="H322" s="37">
        <v>0.26626549999999999</v>
      </c>
      <c r="I322" s="37">
        <v>0.36037590000000003</v>
      </c>
      <c r="J322" s="37">
        <v>5.5890261678389064E-2</v>
      </c>
    </row>
    <row r="323" spans="2:10" x14ac:dyDescent="0.3">
      <c r="B323" s="25"/>
      <c r="C323" s="73"/>
      <c r="D323" s="103"/>
      <c r="E323" s="85" t="s">
        <v>477</v>
      </c>
      <c r="F323" s="30" t="s">
        <v>589</v>
      </c>
      <c r="G323" s="37">
        <v>0.2064578</v>
      </c>
      <c r="H323" s="37">
        <v>0.11561349999999999</v>
      </c>
      <c r="I323" s="37">
        <v>0.29730220000000002</v>
      </c>
      <c r="J323" s="37">
        <v>2.3376788609201664E-2</v>
      </c>
    </row>
    <row r="324" spans="2:10" x14ac:dyDescent="0.3">
      <c r="B324" s="25"/>
      <c r="C324" s="73"/>
      <c r="D324" s="103"/>
      <c r="E324" s="85" t="s">
        <v>477</v>
      </c>
      <c r="F324" s="30" t="s">
        <v>463</v>
      </c>
      <c r="G324" s="37">
        <v>0.25098470000000001</v>
      </c>
      <c r="H324" s="37">
        <v>0.22013489999999999</v>
      </c>
      <c r="I324" s="37">
        <v>0.28183449999999999</v>
      </c>
      <c r="J324" s="37">
        <v>4.3215797696029852E-2</v>
      </c>
    </row>
    <row r="325" spans="2:10" x14ac:dyDescent="0.3">
      <c r="B325" s="25"/>
      <c r="C325" s="73"/>
      <c r="D325" s="103"/>
      <c r="E325" s="85" t="s">
        <v>477</v>
      </c>
      <c r="F325" s="30" t="s">
        <v>464</v>
      </c>
      <c r="G325" s="37">
        <v>0.28216720000000001</v>
      </c>
      <c r="H325" s="37">
        <v>0.25267410000000001</v>
      </c>
      <c r="I325" s="37">
        <v>0.3116603</v>
      </c>
      <c r="J325" s="37">
        <v>2.1151977993063502E-2</v>
      </c>
    </row>
    <row r="326" spans="2:10" x14ac:dyDescent="0.3">
      <c r="B326" s="25"/>
      <c r="C326" s="73"/>
      <c r="D326" s="103"/>
      <c r="E326" s="85" t="s">
        <v>477</v>
      </c>
      <c r="F326" s="30" t="s">
        <v>465</v>
      </c>
      <c r="G326" s="37">
        <v>0.26516909999999999</v>
      </c>
      <c r="H326" s="37">
        <v>0.21876290000000001</v>
      </c>
      <c r="I326" s="37">
        <v>0.3115753</v>
      </c>
      <c r="J326" s="37">
        <v>3.1470035067744435E-2</v>
      </c>
    </row>
    <row r="327" spans="2:10" x14ac:dyDescent="0.3">
      <c r="B327" s="25"/>
      <c r="C327" s="73"/>
      <c r="D327" s="103"/>
      <c r="E327" s="85" t="s">
        <v>477</v>
      </c>
      <c r="F327" s="30" t="s">
        <v>466</v>
      </c>
      <c r="G327" s="37">
        <v>0.2570557</v>
      </c>
      <c r="H327" s="37">
        <v>0.20770430000000001</v>
      </c>
      <c r="I327" s="37">
        <v>0.30640709999999999</v>
      </c>
      <c r="J327" s="37">
        <v>9.781735077659507E-3</v>
      </c>
    </row>
    <row r="328" spans="2:10" x14ac:dyDescent="0.3">
      <c r="B328" s="25"/>
      <c r="C328" s="73"/>
      <c r="D328" s="103"/>
      <c r="E328" s="85" t="s">
        <v>477</v>
      </c>
      <c r="F328" s="30" t="s">
        <v>467</v>
      </c>
      <c r="G328" s="37">
        <v>0.25558769999999997</v>
      </c>
      <c r="H328" s="37">
        <v>0.2153757</v>
      </c>
      <c r="I328" s="37">
        <v>0.2957997</v>
      </c>
      <c r="J328" s="37">
        <v>1.536298948355894E-2</v>
      </c>
    </row>
    <row r="329" spans="2:10" x14ac:dyDescent="0.3">
      <c r="B329" s="25"/>
      <c r="C329" s="73"/>
      <c r="D329" s="103"/>
      <c r="E329" s="85" t="s">
        <v>477</v>
      </c>
      <c r="F329" s="30" t="s">
        <v>468</v>
      </c>
      <c r="G329" s="37">
        <v>0.25322919999999999</v>
      </c>
      <c r="H329" s="37">
        <v>0.23039770000000001</v>
      </c>
      <c r="I329" s="37">
        <v>0.27606069999999999</v>
      </c>
      <c r="J329" s="37">
        <v>2.6269511785586976E-2</v>
      </c>
    </row>
    <row r="330" spans="2:10" x14ac:dyDescent="0.3">
      <c r="B330" s="25"/>
      <c r="C330" s="73"/>
      <c r="D330" s="103"/>
      <c r="E330" s="85" t="s">
        <v>477</v>
      </c>
      <c r="F330" s="30" t="s">
        <v>469</v>
      </c>
      <c r="G330" s="37">
        <v>0.30247580000000002</v>
      </c>
      <c r="H330" s="37">
        <v>0.27030199999999999</v>
      </c>
      <c r="I330" s="37">
        <v>0.33464969999999999</v>
      </c>
      <c r="J330" s="37">
        <v>2.1809875233828071E-2</v>
      </c>
    </row>
    <row r="331" spans="2:10" x14ac:dyDescent="0.3">
      <c r="B331" s="25"/>
      <c r="C331" s="73"/>
      <c r="D331" s="103"/>
      <c r="E331" s="85" t="s">
        <v>477</v>
      </c>
      <c r="F331" s="30" t="s">
        <v>470</v>
      </c>
      <c r="G331" s="37">
        <v>0.31210339999999998</v>
      </c>
      <c r="H331" s="37">
        <v>0.1884557</v>
      </c>
      <c r="I331" s="37">
        <v>0.4357511</v>
      </c>
      <c r="J331" s="37">
        <v>2.6862995891600117E-2</v>
      </c>
    </row>
    <row r="332" spans="2:10" x14ac:dyDescent="0.3">
      <c r="B332" s="25"/>
      <c r="C332" s="73"/>
      <c r="D332" s="103"/>
      <c r="E332" s="85" t="s">
        <v>477</v>
      </c>
      <c r="F332" s="30" t="s">
        <v>26</v>
      </c>
      <c r="G332" s="37">
        <v>0.2869835</v>
      </c>
      <c r="H332" s="37">
        <v>0.24202509999999999</v>
      </c>
      <c r="I332" s="37">
        <v>0.33194200000000001</v>
      </c>
      <c r="J332" s="37">
        <v>2.451664259874569E-2</v>
      </c>
    </row>
    <row r="333" spans="2:10" x14ac:dyDescent="0.3">
      <c r="B333" s="25"/>
      <c r="C333" s="73"/>
      <c r="D333" s="103"/>
      <c r="E333" s="85" t="s">
        <v>477</v>
      </c>
      <c r="F333" s="30" t="s">
        <v>27</v>
      </c>
      <c r="G333" s="37">
        <v>0.23447390000000001</v>
      </c>
      <c r="H333" s="37">
        <v>0.1657401</v>
      </c>
      <c r="I333" s="37">
        <v>0.30320780000000003</v>
      </c>
      <c r="J333" s="37">
        <v>2.0004276947396218E-2</v>
      </c>
    </row>
    <row r="334" spans="2:10" x14ac:dyDescent="0.3">
      <c r="B334" s="25"/>
      <c r="C334" s="73"/>
      <c r="D334" s="103"/>
      <c r="E334" s="85" t="s">
        <v>477</v>
      </c>
      <c r="F334" s="30" t="s">
        <v>28</v>
      </c>
      <c r="G334" s="37">
        <v>0.31375310000000001</v>
      </c>
      <c r="H334" s="37">
        <v>0.16941129999999999</v>
      </c>
      <c r="I334" s="37">
        <v>0.45809480000000002</v>
      </c>
      <c r="J334" s="37">
        <v>1.9123028653213466E-2</v>
      </c>
    </row>
    <row r="335" spans="2:10" x14ac:dyDescent="0.3">
      <c r="B335" s="25"/>
      <c r="C335" s="73"/>
      <c r="D335" s="103"/>
      <c r="E335" s="85" t="s">
        <v>477</v>
      </c>
      <c r="F335" s="30" t="s">
        <v>29</v>
      </c>
      <c r="G335" s="37">
        <v>0.2837131</v>
      </c>
      <c r="H335" s="37">
        <v>0.18070069999999999</v>
      </c>
      <c r="I335" s="37">
        <v>0.3867254</v>
      </c>
      <c r="J335" s="37">
        <v>5.3183739435541298E-2</v>
      </c>
    </row>
    <row r="336" spans="2:10" x14ac:dyDescent="0.3">
      <c r="B336" s="25"/>
      <c r="C336" s="73"/>
      <c r="D336" s="103"/>
      <c r="E336" s="85" t="s">
        <v>477</v>
      </c>
      <c r="F336" s="30" t="s">
        <v>658</v>
      </c>
      <c r="G336" s="37">
        <v>0.2487965</v>
      </c>
      <c r="H336" s="37">
        <v>0.1767958</v>
      </c>
      <c r="I336" s="37">
        <v>0.32079730000000001</v>
      </c>
      <c r="J336" s="37">
        <v>2.9395875550765446E-2</v>
      </c>
    </row>
    <row r="337" spans="1:10" x14ac:dyDescent="0.3">
      <c r="B337" s="25"/>
      <c r="C337" s="73"/>
      <c r="D337" s="29"/>
      <c r="E337" s="85" t="s">
        <v>477</v>
      </c>
      <c r="F337" s="30" t="s">
        <v>30</v>
      </c>
      <c r="G337" s="37">
        <v>0.2205705</v>
      </c>
      <c r="H337" s="37">
        <v>0.18893080000000001</v>
      </c>
      <c r="I337" s="37">
        <v>0.2522102</v>
      </c>
      <c r="J337" s="37">
        <v>1.9432968658185765E-2</v>
      </c>
    </row>
    <row r="338" spans="1:10" x14ac:dyDescent="0.3">
      <c r="B338" s="25"/>
      <c r="C338" s="73"/>
      <c r="D338" s="29"/>
      <c r="E338" s="85" t="s">
        <v>477</v>
      </c>
      <c r="F338" s="30" t="s">
        <v>552</v>
      </c>
      <c r="G338" s="37">
        <v>0.23714589999999999</v>
      </c>
      <c r="H338" s="37">
        <v>0.2031772</v>
      </c>
      <c r="I338" s="37">
        <v>0.27111449999999998</v>
      </c>
      <c r="J338" s="37">
        <v>1.9666112966784055E-2</v>
      </c>
    </row>
    <row r="339" spans="1:10" x14ac:dyDescent="0.3">
      <c r="B339" s="25"/>
      <c r="C339" s="73"/>
      <c r="D339" s="29"/>
      <c r="E339" s="85" t="s">
        <v>477</v>
      </c>
      <c r="F339" s="30" t="s">
        <v>31</v>
      </c>
      <c r="G339" s="37">
        <v>0.25379059999999998</v>
      </c>
      <c r="H339" s="37">
        <v>0.20922080000000001</v>
      </c>
      <c r="I339" s="37">
        <v>0.29836030000000002</v>
      </c>
      <c r="J339" s="37">
        <v>2.6586387849035612E-2</v>
      </c>
    </row>
    <row r="340" spans="1:10" x14ac:dyDescent="0.3">
      <c r="B340" s="25"/>
      <c r="C340" s="73"/>
      <c r="D340" s="29"/>
      <c r="E340" s="85" t="s">
        <v>477</v>
      </c>
      <c r="F340" s="30" t="s">
        <v>32</v>
      </c>
      <c r="G340" s="37">
        <v>0.19786419999999999</v>
      </c>
      <c r="H340" s="37">
        <v>0.15211060000000001</v>
      </c>
      <c r="I340" s="37">
        <v>0.2436179</v>
      </c>
      <c r="J340" s="37">
        <v>2.2670701795314902E-2</v>
      </c>
    </row>
    <row r="341" spans="1:10" x14ac:dyDescent="0.3">
      <c r="B341" s="25"/>
      <c r="C341" s="73"/>
      <c r="D341" s="29"/>
      <c r="E341" s="85" t="s">
        <v>477</v>
      </c>
      <c r="F341" s="30" t="s">
        <v>471</v>
      </c>
      <c r="G341" s="37">
        <v>0.40197080000000002</v>
      </c>
      <c r="H341" s="37">
        <v>0.35907169999999999</v>
      </c>
      <c r="I341" s="37">
        <v>0.44486979999999998</v>
      </c>
      <c r="J341" s="37">
        <v>2.7601287083418399E-2</v>
      </c>
    </row>
    <row r="342" spans="1:10" x14ac:dyDescent="0.3">
      <c r="B342" s="25"/>
      <c r="C342" s="73"/>
      <c r="D342" s="29"/>
      <c r="E342" s="85" t="s">
        <v>477</v>
      </c>
      <c r="F342" s="30" t="s">
        <v>472</v>
      </c>
      <c r="G342" s="37">
        <v>0.26143300000000003</v>
      </c>
      <c r="H342" s="37">
        <v>0.23123969999999999</v>
      </c>
      <c r="I342" s="37">
        <v>0.29162640000000001</v>
      </c>
      <c r="J342" s="37">
        <v>3.0683174393750866E-2</v>
      </c>
    </row>
    <row r="343" spans="1:10" x14ac:dyDescent="0.3">
      <c r="B343" s="25"/>
      <c r="C343" s="73"/>
      <c r="D343" s="22"/>
      <c r="E343" s="85" t="s">
        <v>477</v>
      </c>
      <c r="F343" s="30" t="s">
        <v>473</v>
      </c>
      <c r="G343" s="37">
        <v>0.20714279999999999</v>
      </c>
      <c r="H343" s="37">
        <v>0.17829690000000001</v>
      </c>
      <c r="I343" s="37">
        <v>0.2359887</v>
      </c>
      <c r="J343" s="37">
        <v>1.9006487670635237E-2</v>
      </c>
    </row>
    <row r="344" spans="1:10" x14ac:dyDescent="0.3">
      <c r="A344" t="s">
        <v>163</v>
      </c>
      <c r="B344" s="25" t="s">
        <v>165</v>
      </c>
      <c r="C344" s="72" t="s">
        <v>166</v>
      </c>
      <c r="D344" s="116" t="str" cm="1">
        <f t="array" aca="1" ref="D344" ca="1">HYPERLINK("#"&amp;CELL("address",INDEX('Data dictionary'!B:B,MATCH('Relationships and connections'!$A344,'Data dictionary'!A:A,0))),"Show if Q14 is Yes")</f>
        <v>Show if Q14 is Yes</v>
      </c>
      <c r="E344" s="85" t="s">
        <v>477</v>
      </c>
      <c r="F344" s="30" t="s">
        <v>450</v>
      </c>
      <c r="G344" s="33">
        <v>0.77186949999999999</v>
      </c>
      <c r="H344" s="33">
        <v>0.73291930000000005</v>
      </c>
      <c r="I344" s="33">
        <v>0.81081959999999997</v>
      </c>
      <c r="J344" s="33">
        <v>0.13528908015978386</v>
      </c>
    </row>
    <row r="345" spans="1:10" x14ac:dyDescent="0.3">
      <c r="B345" s="25"/>
      <c r="C345" s="73"/>
      <c r="D345" s="103"/>
      <c r="E345" s="85" t="s">
        <v>477</v>
      </c>
      <c r="F345" s="30" t="s">
        <v>452</v>
      </c>
      <c r="G345" s="33">
        <v>0.78246179999999999</v>
      </c>
      <c r="H345" s="33">
        <v>0.7477741</v>
      </c>
      <c r="I345" s="33">
        <v>0.81714940000000003</v>
      </c>
      <c r="J345" s="33">
        <v>0.1282322452292099</v>
      </c>
    </row>
    <row r="346" spans="1:10" x14ac:dyDescent="0.3">
      <c r="B346" s="25"/>
      <c r="C346" s="73"/>
      <c r="D346" s="103"/>
      <c r="E346" s="85" t="s">
        <v>477</v>
      </c>
      <c r="F346" s="30" t="s">
        <v>453</v>
      </c>
      <c r="G346" s="33">
        <v>0.75486310000000001</v>
      </c>
      <c r="H346" s="33">
        <v>0.70959970000000006</v>
      </c>
      <c r="I346" s="33">
        <v>0.80012649999999996</v>
      </c>
      <c r="J346" s="33">
        <v>0.12166594968289587</v>
      </c>
    </row>
    <row r="347" spans="1:10" x14ac:dyDescent="0.3">
      <c r="B347" s="25"/>
      <c r="C347" s="73"/>
      <c r="D347" s="103"/>
      <c r="E347" s="85" t="s">
        <v>477</v>
      </c>
      <c r="F347" s="30" t="s">
        <v>21</v>
      </c>
      <c r="G347" s="33">
        <v>0.81581400000000004</v>
      </c>
      <c r="H347" s="33">
        <v>0.75829270000000004</v>
      </c>
      <c r="I347" s="33">
        <v>0.87333530000000004</v>
      </c>
      <c r="J347" s="33">
        <v>0.11587033166083076</v>
      </c>
    </row>
    <row r="348" spans="1:10" x14ac:dyDescent="0.3">
      <c r="B348" s="25"/>
      <c r="C348" s="73"/>
      <c r="D348" s="103"/>
      <c r="E348" s="85" t="s">
        <v>477</v>
      </c>
      <c r="F348" s="30" t="s">
        <v>454</v>
      </c>
      <c r="G348" s="33">
        <v>0.75371520000000003</v>
      </c>
      <c r="H348" s="33">
        <v>0.64027100000000003</v>
      </c>
      <c r="I348" s="33">
        <v>0.86715949999999997</v>
      </c>
      <c r="J348" s="33">
        <v>0.1243128140490163</v>
      </c>
    </row>
    <row r="349" spans="1:10" x14ac:dyDescent="0.3">
      <c r="B349" s="25"/>
      <c r="C349" s="73"/>
      <c r="D349" s="103"/>
      <c r="E349" s="85" t="s">
        <v>477</v>
      </c>
      <c r="F349" s="30" t="s">
        <v>455</v>
      </c>
      <c r="G349" s="33">
        <v>0.87423139999999999</v>
      </c>
      <c r="H349" s="33">
        <v>0.75680829999999999</v>
      </c>
      <c r="I349" s="33">
        <v>0.99165449999999999</v>
      </c>
      <c r="J349" s="33">
        <v>7.3481865673655347E-2</v>
      </c>
    </row>
    <row r="350" spans="1:10" x14ac:dyDescent="0.3">
      <c r="B350" s="25"/>
      <c r="C350" s="73"/>
      <c r="D350" s="103"/>
      <c r="E350" s="85" t="s">
        <v>477</v>
      </c>
      <c r="F350" s="30" t="s">
        <v>456</v>
      </c>
      <c r="G350" s="33">
        <v>0.73883790000000005</v>
      </c>
      <c r="H350" s="33">
        <v>0.65818770000000004</v>
      </c>
      <c r="I350" s="33">
        <v>0.81948810000000005</v>
      </c>
      <c r="J350" s="33">
        <v>0.14592594895389685</v>
      </c>
    </row>
    <row r="351" spans="1:10" x14ac:dyDescent="0.3">
      <c r="B351" s="25"/>
      <c r="C351" s="73"/>
      <c r="D351" s="103"/>
      <c r="E351" s="85" t="s">
        <v>477</v>
      </c>
      <c r="F351" s="30" t="s">
        <v>457</v>
      </c>
      <c r="G351" s="33">
        <v>0.79325619999999997</v>
      </c>
      <c r="H351" s="33">
        <v>0.75787360000000004</v>
      </c>
      <c r="I351" s="33">
        <v>0.82863880000000001</v>
      </c>
      <c r="J351" s="33">
        <v>0.11468528473218684</v>
      </c>
    </row>
    <row r="352" spans="1:10" x14ac:dyDescent="0.3">
      <c r="B352" s="25"/>
      <c r="C352" s="73"/>
      <c r="D352" s="103"/>
      <c r="E352" s="85" t="s">
        <v>477</v>
      </c>
      <c r="F352" s="30" t="s">
        <v>458</v>
      </c>
      <c r="G352" s="33">
        <v>0.83750119999999995</v>
      </c>
      <c r="H352" s="33">
        <v>0.77453099999999997</v>
      </c>
      <c r="I352" s="33">
        <v>0.90047149999999998</v>
      </c>
      <c r="J352" s="33">
        <v>9.1798393366157041E-2</v>
      </c>
    </row>
    <row r="353" spans="2:10" x14ac:dyDescent="0.3">
      <c r="B353" s="25"/>
      <c r="C353" s="73"/>
      <c r="D353" s="103"/>
      <c r="E353" s="85" t="s">
        <v>477</v>
      </c>
      <c r="F353" s="30" t="s">
        <v>459</v>
      </c>
      <c r="G353" s="33">
        <v>0.78463139999999998</v>
      </c>
      <c r="H353" s="33">
        <v>0.73009100000000005</v>
      </c>
      <c r="I353" s="33">
        <v>0.83917169999999996</v>
      </c>
      <c r="J353" s="33">
        <v>0.10271880103756365</v>
      </c>
    </row>
    <row r="354" spans="2:10" x14ac:dyDescent="0.3">
      <c r="B354" s="25"/>
      <c r="C354" s="73"/>
      <c r="D354" s="103"/>
      <c r="E354" s="85" t="s">
        <v>477</v>
      </c>
      <c r="F354" s="30" t="s">
        <v>660</v>
      </c>
      <c r="G354" s="33">
        <v>0.7731943</v>
      </c>
      <c r="H354" s="33">
        <v>0.70834229999999998</v>
      </c>
      <c r="I354" s="33">
        <v>0.83804630000000002</v>
      </c>
      <c r="J354" s="33">
        <v>0.10955845555683874</v>
      </c>
    </row>
    <row r="355" spans="2:10" x14ac:dyDescent="0.3">
      <c r="B355" s="25"/>
      <c r="C355" s="73"/>
      <c r="D355" s="103"/>
      <c r="E355" s="85" t="s">
        <v>477</v>
      </c>
      <c r="F355" s="30" t="s">
        <v>661</v>
      </c>
      <c r="G355" s="33">
        <v>0.77705670000000004</v>
      </c>
      <c r="H355" s="33">
        <v>0.74087060000000005</v>
      </c>
      <c r="I355" s="33">
        <v>0.81324280000000004</v>
      </c>
      <c r="J355" s="33">
        <v>0.14559219763955827</v>
      </c>
    </row>
    <row r="356" spans="2:10" x14ac:dyDescent="0.3">
      <c r="B356" s="25"/>
      <c r="C356" s="73"/>
      <c r="D356" s="103"/>
      <c r="E356" s="85" t="s">
        <v>477</v>
      </c>
      <c r="F356" s="30" t="s">
        <v>662</v>
      </c>
      <c r="G356" s="33">
        <v>0.69156340000000005</v>
      </c>
      <c r="H356" s="33">
        <v>0.51662839999999999</v>
      </c>
      <c r="I356" s="33">
        <v>0.8664984</v>
      </c>
      <c r="J356" s="33">
        <v>4.2656797818465132E-2</v>
      </c>
    </row>
    <row r="357" spans="2:10" x14ac:dyDescent="0.3">
      <c r="B357" s="25"/>
      <c r="C357" s="73"/>
      <c r="D357" s="103"/>
      <c r="E357" s="85" t="s">
        <v>477</v>
      </c>
      <c r="F357" s="30" t="s">
        <v>663</v>
      </c>
      <c r="G357" s="33">
        <v>0.78228719999999996</v>
      </c>
      <c r="H357" s="33">
        <v>0.7475446</v>
      </c>
      <c r="I357" s="33">
        <v>0.81702989999999998</v>
      </c>
      <c r="J357" s="33">
        <v>0.14005030933442111</v>
      </c>
    </row>
    <row r="358" spans="2:10" x14ac:dyDescent="0.3">
      <c r="B358" s="25"/>
      <c r="C358" s="73"/>
      <c r="D358" s="103"/>
      <c r="E358" s="85" t="s">
        <v>477</v>
      </c>
      <c r="F358" s="30" t="s">
        <v>460</v>
      </c>
      <c r="G358" s="33">
        <v>0.76176410000000006</v>
      </c>
      <c r="H358" s="33">
        <v>0.72063149999999998</v>
      </c>
      <c r="I358" s="33">
        <v>0.80289679999999997</v>
      </c>
      <c r="J358" s="33">
        <v>0.1868147931588949</v>
      </c>
    </row>
    <row r="359" spans="2:10" x14ac:dyDescent="0.3">
      <c r="B359" s="25"/>
      <c r="C359" s="73"/>
      <c r="D359" s="103"/>
      <c r="E359" s="85" t="s">
        <v>477</v>
      </c>
      <c r="F359" s="30" t="s">
        <v>461</v>
      </c>
      <c r="G359" s="33">
        <v>0.77287380000000006</v>
      </c>
      <c r="H359" s="33">
        <v>0.71142850000000002</v>
      </c>
      <c r="I359" s="33">
        <v>0.83431920000000004</v>
      </c>
      <c r="J359" s="33">
        <v>9.2708404920624016E-2</v>
      </c>
    </row>
    <row r="360" spans="2:10" x14ac:dyDescent="0.3">
      <c r="B360" s="25"/>
      <c r="C360" s="73"/>
      <c r="D360" s="103"/>
      <c r="E360" s="85" t="s">
        <v>477</v>
      </c>
      <c r="F360" s="30" t="s">
        <v>462</v>
      </c>
      <c r="G360" s="33">
        <v>0.87311749999999999</v>
      </c>
      <c r="H360" s="33">
        <v>0.81033069999999996</v>
      </c>
      <c r="I360" s="33">
        <v>0.93590439999999997</v>
      </c>
      <c r="J360" s="33">
        <v>0.18177836180464302</v>
      </c>
    </row>
    <row r="361" spans="2:10" x14ac:dyDescent="0.3">
      <c r="B361" s="25"/>
      <c r="C361" s="73"/>
      <c r="D361" s="103"/>
      <c r="E361" s="85" t="s">
        <v>477</v>
      </c>
      <c r="F361" s="30" t="s">
        <v>589</v>
      </c>
      <c r="G361" s="33">
        <v>0.91659610000000002</v>
      </c>
      <c r="H361" s="33">
        <v>0.82543929999999999</v>
      </c>
      <c r="I361" s="33">
        <v>1.0077529999999999</v>
      </c>
      <c r="J361" s="33">
        <v>0.11083743842364532</v>
      </c>
    </row>
    <row r="362" spans="2:10" x14ac:dyDescent="0.3">
      <c r="B362" s="25"/>
      <c r="C362" s="73"/>
      <c r="D362" s="103"/>
      <c r="E362" s="85" t="s">
        <v>477</v>
      </c>
      <c r="F362" s="30" t="s">
        <v>463</v>
      </c>
      <c r="G362" s="33">
        <v>0.71638349999999995</v>
      </c>
      <c r="H362" s="33">
        <v>0.59922470000000005</v>
      </c>
      <c r="I362" s="33">
        <v>0.83354229999999996</v>
      </c>
      <c r="J362" s="33">
        <v>0.18482685699180545</v>
      </c>
    </row>
    <row r="363" spans="2:10" x14ac:dyDescent="0.3">
      <c r="B363" s="25"/>
      <c r="C363" s="73"/>
      <c r="D363" s="103"/>
      <c r="E363" s="85" t="s">
        <v>477</v>
      </c>
      <c r="F363" s="30" t="s">
        <v>464</v>
      </c>
      <c r="G363" s="33">
        <v>0.76245830000000003</v>
      </c>
      <c r="H363" s="33">
        <v>0.68905970000000005</v>
      </c>
      <c r="I363" s="33">
        <v>0.83585690000000001</v>
      </c>
      <c r="J363" s="33">
        <v>0.14495754814661421</v>
      </c>
    </row>
    <row r="364" spans="2:10" x14ac:dyDescent="0.3">
      <c r="B364" s="25"/>
      <c r="C364" s="73"/>
      <c r="D364" s="103"/>
      <c r="E364" s="85" t="s">
        <v>477</v>
      </c>
      <c r="F364" s="30" t="s">
        <v>465</v>
      </c>
      <c r="G364" s="33">
        <v>0.75097579999999997</v>
      </c>
      <c r="H364" s="33">
        <v>0.68910139999999998</v>
      </c>
      <c r="I364" s="33">
        <v>0.81285010000000002</v>
      </c>
      <c r="J364" s="33">
        <v>0.13250505634209767</v>
      </c>
    </row>
    <row r="365" spans="2:10" x14ac:dyDescent="0.3">
      <c r="B365" s="25"/>
      <c r="C365" s="73"/>
      <c r="D365" s="103"/>
      <c r="E365" s="85" t="s">
        <v>477</v>
      </c>
      <c r="F365" s="30" t="s">
        <v>466</v>
      </c>
      <c r="G365" s="33">
        <v>0.79964880000000005</v>
      </c>
      <c r="H365" s="33">
        <v>0.74565440000000005</v>
      </c>
      <c r="I365" s="33">
        <v>0.85364309999999999</v>
      </c>
      <c r="J365" s="33">
        <v>5.4532056005895356E-2</v>
      </c>
    </row>
    <row r="366" spans="2:10" x14ac:dyDescent="0.3">
      <c r="B366" s="25"/>
      <c r="C366" s="73"/>
      <c r="D366" s="103"/>
      <c r="E366" s="85" t="s">
        <v>477</v>
      </c>
      <c r="F366" s="30" t="s">
        <v>467</v>
      </c>
      <c r="G366" s="33">
        <v>0.86994629999999995</v>
      </c>
      <c r="H366" s="33">
        <v>0.82357060000000004</v>
      </c>
      <c r="I366" s="33">
        <v>0.91632210000000003</v>
      </c>
      <c r="J366" s="33">
        <v>0.13712637650760356</v>
      </c>
    </row>
    <row r="367" spans="2:10" x14ac:dyDescent="0.3">
      <c r="B367" s="25"/>
      <c r="C367" s="73"/>
      <c r="D367" s="103"/>
      <c r="E367" s="85" t="s">
        <v>477</v>
      </c>
      <c r="F367" s="30" t="s">
        <v>468</v>
      </c>
      <c r="G367" s="33">
        <v>0.76499680000000003</v>
      </c>
      <c r="H367" s="33">
        <v>0.72741990000000001</v>
      </c>
      <c r="I367" s="33">
        <v>0.80257369999999995</v>
      </c>
      <c r="J367" s="33">
        <v>0.13211642978244681</v>
      </c>
    </row>
    <row r="368" spans="2:10" x14ac:dyDescent="0.3">
      <c r="B368" s="25"/>
      <c r="C368" s="73"/>
      <c r="D368" s="103"/>
      <c r="E368" s="85" t="s">
        <v>477</v>
      </c>
      <c r="F368" s="30" t="s">
        <v>469</v>
      </c>
      <c r="G368" s="33">
        <v>0.79616240000000005</v>
      </c>
      <c r="H368" s="33">
        <v>0.72634410000000005</v>
      </c>
      <c r="I368" s="33">
        <v>0.8659808</v>
      </c>
      <c r="J368" s="33">
        <v>0.14333934702904033</v>
      </c>
    </row>
    <row r="369" spans="1:10" x14ac:dyDescent="0.3">
      <c r="B369" s="25"/>
      <c r="C369" s="73"/>
      <c r="D369" s="103"/>
      <c r="E369" s="85" t="s">
        <v>477</v>
      </c>
      <c r="F369" s="30" t="s">
        <v>470</v>
      </c>
      <c r="G369" s="33">
        <v>0.75374030000000003</v>
      </c>
      <c r="H369" s="33">
        <v>0.70334509999999995</v>
      </c>
      <c r="I369" s="33">
        <v>0.8041355</v>
      </c>
      <c r="J369" s="33">
        <v>0.13488087965791082</v>
      </c>
    </row>
    <row r="370" spans="1:10" x14ac:dyDescent="0.3">
      <c r="B370" s="25"/>
      <c r="C370" s="73"/>
      <c r="D370" s="103"/>
      <c r="E370" s="85" t="s">
        <v>477</v>
      </c>
      <c r="F370" s="30" t="s">
        <v>26</v>
      </c>
      <c r="G370" s="33">
        <v>0.76705109999999999</v>
      </c>
      <c r="H370" s="33">
        <v>0.67311109999999996</v>
      </c>
      <c r="I370" s="33">
        <v>0.86099119999999996</v>
      </c>
      <c r="J370" s="33">
        <v>0.14213992306187651</v>
      </c>
    </row>
    <row r="371" spans="1:10" x14ac:dyDescent="0.3">
      <c r="B371" s="25"/>
      <c r="C371" s="73"/>
      <c r="D371" s="103"/>
      <c r="E371" s="85" t="s">
        <v>477</v>
      </c>
      <c r="F371" s="30" t="s">
        <v>27</v>
      </c>
      <c r="G371" s="33">
        <v>0.79621810000000004</v>
      </c>
      <c r="H371" s="33">
        <v>0.69488039999999995</v>
      </c>
      <c r="I371" s="33">
        <v>0.89755580000000001</v>
      </c>
      <c r="J371" s="33">
        <v>0.13295905792140217</v>
      </c>
    </row>
    <row r="372" spans="1:10" x14ac:dyDescent="0.3">
      <c r="B372" s="25"/>
      <c r="C372" s="73"/>
      <c r="D372" s="103"/>
      <c r="E372" s="85" t="s">
        <v>477</v>
      </c>
      <c r="F372" s="30" t="s">
        <v>28</v>
      </c>
      <c r="G372" s="33">
        <v>0.76340980000000003</v>
      </c>
      <c r="H372" s="33">
        <v>0.70858049999999995</v>
      </c>
      <c r="I372" s="33">
        <v>0.81823900000000005</v>
      </c>
      <c r="J372" s="33">
        <v>6.8181818181818177E-2</v>
      </c>
    </row>
    <row r="373" spans="1:10" x14ac:dyDescent="0.3">
      <c r="B373" s="25"/>
      <c r="C373" s="73"/>
      <c r="D373" s="103"/>
      <c r="E373" s="85" t="s">
        <v>477</v>
      </c>
      <c r="F373" s="30" t="s">
        <v>29</v>
      </c>
      <c r="G373" s="33">
        <v>0.77711269999999999</v>
      </c>
      <c r="H373" s="33">
        <v>0.67757339999999999</v>
      </c>
      <c r="I373" s="33">
        <v>0.87665199999999999</v>
      </c>
      <c r="J373" s="33">
        <v>0.1653816499614495</v>
      </c>
    </row>
    <row r="374" spans="1:10" x14ac:dyDescent="0.3">
      <c r="B374" s="25"/>
      <c r="C374" s="73"/>
      <c r="D374" s="29"/>
      <c r="E374" s="85" t="s">
        <v>477</v>
      </c>
      <c r="F374" s="30" t="s">
        <v>658</v>
      </c>
      <c r="G374" s="33">
        <v>0.83175719999999997</v>
      </c>
      <c r="H374" s="33">
        <v>0.73452969999999995</v>
      </c>
      <c r="I374" s="33">
        <v>0.92898480000000005</v>
      </c>
      <c r="J374" s="33">
        <v>0.13603717786227293</v>
      </c>
    </row>
    <row r="375" spans="1:10" x14ac:dyDescent="0.3">
      <c r="B375" s="25"/>
      <c r="C375" s="73"/>
      <c r="D375" s="29"/>
      <c r="E375" s="85" t="s">
        <v>477</v>
      </c>
      <c r="F375" s="30" t="s">
        <v>30</v>
      </c>
      <c r="G375" s="33">
        <v>0.75305889999999998</v>
      </c>
      <c r="H375" s="33">
        <v>0.6681184</v>
      </c>
      <c r="I375" s="33">
        <v>0.83799939999999995</v>
      </c>
      <c r="J375" s="33">
        <v>0.11482050565721469</v>
      </c>
    </row>
    <row r="376" spans="1:10" x14ac:dyDescent="0.3">
      <c r="B376" s="25"/>
      <c r="C376" s="73"/>
      <c r="D376" s="29"/>
      <c r="E376" s="85" t="s">
        <v>477</v>
      </c>
      <c r="F376" s="30" t="s">
        <v>552</v>
      </c>
      <c r="G376" s="33">
        <v>0.77195990000000003</v>
      </c>
      <c r="H376" s="33">
        <v>0.68853059999999999</v>
      </c>
      <c r="I376" s="33">
        <v>0.85538919999999996</v>
      </c>
      <c r="J376" s="33">
        <v>8.8492063492063497E-2</v>
      </c>
    </row>
    <row r="377" spans="1:10" x14ac:dyDescent="0.3">
      <c r="B377" s="25"/>
      <c r="C377" s="73"/>
      <c r="D377" s="29"/>
      <c r="E377" s="85" t="s">
        <v>477</v>
      </c>
      <c r="F377" s="30" t="s">
        <v>31</v>
      </c>
      <c r="G377" s="33">
        <v>0.78056139999999996</v>
      </c>
      <c r="H377" s="33">
        <v>0.69219359999999996</v>
      </c>
      <c r="I377" s="33">
        <v>0.86892930000000002</v>
      </c>
      <c r="J377" s="33">
        <v>0.13910787346572198</v>
      </c>
    </row>
    <row r="378" spans="1:10" x14ac:dyDescent="0.3">
      <c r="B378" s="25"/>
      <c r="C378" s="73"/>
      <c r="D378" s="29"/>
      <c r="E378" s="85" t="s">
        <v>477</v>
      </c>
      <c r="F378" s="30" t="s">
        <v>32</v>
      </c>
      <c r="G378" s="33">
        <v>0.73774430000000002</v>
      </c>
      <c r="H378" s="33">
        <v>0.64198460000000002</v>
      </c>
      <c r="I378" s="33">
        <v>0.83350409999999997</v>
      </c>
      <c r="J378" s="33">
        <v>0.11933298593017197</v>
      </c>
    </row>
    <row r="379" spans="1:10" x14ac:dyDescent="0.3">
      <c r="B379" s="25"/>
      <c r="C379" s="73"/>
      <c r="D379" s="29"/>
      <c r="E379" s="85" t="s">
        <v>477</v>
      </c>
      <c r="F379" s="30" t="s">
        <v>471</v>
      </c>
      <c r="G379" s="33">
        <v>0.77633750000000001</v>
      </c>
      <c r="H379" s="33">
        <v>0.73972199999999999</v>
      </c>
      <c r="I379" s="33">
        <v>0.81295289999999998</v>
      </c>
      <c r="J379" s="33">
        <v>0.11104893681961542</v>
      </c>
    </row>
    <row r="380" spans="1:10" x14ac:dyDescent="0.3">
      <c r="B380" s="25"/>
      <c r="C380" s="73"/>
      <c r="D380" s="29"/>
      <c r="E380" s="85" t="s">
        <v>477</v>
      </c>
      <c r="F380" s="30" t="s">
        <v>472</v>
      </c>
      <c r="G380" s="33">
        <v>0.74426000000000003</v>
      </c>
      <c r="H380" s="33">
        <v>0.69291879999999995</v>
      </c>
      <c r="I380" s="33">
        <v>0.79560120000000001</v>
      </c>
      <c r="J380" s="33">
        <v>0.14744611255556486</v>
      </c>
    </row>
    <row r="381" spans="1:10" x14ac:dyDescent="0.3">
      <c r="B381" s="25"/>
      <c r="C381" s="73"/>
      <c r="D381" s="29"/>
      <c r="E381" s="85" t="s">
        <v>477</v>
      </c>
      <c r="F381" s="30" t="s">
        <v>473</v>
      </c>
      <c r="G381" s="33">
        <v>0.8071043</v>
      </c>
      <c r="H381" s="33">
        <v>0.74503019999999998</v>
      </c>
      <c r="I381" s="33">
        <v>0.86917829999999996</v>
      </c>
      <c r="J381" s="33">
        <v>0.1369481269158804</v>
      </c>
    </row>
    <row r="382" spans="1:10" x14ac:dyDescent="0.3">
      <c r="A382" t="s">
        <v>163</v>
      </c>
      <c r="B382" s="25" t="s">
        <v>167</v>
      </c>
      <c r="C382" s="72" t="s">
        <v>168</v>
      </c>
      <c r="D382" s="116" t="str" cm="1">
        <f t="array" aca="1" ref="D382" ca="1">HYPERLINK("#"&amp;CELL("address",INDEX('Data dictionary'!B:B,MATCH('Relationships and connections'!$A382,'Data dictionary'!A:A,0))),"Show if Q14 is Yes")</f>
        <v>Show if Q14 is Yes</v>
      </c>
      <c r="E382" s="85" t="s">
        <v>477</v>
      </c>
      <c r="F382" s="30" t="s">
        <v>450</v>
      </c>
      <c r="G382" s="33">
        <v>0.15396219999999999</v>
      </c>
      <c r="H382" s="33">
        <v>0.12904070000000001</v>
      </c>
      <c r="I382" s="33">
        <v>0.1788836</v>
      </c>
      <c r="J382" s="33">
        <v>0.13528908015978386</v>
      </c>
    </row>
    <row r="383" spans="1:10" x14ac:dyDescent="0.3">
      <c r="B383" s="25"/>
      <c r="C383" s="73"/>
      <c r="D383" s="103"/>
      <c r="E383" s="85" t="s">
        <v>477</v>
      </c>
      <c r="F383" s="30" t="s">
        <v>452</v>
      </c>
      <c r="G383" s="33">
        <v>0.13953769999999999</v>
      </c>
      <c r="H383" s="33">
        <v>0.1151778</v>
      </c>
      <c r="I383" s="33">
        <v>0.16389770000000001</v>
      </c>
      <c r="J383" s="33">
        <v>0.1282322452292099</v>
      </c>
    </row>
    <row r="384" spans="1:10" x14ac:dyDescent="0.3">
      <c r="B384" s="25"/>
      <c r="C384" s="73"/>
      <c r="D384" s="103"/>
      <c r="E384" s="85" t="s">
        <v>477</v>
      </c>
      <c r="F384" s="30" t="s">
        <v>453</v>
      </c>
      <c r="G384" s="33">
        <v>0.1773749</v>
      </c>
      <c r="H384" s="33">
        <v>0.1365123</v>
      </c>
      <c r="I384" s="33">
        <v>0.2182375</v>
      </c>
      <c r="J384" s="33">
        <v>0.12166594968289587</v>
      </c>
    </row>
    <row r="385" spans="2:10" x14ac:dyDescent="0.3">
      <c r="B385" s="25"/>
      <c r="C385" s="73"/>
      <c r="D385" s="103"/>
      <c r="E385" s="85" t="s">
        <v>477</v>
      </c>
      <c r="F385" s="30" t="s">
        <v>21</v>
      </c>
      <c r="G385" s="33">
        <v>0.220244</v>
      </c>
      <c r="H385" s="33">
        <v>0.14408499999999999</v>
      </c>
      <c r="I385" s="33">
        <v>0.29640300000000003</v>
      </c>
      <c r="J385" s="33">
        <v>0.11587033166083076</v>
      </c>
    </row>
    <row r="386" spans="2:10" x14ac:dyDescent="0.3">
      <c r="B386" s="25"/>
      <c r="C386" s="73"/>
      <c r="D386" s="103"/>
      <c r="E386" s="85" t="s">
        <v>477</v>
      </c>
      <c r="F386" s="30" t="s">
        <v>454</v>
      </c>
      <c r="G386" s="33">
        <v>0.1109434</v>
      </c>
      <c r="H386" s="33">
        <v>6.6633849999999994E-2</v>
      </c>
      <c r="I386" s="33">
        <v>0.1552529</v>
      </c>
      <c r="J386" s="33">
        <v>0.1243128140490163</v>
      </c>
    </row>
    <row r="387" spans="2:10" x14ac:dyDescent="0.3">
      <c r="B387" s="25"/>
      <c r="C387" s="73"/>
      <c r="D387" s="103"/>
      <c r="E387" s="85" t="s">
        <v>477</v>
      </c>
      <c r="F387" s="30" t="s">
        <v>455</v>
      </c>
      <c r="G387" s="33" t="s">
        <v>451</v>
      </c>
      <c r="H387" s="33" t="s">
        <v>451</v>
      </c>
      <c r="I387" s="33" t="s">
        <v>451</v>
      </c>
      <c r="J387" s="33" t="s">
        <v>451</v>
      </c>
    </row>
    <row r="388" spans="2:10" x14ac:dyDescent="0.3">
      <c r="B388" s="25"/>
      <c r="C388" s="73"/>
      <c r="D388" s="103"/>
      <c r="E388" s="85" t="s">
        <v>477</v>
      </c>
      <c r="F388" s="30" t="s">
        <v>456</v>
      </c>
      <c r="G388" s="33">
        <v>0.16748167999999999</v>
      </c>
      <c r="H388" s="33">
        <v>0.1240573</v>
      </c>
      <c r="I388" s="33">
        <v>0.21090600000000001</v>
      </c>
      <c r="J388" s="33">
        <v>0.14592594895389685</v>
      </c>
    </row>
    <row r="389" spans="2:10" x14ac:dyDescent="0.3">
      <c r="B389" s="25"/>
      <c r="C389" s="73"/>
      <c r="D389" s="103"/>
      <c r="E389" s="85" t="s">
        <v>477</v>
      </c>
      <c r="F389" s="30" t="s">
        <v>457</v>
      </c>
      <c r="G389" s="33">
        <v>0.14616353000000001</v>
      </c>
      <c r="H389" s="33">
        <v>0.11913120000000001</v>
      </c>
      <c r="I389" s="33">
        <v>0.17319590000000001</v>
      </c>
      <c r="J389" s="33">
        <v>0.11468528473218684</v>
      </c>
    </row>
    <row r="390" spans="2:10" x14ac:dyDescent="0.3">
      <c r="B390" s="25"/>
      <c r="C390" s="73"/>
      <c r="D390" s="103"/>
      <c r="E390" s="85" t="s">
        <v>477</v>
      </c>
      <c r="F390" s="30" t="s">
        <v>458</v>
      </c>
      <c r="G390" s="33">
        <v>0.13658500000000001</v>
      </c>
      <c r="H390" s="33">
        <v>0.1007586</v>
      </c>
      <c r="I390" s="33">
        <v>0.17241129999999999</v>
      </c>
      <c r="J390" s="33">
        <v>9.1798393366157041E-2</v>
      </c>
    </row>
    <row r="391" spans="2:10" x14ac:dyDescent="0.3">
      <c r="B391" s="25"/>
      <c r="C391" s="73"/>
      <c r="D391" s="103"/>
      <c r="E391" s="85" t="s">
        <v>477</v>
      </c>
      <c r="F391" s="30" t="s">
        <v>459</v>
      </c>
      <c r="G391" s="33">
        <v>0.15360109999999999</v>
      </c>
      <c r="H391" s="33">
        <v>0.1219899</v>
      </c>
      <c r="I391" s="33">
        <v>0.18521219999999999</v>
      </c>
      <c r="J391" s="33">
        <v>0.10271880103756365</v>
      </c>
    </row>
    <row r="392" spans="2:10" x14ac:dyDescent="0.3">
      <c r="B392" s="25"/>
      <c r="C392" s="73"/>
      <c r="D392" s="103"/>
      <c r="E392" s="85" t="s">
        <v>477</v>
      </c>
      <c r="F392" s="30" t="s">
        <v>660</v>
      </c>
      <c r="G392" s="33">
        <v>0.17941109999999999</v>
      </c>
      <c r="H392" s="33">
        <v>0.14008419999999999</v>
      </c>
      <c r="I392" s="33">
        <v>0.21873790000000001</v>
      </c>
      <c r="J392" s="33">
        <v>0.10955845555683874</v>
      </c>
    </row>
    <row r="393" spans="2:10" x14ac:dyDescent="0.3">
      <c r="B393" s="25"/>
      <c r="C393" s="73"/>
      <c r="D393" s="103"/>
      <c r="E393" s="85" t="s">
        <v>477</v>
      </c>
      <c r="F393" s="30" t="s">
        <v>661</v>
      </c>
      <c r="G393" s="33">
        <v>0.1431444</v>
      </c>
      <c r="H393" s="33">
        <v>0.1126074</v>
      </c>
      <c r="I393" s="33">
        <v>0.17368149999999999</v>
      </c>
      <c r="J393" s="33">
        <v>0.14559219763955827</v>
      </c>
    </row>
    <row r="394" spans="2:10" x14ac:dyDescent="0.3">
      <c r="B394" s="25"/>
      <c r="C394" s="73"/>
      <c r="D394" s="103"/>
      <c r="E394" s="85" t="s">
        <v>477</v>
      </c>
      <c r="F394" s="30" t="s">
        <v>662</v>
      </c>
      <c r="G394" s="33">
        <v>0.179648</v>
      </c>
      <c r="H394" s="33">
        <v>6.2865770000000001E-2</v>
      </c>
      <c r="I394" s="33">
        <v>0.29643029999999998</v>
      </c>
      <c r="J394" s="33">
        <v>4.2656797818465132E-2</v>
      </c>
    </row>
    <row r="395" spans="2:10" x14ac:dyDescent="0.3">
      <c r="B395" s="25"/>
      <c r="C395" s="73"/>
      <c r="D395" s="103"/>
      <c r="E395" s="85" t="s">
        <v>477</v>
      </c>
      <c r="F395" s="30" t="s">
        <v>663</v>
      </c>
      <c r="G395" s="33">
        <v>0.15357180000000001</v>
      </c>
      <c r="H395" s="33">
        <v>0.12847146000000001</v>
      </c>
      <c r="I395" s="33">
        <v>0.1786722</v>
      </c>
      <c r="J395" s="33">
        <v>0.14005030933442111</v>
      </c>
    </row>
    <row r="396" spans="2:10" x14ac:dyDescent="0.3">
      <c r="B396" s="25"/>
      <c r="C396" s="73"/>
      <c r="D396" s="103"/>
      <c r="E396" s="85" t="s">
        <v>477</v>
      </c>
      <c r="F396" s="30" t="s">
        <v>460</v>
      </c>
      <c r="G396" s="33">
        <v>0.11451219999999999</v>
      </c>
      <c r="H396" s="33">
        <v>6.8649890000000005E-2</v>
      </c>
      <c r="I396" s="33">
        <v>0.1603745</v>
      </c>
      <c r="J396" s="33">
        <v>0.1868147931588949</v>
      </c>
    </row>
    <row r="397" spans="2:10" x14ac:dyDescent="0.3">
      <c r="B397" s="25"/>
      <c r="C397" s="73"/>
      <c r="D397" s="103"/>
      <c r="E397" s="85" t="s">
        <v>477</v>
      </c>
      <c r="F397" s="30" t="s">
        <v>461</v>
      </c>
      <c r="G397" s="33">
        <v>0.1809682</v>
      </c>
      <c r="H397" s="33">
        <v>0.14862654</v>
      </c>
      <c r="I397" s="33">
        <v>0.21330979999999999</v>
      </c>
      <c r="J397" s="33">
        <v>9.2708404920624016E-2</v>
      </c>
    </row>
    <row r="398" spans="2:10" x14ac:dyDescent="0.3">
      <c r="B398" s="25"/>
      <c r="C398" s="73"/>
      <c r="D398" s="103"/>
      <c r="E398" s="85" t="s">
        <v>477</v>
      </c>
      <c r="F398" s="30" t="s">
        <v>462</v>
      </c>
      <c r="G398" s="33">
        <v>0.17775560000000001</v>
      </c>
      <c r="H398" s="33">
        <v>7.3973899999999995E-2</v>
      </c>
      <c r="I398" s="33">
        <v>0.28153729999999999</v>
      </c>
      <c r="J398" s="33">
        <v>0.18177836180464302</v>
      </c>
    </row>
    <row r="399" spans="2:10" x14ac:dyDescent="0.3">
      <c r="B399" s="25"/>
      <c r="C399" s="73"/>
      <c r="D399" s="103"/>
      <c r="E399" s="85" t="s">
        <v>477</v>
      </c>
      <c r="F399" s="30" t="s">
        <v>589</v>
      </c>
      <c r="G399" s="33" t="s">
        <v>451</v>
      </c>
      <c r="H399" s="33" t="s">
        <v>451</v>
      </c>
      <c r="I399" s="33" t="s">
        <v>451</v>
      </c>
      <c r="J399" s="33" t="s">
        <v>451</v>
      </c>
    </row>
    <row r="400" spans="2:10" x14ac:dyDescent="0.3">
      <c r="B400" s="25"/>
      <c r="C400" s="73"/>
      <c r="D400" s="103"/>
      <c r="E400" s="85" t="s">
        <v>477</v>
      </c>
      <c r="F400" s="30" t="s">
        <v>463</v>
      </c>
      <c r="G400" s="33">
        <v>0.1659467</v>
      </c>
      <c r="H400" s="33">
        <v>0.10062702</v>
      </c>
      <c r="I400" s="33">
        <v>0.23126630000000001</v>
      </c>
      <c r="J400" s="33">
        <v>0.18482685699180545</v>
      </c>
    </row>
    <row r="401" spans="2:10" x14ac:dyDescent="0.3">
      <c r="B401" s="25"/>
      <c r="C401" s="73"/>
      <c r="D401" s="103"/>
      <c r="E401" s="85" t="s">
        <v>477</v>
      </c>
      <c r="F401" s="30" t="s">
        <v>464</v>
      </c>
      <c r="G401" s="33">
        <v>0.15441360000000001</v>
      </c>
      <c r="H401" s="33">
        <v>0.11670223</v>
      </c>
      <c r="I401" s="33">
        <v>0.19212489999999999</v>
      </c>
      <c r="J401" s="33">
        <v>0.14495754814661421</v>
      </c>
    </row>
    <row r="402" spans="2:10" x14ac:dyDescent="0.3">
      <c r="B402" s="25"/>
      <c r="C402" s="73"/>
      <c r="D402" s="103"/>
      <c r="E402" s="85" t="s">
        <v>477</v>
      </c>
      <c r="F402" s="30" t="s">
        <v>465</v>
      </c>
      <c r="G402" s="33">
        <v>0.1408711</v>
      </c>
      <c r="H402" s="33">
        <v>9.5317239999999998E-2</v>
      </c>
      <c r="I402" s="33">
        <v>0.18642500000000001</v>
      </c>
      <c r="J402" s="33">
        <v>0.13250505634209767</v>
      </c>
    </row>
    <row r="403" spans="2:10" x14ac:dyDescent="0.3">
      <c r="B403" s="25"/>
      <c r="C403" s="73"/>
      <c r="D403" s="103"/>
      <c r="E403" s="85" t="s">
        <v>477</v>
      </c>
      <c r="F403" s="30" t="s">
        <v>466</v>
      </c>
      <c r="G403" s="33">
        <v>0.18283820000000001</v>
      </c>
      <c r="H403" s="33">
        <v>0.13717378999999999</v>
      </c>
      <c r="I403" s="33">
        <v>0.2285027</v>
      </c>
      <c r="J403" s="33">
        <v>5.4532056005895356E-2</v>
      </c>
    </row>
    <row r="404" spans="2:10" x14ac:dyDescent="0.3">
      <c r="B404" s="25"/>
      <c r="C404" s="73"/>
      <c r="D404" s="103"/>
      <c r="E404" s="85" t="s">
        <v>477</v>
      </c>
      <c r="F404" s="30" t="s">
        <v>467</v>
      </c>
      <c r="G404" s="33">
        <v>0.11686870000000001</v>
      </c>
      <c r="H404" s="33">
        <v>6.4870070000000002E-2</v>
      </c>
      <c r="I404" s="33">
        <v>0.1688674</v>
      </c>
      <c r="J404" s="33">
        <v>0.13712637650760356</v>
      </c>
    </row>
    <row r="405" spans="2:10" x14ac:dyDescent="0.3">
      <c r="B405" s="25"/>
      <c r="C405" s="73"/>
      <c r="D405" s="103"/>
      <c r="E405" s="85" t="s">
        <v>477</v>
      </c>
      <c r="F405" s="30" t="s">
        <v>468</v>
      </c>
      <c r="G405" s="33">
        <v>0.16879820000000001</v>
      </c>
      <c r="H405" s="33">
        <v>0.13800211000000001</v>
      </c>
      <c r="I405" s="33">
        <v>0.1995942</v>
      </c>
      <c r="J405" s="33">
        <v>0.13211642978244681</v>
      </c>
    </row>
    <row r="406" spans="2:10" x14ac:dyDescent="0.3">
      <c r="B406" s="25"/>
      <c r="C406" s="73"/>
      <c r="D406" s="103"/>
      <c r="E406" s="85" t="s">
        <v>477</v>
      </c>
      <c r="F406" s="30" t="s">
        <v>469</v>
      </c>
      <c r="G406" s="33">
        <v>0.1003819</v>
      </c>
      <c r="H406" s="33">
        <v>7.2277729999999998E-2</v>
      </c>
      <c r="I406" s="33">
        <v>0.12848599999999999</v>
      </c>
      <c r="J406" s="33">
        <v>0.14333934702904033</v>
      </c>
    </row>
    <row r="407" spans="2:10" x14ac:dyDescent="0.3">
      <c r="B407" s="25"/>
      <c r="C407" s="73"/>
      <c r="D407" s="103"/>
      <c r="E407" s="85" t="s">
        <v>477</v>
      </c>
      <c r="F407" s="30" t="s">
        <v>470</v>
      </c>
      <c r="G407" s="33">
        <v>0.1317789</v>
      </c>
      <c r="H407" s="33">
        <v>4.4322420000000001E-2</v>
      </c>
      <c r="I407" s="33">
        <v>0.21923529999999999</v>
      </c>
      <c r="J407" s="33">
        <v>0.13488087965791082</v>
      </c>
    </row>
    <row r="408" spans="2:10" x14ac:dyDescent="0.3">
      <c r="B408" s="25"/>
      <c r="C408" s="73"/>
      <c r="D408" s="103"/>
      <c r="E408" s="85" t="s">
        <v>477</v>
      </c>
      <c r="F408" s="30" t="s">
        <v>26</v>
      </c>
      <c r="G408" s="33">
        <v>0.1496257</v>
      </c>
      <c r="H408" s="33">
        <v>9.2496980000000006E-2</v>
      </c>
      <c r="I408" s="33">
        <v>0.2067544</v>
      </c>
      <c r="J408" s="33">
        <v>0.14213992306187651</v>
      </c>
    </row>
    <row r="409" spans="2:10" x14ac:dyDescent="0.3">
      <c r="B409" s="25"/>
      <c r="C409" s="73"/>
      <c r="D409" s="103"/>
      <c r="E409" s="85" t="s">
        <v>477</v>
      </c>
      <c r="F409" s="30" t="s">
        <v>27</v>
      </c>
      <c r="G409" s="33">
        <v>0.1487405</v>
      </c>
      <c r="H409" s="33">
        <v>6.2074070000000002E-2</v>
      </c>
      <c r="I409" s="33">
        <v>0.2354069</v>
      </c>
      <c r="J409" s="33">
        <v>0.13295905792140217</v>
      </c>
    </row>
    <row r="410" spans="2:10" x14ac:dyDescent="0.3">
      <c r="B410" s="25"/>
      <c r="C410" s="73"/>
      <c r="D410" s="103"/>
      <c r="E410" s="85" t="s">
        <v>477</v>
      </c>
      <c r="F410" s="30" t="s">
        <v>28</v>
      </c>
      <c r="G410" s="33">
        <v>0.2117878</v>
      </c>
      <c r="H410" s="33">
        <v>7.8251299999999996E-2</v>
      </c>
      <c r="I410" s="33">
        <v>0.34532429999999997</v>
      </c>
      <c r="J410" s="33">
        <v>6.8181818181818177E-2</v>
      </c>
    </row>
    <row r="411" spans="2:10" x14ac:dyDescent="0.3">
      <c r="B411" s="25"/>
      <c r="C411" s="73"/>
      <c r="D411" s="29"/>
      <c r="E411" s="85" t="s">
        <v>477</v>
      </c>
      <c r="F411" s="30" t="s">
        <v>29</v>
      </c>
      <c r="G411" s="33">
        <v>0.2057764</v>
      </c>
      <c r="H411" s="33">
        <v>0.12219646000000001</v>
      </c>
      <c r="I411" s="33">
        <v>0.28935630000000001</v>
      </c>
      <c r="J411" s="33">
        <v>0.1653816499614495</v>
      </c>
    </row>
    <row r="412" spans="2:10" x14ac:dyDescent="0.3">
      <c r="B412" s="25"/>
      <c r="C412" s="73"/>
      <c r="D412" s="29"/>
      <c r="E412" s="85" t="s">
        <v>477</v>
      </c>
      <c r="F412" s="30" t="s">
        <v>658</v>
      </c>
      <c r="G412" s="33">
        <v>0.12412869999999999</v>
      </c>
      <c r="H412" s="33">
        <v>7.2922849999999997E-2</v>
      </c>
      <c r="I412" s="33">
        <v>0.17533460000000001</v>
      </c>
      <c r="J412" s="33">
        <v>0.13603717786227293</v>
      </c>
    </row>
    <row r="413" spans="2:10" x14ac:dyDescent="0.3">
      <c r="B413" s="25"/>
      <c r="C413" s="73"/>
      <c r="D413" s="29"/>
      <c r="E413" s="85" t="s">
        <v>477</v>
      </c>
      <c r="F413" s="30" t="s">
        <v>30</v>
      </c>
      <c r="G413" s="33">
        <v>0.16111629999999999</v>
      </c>
      <c r="H413" s="33">
        <v>0.11529815</v>
      </c>
      <c r="I413" s="33">
        <v>0.20693439999999999</v>
      </c>
      <c r="J413" s="33">
        <v>0.11482050565721469</v>
      </c>
    </row>
    <row r="414" spans="2:10" x14ac:dyDescent="0.3">
      <c r="B414" s="25"/>
      <c r="C414" s="73"/>
      <c r="D414" s="29"/>
      <c r="E414" s="85" t="s">
        <v>477</v>
      </c>
      <c r="F414" s="30" t="s">
        <v>552</v>
      </c>
      <c r="G414" s="33">
        <v>0.16585030000000001</v>
      </c>
      <c r="H414" s="33">
        <v>0.1151044</v>
      </c>
      <c r="I414" s="33">
        <v>0.21659619999999999</v>
      </c>
      <c r="J414" s="33">
        <v>8.8492063492063497E-2</v>
      </c>
    </row>
    <row r="415" spans="2:10" x14ac:dyDescent="0.3">
      <c r="B415" s="25"/>
      <c r="C415" s="73"/>
      <c r="D415" s="29"/>
      <c r="E415" s="85" t="s">
        <v>477</v>
      </c>
      <c r="F415" s="30" t="s">
        <v>31</v>
      </c>
      <c r="G415" s="33">
        <v>0.13098270000000001</v>
      </c>
      <c r="H415" s="33">
        <v>7.9477790000000006E-2</v>
      </c>
      <c r="I415" s="33">
        <v>0.1824875</v>
      </c>
      <c r="J415" s="33">
        <v>0.13910787346572198</v>
      </c>
    </row>
    <row r="416" spans="2:10" x14ac:dyDescent="0.3">
      <c r="B416" s="25"/>
      <c r="C416" s="73"/>
      <c r="D416" s="29"/>
      <c r="E416" s="85" t="s">
        <v>477</v>
      </c>
      <c r="F416" s="30" t="s">
        <v>32</v>
      </c>
      <c r="G416" s="33">
        <v>0.23609930000000001</v>
      </c>
      <c r="H416" s="33">
        <v>0.16826097000000001</v>
      </c>
      <c r="I416" s="33">
        <v>0.30393769999999998</v>
      </c>
      <c r="J416" s="33">
        <v>0.11933298593017197</v>
      </c>
    </row>
    <row r="417" spans="1:10" x14ac:dyDescent="0.3">
      <c r="B417" s="25"/>
      <c r="C417" s="73"/>
      <c r="D417" s="29"/>
      <c r="E417" s="85" t="s">
        <v>477</v>
      </c>
      <c r="F417" s="30" t="s">
        <v>471</v>
      </c>
      <c r="G417" s="33">
        <v>0.1645537</v>
      </c>
      <c r="H417" s="33">
        <v>0.12568222000000001</v>
      </c>
      <c r="I417" s="33">
        <v>0.2034253</v>
      </c>
      <c r="J417" s="33">
        <v>0.11104893681961542</v>
      </c>
    </row>
    <row r="418" spans="1:10" x14ac:dyDescent="0.3">
      <c r="B418" s="25"/>
      <c r="C418" s="73"/>
      <c r="D418" s="29"/>
      <c r="E418" s="85" t="s">
        <v>477</v>
      </c>
      <c r="F418" s="30" t="s">
        <v>472</v>
      </c>
      <c r="G418" s="33">
        <v>0.1573262</v>
      </c>
      <c r="H418" s="33">
        <v>0.12164415000000001</v>
      </c>
      <c r="I418" s="33">
        <v>0.19300819999999999</v>
      </c>
      <c r="J418" s="33">
        <v>0.14744611255556486</v>
      </c>
    </row>
    <row r="419" spans="1:10" x14ac:dyDescent="0.3">
      <c r="B419" s="25"/>
      <c r="C419" s="73"/>
      <c r="D419" s="29"/>
      <c r="E419" s="85" t="s">
        <v>477</v>
      </c>
      <c r="F419" s="30" t="s">
        <v>473</v>
      </c>
      <c r="G419" s="33">
        <v>0.14069219999999999</v>
      </c>
      <c r="H419" s="33">
        <v>8.1656190000000003E-2</v>
      </c>
      <c r="I419" s="33">
        <v>0.19972819999999999</v>
      </c>
      <c r="J419" s="33">
        <v>0.1369481269158804</v>
      </c>
    </row>
    <row r="420" spans="1:10" x14ac:dyDescent="0.3">
      <c r="A420" t="s">
        <v>163</v>
      </c>
      <c r="B420" s="25" t="s">
        <v>169</v>
      </c>
      <c r="C420" s="72" t="s">
        <v>170</v>
      </c>
      <c r="D420" s="116" t="str" cm="1">
        <f t="array" aca="1" ref="D420" ca="1">HYPERLINK("#"&amp;CELL("address",INDEX('Data dictionary'!B:B,MATCH('Relationships and connections'!$A420,'Data dictionary'!A:A,0))),"Show if Q14 is Yes")</f>
        <v>Show if Q14 is Yes</v>
      </c>
      <c r="E420" s="85" t="s">
        <v>477</v>
      </c>
      <c r="F420" s="30" t="s">
        <v>450</v>
      </c>
      <c r="G420" s="33">
        <v>0.16636989999999999</v>
      </c>
      <c r="H420" s="33">
        <v>0.14345840000000001</v>
      </c>
      <c r="I420" s="33">
        <v>0.18928149999999999</v>
      </c>
      <c r="J420" s="33">
        <v>0.13528908015978386</v>
      </c>
    </row>
    <row r="421" spans="1:10" x14ac:dyDescent="0.3">
      <c r="B421" s="25"/>
      <c r="C421" s="73"/>
      <c r="D421" s="103"/>
      <c r="E421" s="85" t="s">
        <v>477</v>
      </c>
      <c r="F421" s="30" t="s">
        <v>452</v>
      </c>
      <c r="G421" s="33">
        <v>0.103686</v>
      </c>
      <c r="H421" s="33">
        <v>8.1963690000000006E-2</v>
      </c>
      <c r="I421" s="33">
        <v>0.1254084</v>
      </c>
      <c r="J421" s="33">
        <v>0.1282322452292099</v>
      </c>
    </row>
    <row r="422" spans="1:10" x14ac:dyDescent="0.3">
      <c r="B422" s="25"/>
      <c r="C422" s="73"/>
      <c r="D422" s="103"/>
      <c r="E422" s="85" t="s">
        <v>477</v>
      </c>
      <c r="F422" s="30" t="s">
        <v>453</v>
      </c>
      <c r="G422" s="33">
        <v>0.1849845</v>
      </c>
      <c r="H422" s="33">
        <v>0.1368529</v>
      </c>
      <c r="I422" s="33">
        <v>0.23311609999999999</v>
      </c>
      <c r="J422" s="33">
        <v>0.12166594968289587</v>
      </c>
    </row>
    <row r="423" spans="1:10" x14ac:dyDescent="0.3">
      <c r="B423" s="25"/>
      <c r="C423" s="73"/>
      <c r="D423" s="103"/>
      <c r="E423" s="85" t="s">
        <v>477</v>
      </c>
      <c r="F423" s="30" t="s">
        <v>21</v>
      </c>
      <c r="G423" s="33">
        <v>0.26021159999999999</v>
      </c>
      <c r="H423" s="33">
        <v>0.16728209999999999</v>
      </c>
      <c r="I423" s="33">
        <v>0.35314099999999998</v>
      </c>
      <c r="J423" s="33">
        <v>0.11587033166083076</v>
      </c>
    </row>
    <row r="424" spans="1:10" x14ac:dyDescent="0.3">
      <c r="B424" s="25"/>
      <c r="C424" s="73"/>
      <c r="D424" s="103"/>
      <c r="E424" s="85" t="s">
        <v>477</v>
      </c>
      <c r="F424" s="30" t="s">
        <v>454</v>
      </c>
      <c r="G424" s="33">
        <v>0.2227307</v>
      </c>
      <c r="H424" s="33">
        <v>0.1432602</v>
      </c>
      <c r="I424" s="33">
        <v>0.3022011</v>
      </c>
      <c r="J424" s="33">
        <v>0.1243128140490163</v>
      </c>
    </row>
    <row r="425" spans="1:10" x14ac:dyDescent="0.3">
      <c r="B425" s="25"/>
      <c r="C425" s="73"/>
      <c r="D425" s="103"/>
      <c r="E425" s="85" t="s">
        <v>477</v>
      </c>
      <c r="F425" s="30" t="s">
        <v>455</v>
      </c>
      <c r="G425" s="33" t="s">
        <v>451</v>
      </c>
      <c r="H425" s="33" t="s">
        <v>451</v>
      </c>
      <c r="I425" s="33" t="s">
        <v>451</v>
      </c>
      <c r="J425" s="33" t="s">
        <v>451</v>
      </c>
    </row>
    <row r="426" spans="1:10" x14ac:dyDescent="0.3">
      <c r="B426" s="25"/>
      <c r="C426" s="73"/>
      <c r="D426" s="103"/>
      <c r="E426" s="85" t="s">
        <v>477</v>
      </c>
      <c r="F426" s="30" t="s">
        <v>456</v>
      </c>
      <c r="G426" s="33">
        <v>0.17159177</v>
      </c>
      <c r="H426" s="33">
        <v>0.12850349999999999</v>
      </c>
      <c r="I426" s="33">
        <v>0.21468000000000001</v>
      </c>
      <c r="J426" s="33">
        <v>0.14592594895389685</v>
      </c>
    </row>
    <row r="427" spans="1:10" x14ac:dyDescent="0.3">
      <c r="B427" s="25"/>
      <c r="C427" s="73"/>
      <c r="D427" s="103"/>
      <c r="E427" s="85" t="s">
        <v>477</v>
      </c>
      <c r="F427" s="30" t="s">
        <v>457</v>
      </c>
      <c r="G427" s="33">
        <v>0.16454808000000001</v>
      </c>
      <c r="H427" s="33">
        <v>0.1247201</v>
      </c>
      <c r="I427" s="33">
        <v>0.204376</v>
      </c>
      <c r="J427" s="33">
        <v>0.11468528473218684</v>
      </c>
    </row>
    <row r="428" spans="1:10" x14ac:dyDescent="0.3">
      <c r="B428" s="25"/>
      <c r="C428" s="73"/>
      <c r="D428" s="103"/>
      <c r="E428" s="85" t="s">
        <v>477</v>
      </c>
      <c r="F428" s="30" t="s">
        <v>458</v>
      </c>
      <c r="G428" s="33">
        <v>0.1231932</v>
      </c>
      <c r="H428" s="33">
        <v>5.1514619999999997E-2</v>
      </c>
      <c r="I428" s="33">
        <v>0.19487170000000001</v>
      </c>
      <c r="J428" s="33">
        <v>9.1798393366157041E-2</v>
      </c>
    </row>
    <row r="429" spans="1:10" x14ac:dyDescent="0.3">
      <c r="B429" s="25"/>
      <c r="C429" s="73"/>
      <c r="D429" s="103"/>
      <c r="E429" s="85" t="s">
        <v>477</v>
      </c>
      <c r="F429" s="30" t="s">
        <v>459</v>
      </c>
      <c r="G429" s="33">
        <v>0.16019659999999999</v>
      </c>
      <c r="H429" s="33">
        <v>0.12351117</v>
      </c>
      <c r="I429" s="33">
        <v>0.1968819</v>
      </c>
      <c r="J429" s="33">
        <v>0.10271880103756365</v>
      </c>
    </row>
    <row r="430" spans="1:10" x14ac:dyDescent="0.3">
      <c r="B430" s="25"/>
      <c r="C430" s="73"/>
      <c r="D430" s="103"/>
      <c r="E430" s="85" t="s">
        <v>477</v>
      </c>
      <c r="F430" s="30" t="s">
        <v>660</v>
      </c>
      <c r="G430" s="33">
        <v>0.18489810000000001</v>
      </c>
      <c r="H430" s="33">
        <v>0.13484599999999999</v>
      </c>
      <c r="I430" s="33">
        <v>0.2349502</v>
      </c>
      <c r="J430" s="33">
        <v>0.10955845555683874</v>
      </c>
    </row>
    <row r="431" spans="1:10" x14ac:dyDescent="0.3">
      <c r="B431" s="25"/>
      <c r="C431" s="73"/>
      <c r="D431" s="103"/>
      <c r="E431" s="85" t="s">
        <v>477</v>
      </c>
      <c r="F431" s="30" t="s">
        <v>661</v>
      </c>
      <c r="G431" s="33">
        <v>0.15230189999999999</v>
      </c>
      <c r="H431" s="33">
        <v>0.12476859999999999</v>
      </c>
      <c r="I431" s="33">
        <v>0.1798352</v>
      </c>
      <c r="J431" s="33">
        <v>0.14559219763955827</v>
      </c>
    </row>
    <row r="432" spans="1:10" x14ac:dyDescent="0.3">
      <c r="B432" s="25"/>
      <c r="C432" s="73"/>
      <c r="D432" s="103"/>
      <c r="E432" s="85" t="s">
        <v>477</v>
      </c>
      <c r="F432" s="30" t="s">
        <v>662</v>
      </c>
      <c r="G432" s="33">
        <v>0.33727570000000001</v>
      </c>
      <c r="H432" s="33">
        <v>0.20940159999999999</v>
      </c>
      <c r="I432" s="33">
        <v>0.46514990000000001</v>
      </c>
      <c r="J432" s="33">
        <v>4.2656797818465132E-2</v>
      </c>
    </row>
    <row r="433" spans="2:10" x14ac:dyDescent="0.3">
      <c r="B433" s="25"/>
      <c r="C433" s="73"/>
      <c r="D433" s="103"/>
      <c r="E433" s="85" t="s">
        <v>477</v>
      </c>
      <c r="F433" s="30" t="s">
        <v>663</v>
      </c>
      <c r="G433" s="33">
        <v>0.14985019999999999</v>
      </c>
      <c r="H433" s="33">
        <v>0.12526190000000001</v>
      </c>
      <c r="I433" s="33">
        <v>0.17443839999999999</v>
      </c>
      <c r="J433" s="33">
        <v>0.14005030933442111</v>
      </c>
    </row>
    <row r="434" spans="2:10" x14ac:dyDescent="0.3">
      <c r="B434" s="25"/>
      <c r="C434" s="73"/>
      <c r="D434" s="103"/>
      <c r="E434" s="85" t="s">
        <v>477</v>
      </c>
      <c r="F434" s="30" t="s">
        <v>460</v>
      </c>
      <c r="G434" s="33">
        <v>0.17131156</v>
      </c>
      <c r="H434" s="33">
        <v>0.12832333400000001</v>
      </c>
      <c r="I434" s="33">
        <v>0.21429980000000001</v>
      </c>
      <c r="J434" s="33">
        <v>0.1868147931588949</v>
      </c>
    </row>
    <row r="435" spans="2:10" x14ac:dyDescent="0.3">
      <c r="B435" s="25"/>
      <c r="C435" s="73"/>
      <c r="D435" s="103"/>
      <c r="E435" s="85" t="s">
        <v>477</v>
      </c>
      <c r="F435" s="30" t="s">
        <v>461</v>
      </c>
      <c r="G435" s="33">
        <v>0.16706203999999999</v>
      </c>
      <c r="H435" s="33">
        <v>0.128213986</v>
      </c>
      <c r="I435" s="33">
        <v>0.20591010000000001</v>
      </c>
      <c r="J435" s="33">
        <v>9.2708404920624016E-2</v>
      </c>
    </row>
    <row r="436" spans="2:10" x14ac:dyDescent="0.3">
      <c r="B436" s="25"/>
      <c r="C436" s="73"/>
      <c r="D436" s="103"/>
      <c r="E436" s="85" t="s">
        <v>477</v>
      </c>
      <c r="F436" s="30" t="s">
        <v>462</v>
      </c>
      <c r="G436" s="33">
        <v>8.4573759999999998E-2</v>
      </c>
      <c r="H436" s="33">
        <v>3.6039039999999998E-3</v>
      </c>
      <c r="I436" s="33">
        <v>0.16554360000000001</v>
      </c>
      <c r="J436" s="33">
        <v>0.18177836180464302</v>
      </c>
    </row>
    <row r="437" spans="2:10" x14ac:dyDescent="0.3">
      <c r="B437" s="25"/>
      <c r="C437" s="73"/>
      <c r="D437" s="103"/>
      <c r="E437" s="85" t="s">
        <v>477</v>
      </c>
      <c r="F437" s="30" t="s">
        <v>589</v>
      </c>
      <c r="G437" s="33" t="s">
        <v>451</v>
      </c>
      <c r="H437" s="33" t="s">
        <v>451</v>
      </c>
      <c r="I437" s="33" t="s">
        <v>451</v>
      </c>
      <c r="J437" s="33" t="s">
        <v>451</v>
      </c>
    </row>
    <row r="438" spans="2:10" x14ac:dyDescent="0.3">
      <c r="B438" s="25"/>
      <c r="C438" s="73"/>
      <c r="D438" s="103"/>
      <c r="E438" s="85" t="s">
        <v>477</v>
      </c>
      <c r="F438" s="30" t="s">
        <v>463</v>
      </c>
      <c r="G438" s="33">
        <v>0.20890434999999999</v>
      </c>
      <c r="H438" s="33">
        <v>0.14208469000000001</v>
      </c>
      <c r="I438" s="33">
        <v>0.27572400000000002</v>
      </c>
      <c r="J438" s="33">
        <v>0.18482685699180545</v>
      </c>
    </row>
    <row r="439" spans="2:10" x14ac:dyDescent="0.3">
      <c r="B439" s="25"/>
      <c r="C439" s="73"/>
      <c r="D439" s="103"/>
      <c r="E439" s="85" t="s">
        <v>477</v>
      </c>
      <c r="F439" s="30" t="s">
        <v>464</v>
      </c>
      <c r="G439" s="33">
        <v>0.13428107</v>
      </c>
      <c r="H439" s="33">
        <v>8.5129850000000007E-2</v>
      </c>
      <c r="I439" s="33">
        <v>0.18343229999999999</v>
      </c>
      <c r="J439" s="33">
        <v>0.14495754814661421</v>
      </c>
    </row>
    <row r="440" spans="2:10" x14ac:dyDescent="0.3">
      <c r="B440" s="25"/>
      <c r="C440" s="73"/>
      <c r="D440" s="103"/>
      <c r="E440" s="85" t="s">
        <v>477</v>
      </c>
      <c r="F440" s="30" t="s">
        <v>465</v>
      </c>
      <c r="G440" s="33">
        <v>0.18306131</v>
      </c>
      <c r="H440" s="33">
        <v>0.11369941</v>
      </c>
      <c r="I440" s="33">
        <v>0.25242320000000001</v>
      </c>
      <c r="J440" s="33">
        <v>0.13250505634209767</v>
      </c>
    </row>
    <row r="441" spans="2:10" x14ac:dyDescent="0.3">
      <c r="B441" s="25"/>
      <c r="C441" s="73"/>
      <c r="D441" s="103"/>
      <c r="E441" s="85" t="s">
        <v>477</v>
      </c>
      <c r="F441" s="30" t="s">
        <v>466</v>
      </c>
      <c r="G441" s="33">
        <v>0.18939706000000001</v>
      </c>
      <c r="H441" s="33">
        <v>0.13213581999999999</v>
      </c>
      <c r="I441" s="33">
        <v>0.2466583</v>
      </c>
      <c r="J441" s="33">
        <v>5.4532056005895356E-2</v>
      </c>
    </row>
    <row r="442" spans="2:10" x14ac:dyDescent="0.3">
      <c r="B442" s="25"/>
      <c r="C442" s="73"/>
      <c r="D442" s="103"/>
      <c r="E442" s="85" t="s">
        <v>477</v>
      </c>
      <c r="F442" s="30" t="s">
        <v>467</v>
      </c>
      <c r="G442" s="33">
        <v>9.8313020000000001E-2</v>
      </c>
      <c r="H442" s="33">
        <v>4.1858600000000003E-2</v>
      </c>
      <c r="I442" s="33">
        <v>0.1547674</v>
      </c>
      <c r="J442" s="33">
        <v>0.13712637650760356</v>
      </c>
    </row>
    <row r="443" spans="2:10" x14ac:dyDescent="0.3">
      <c r="B443" s="25"/>
      <c r="C443" s="73"/>
      <c r="D443" s="103"/>
      <c r="E443" s="85" t="s">
        <v>477</v>
      </c>
      <c r="F443" s="30" t="s">
        <v>468</v>
      </c>
      <c r="G443" s="33">
        <v>0.17949860000000001</v>
      </c>
      <c r="H443" s="33">
        <v>0.15063304</v>
      </c>
      <c r="I443" s="33">
        <v>0.2083642</v>
      </c>
      <c r="J443" s="33">
        <v>0.13211642978244681</v>
      </c>
    </row>
    <row r="444" spans="2:10" x14ac:dyDescent="0.3">
      <c r="B444" s="25"/>
      <c r="C444" s="73"/>
      <c r="D444" s="103"/>
      <c r="E444" s="85" t="s">
        <v>477</v>
      </c>
      <c r="F444" s="30" t="s">
        <v>469</v>
      </c>
      <c r="G444" s="33">
        <v>0.11761190000000001</v>
      </c>
      <c r="H444" s="33">
        <v>6.4477839999999995E-2</v>
      </c>
      <c r="I444" s="33">
        <v>0.17074610000000001</v>
      </c>
      <c r="J444" s="33">
        <v>0.14333934702904033</v>
      </c>
    </row>
    <row r="445" spans="2:10" x14ac:dyDescent="0.3">
      <c r="B445" s="25"/>
      <c r="C445" s="73"/>
      <c r="D445" s="103"/>
      <c r="E445" s="85" t="s">
        <v>477</v>
      </c>
      <c r="F445" s="30" t="s">
        <v>470</v>
      </c>
      <c r="G445" s="33">
        <v>0.23938972</v>
      </c>
      <c r="H445" s="33">
        <v>0.18224004899999999</v>
      </c>
      <c r="I445" s="33">
        <v>0.29653940000000001</v>
      </c>
      <c r="J445" s="33">
        <v>0.13488087965791082</v>
      </c>
    </row>
    <row r="446" spans="2:10" x14ac:dyDescent="0.3">
      <c r="B446" s="25"/>
      <c r="C446" s="73"/>
      <c r="D446" s="103"/>
      <c r="E446" s="85" t="s">
        <v>477</v>
      </c>
      <c r="F446" s="30" t="s">
        <v>26</v>
      </c>
      <c r="G446" s="33">
        <v>0.21637877999999999</v>
      </c>
      <c r="H446" s="33">
        <v>0.171044366</v>
      </c>
      <c r="I446" s="33">
        <v>0.26171319999999998</v>
      </c>
      <c r="J446" s="33">
        <v>0.14213992306187651</v>
      </c>
    </row>
    <row r="447" spans="2:10" x14ac:dyDescent="0.3">
      <c r="B447" s="25"/>
      <c r="C447" s="73"/>
      <c r="D447" s="103"/>
      <c r="E447" s="85" t="s">
        <v>477</v>
      </c>
      <c r="F447" s="30" t="s">
        <v>27</v>
      </c>
      <c r="G447" s="33">
        <v>0.12397485</v>
      </c>
      <c r="H447" s="33">
        <v>6.2396776000000001E-2</v>
      </c>
      <c r="I447" s="33">
        <v>0.18555289999999999</v>
      </c>
      <c r="J447" s="33">
        <v>0.13295905792140217</v>
      </c>
    </row>
    <row r="448" spans="2:10" x14ac:dyDescent="0.3">
      <c r="B448" s="25"/>
      <c r="C448" s="73"/>
      <c r="D448" s="29"/>
      <c r="E448" s="85" t="s">
        <v>477</v>
      </c>
      <c r="F448" s="30" t="s">
        <v>28</v>
      </c>
      <c r="G448" s="33">
        <v>0.16988189000000001</v>
      </c>
      <c r="H448" s="33">
        <v>9.1413347000000006E-2</v>
      </c>
      <c r="I448" s="33">
        <v>0.2483504</v>
      </c>
      <c r="J448" s="33">
        <v>6.8181818181818177E-2</v>
      </c>
    </row>
    <row r="449" spans="1:10" x14ac:dyDescent="0.3">
      <c r="B449" s="25"/>
      <c r="C449" s="73"/>
      <c r="D449" s="29"/>
      <c r="E449" s="85" t="s">
        <v>477</v>
      </c>
      <c r="F449" s="30" t="s">
        <v>29</v>
      </c>
      <c r="G449" s="33" t="s">
        <v>451</v>
      </c>
      <c r="H449" s="33" t="s">
        <v>451</v>
      </c>
      <c r="I449" s="33" t="s">
        <v>451</v>
      </c>
      <c r="J449" s="33" t="s">
        <v>451</v>
      </c>
    </row>
    <row r="450" spans="1:10" x14ac:dyDescent="0.3">
      <c r="B450" s="25"/>
      <c r="C450" s="73"/>
      <c r="D450" s="29"/>
      <c r="E450" s="85" t="s">
        <v>477</v>
      </c>
      <c r="F450" s="30" t="s">
        <v>658</v>
      </c>
      <c r="G450" s="33">
        <v>0.13724831000000001</v>
      </c>
      <c r="H450" s="33">
        <v>8.7212437000000004E-2</v>
      </c>
      <c r="I450" s="33">
        <v>0.18728420000000001</v>
      </c>
      <c r="J450" s="33">
        <v>0.13603717786227293</v>
      </c>
    </row>
    <row r="451" spans="1:10" x14ac:dyDescent="0.3">
      <c r="B451" s="25"/>
      <c r="C451" s="73"/>
      <c r="D451" s="29"/>
      <c r="E451" s="85" t="s">
        <v>477</v>
      </c>
      <c r="F451" s="30" t="s">
        <v>30</v>
      </c>
      <c r="G451" s="33">
        <v>0.15810038000000001</v>
      </c>
      <c r="H451" s="33">
        <v>0.105368617</v>
      </c>
      <c r="I451" s="33">
        <v>0.2108322</v>
      </c>
      <c r="J451" s="33">
        <v>0.11482050565721469</v>
      </c>
    </row>
    <row r="452" spans="1:10" x14ac:dyDescent="0.3">
      <c r="B452" s="25"/>
      <c r="C452" s="73"/>
      <c r="D452" s="29"/>
      <c r="E452" s="85" t="s">
        <v>477</v>
      </c>
      <c r="F452" s="30" t="s">
        <v>552</v>
      </c>
      <c r="G452" s="33">
        <v>0.10149397</v>
      </c>
      <c r="H452" s="33">
        <v>6.3680697999999994E-2</v>
      </c>
      <c r="I452" s="33">
        <v>0.13930719999999999</v>
      </c>
      <c r="J452" s="33">
        <v>8.8492063492063497E-2</v>
      </c>
    </row>
    <row r="453" spans="1:10" x14ac:dyDescent="0.3">
      <c r="B453" s="25"/>
      <c r="C453" s="73"/>
      <c r="D453" s="29"/>
      <c r="E453" s="85" t="s">
        <v>477</v>
      </c>
      <c r="F453" s="30" t="s">
        <v>31</v>
      </c>
      <c r="G453" s="33">
        <v>9.7415790000000002E-2</v>
      </c>
      <c r="H453" s="33">
        <v>4.4179359000000001E-2</v>
      </c>
      <c r="I453" s="33">
        <v>0.15065220000000001</v>
      </c>
      <c r="J453" s="33">
        <v>0.13910787346572198</v>
      </c>
    </row>
    <row r="454" spans="1:10" x14ac:dyDescent="0.3">
      <c r="B454" s="25"/>
      <c r="C454" s="73"/>
      <c r="D454" s="29"/>
      <c r="E454" s="85" t="s">
        <v>477</v>
      </c>
      <c r="F454" s="30" t="s">
        <v>32</v>
      </c>
      <c r="G454" s="33">
        <v>0.1232582</v>
      </c>
      <c r="H454" s="33">
        <v>6.6354452999999994E-2</v>
      </c>
      <c r="I454" s="33">
        <v>0.18016190000000001</v>
      </c>
      <c r="J454" s="33">
        <v>0.11933298593017197</v>
      </c>
    </row>
    <row r="455" spans="1:10" x14ac:dyDescent="0.3">
      <c r="B455" s="25"/>
      <c r="C455" s="73"/>
      <c r="D455" s="29"/>
      <c r="E455" s="85" t="s">
        <v>477</v>
      </c>
      <c r="F455" s="30" t="s">
        <v>471</v>
      </c>
      <c r="G455" s="33">
        <v>0.20963100000000001</v>
      </c>
      <c r="H455" s="33">
        <v>0.16175233999999999</v>
      </c>
      <c r="I455" s="33">
        <v>0.25750960000000001</v>
      </c>
      <c r="J455" s="33">
        <v>0.11104893681961542</v>
      </c>
    </row>
    <row r="456" spans="1:10" x14ac:dyDescent="0.3">
      <c r="B456" s="25"/>
      <c r="C456" s="73"/>
      <c r="D456" s="29"/>
      <c r="E456" s="85" t="s">
        <v>477</v>
      </c>
      <c r="F456" s="30" t="s">
        <v>472</v>
      </c>
      <c r="G456" s="33">
        <v>0.1780139</v>
      </c>
      <c r="H456" s="33">
        <v>0.13796238999999999</v>
      </c>
      <c r="I456" s="33">
        <v>0.21806539999999999</v>
      </c>
      <c r="J456" s="33">
        <v>0.14744611255556486</v>
      </c>
    </row>
    <row r="457" spans="1:10" x14ac:dyDescent="0.3">
      <c r="B457" s="25"/>
      <c r="C457" s="73"/>
      <c r="D457" s="29"/>
      <c r="E457" s="85" t="s">
        <v>477</v>
      </c>
      <c r="F457" s="30" t="s">
        <v>473</v>
      </c>
      <c r="G457" s="33">
        <v>0.11511780000000001</v>
      </c>
      <c r="H457" s="33">
        <v>8.4817450000000003E-2</v>
      </c>
      <c r="I457" s="33">
        <v>0.14541809999999999</v>
      </c>
      <c r="J457" s="33">
        <v>0.1369481269158804</v>
      </c>
    </row>
    <row r="458" spans="1:10" x14ac:dyDescent="0.3">
      <c r="A458" t="s">
        <v>163</v>
      </c>
      <c r="B458" s="25" t="s">
        <v>171</v>
      </c>
      <c r="C458" s="72" t="s">
        <v>172</v>
      </c>
      <c r="D458" s="116" t="str" cm="1">
        <f t="array" aca="1" ref="D458" ca="1">HYPERLINK("#"&amp;CELL("address",INDEX('Data dictionary'!B:B,MATCH('Relationships and connections'!$A458,'Data dictionary'!A:A,0))),"Show if Q14 is Yes")</f>
        <v>Show if Q14 is Yes</v>
      </c>
      <c r="E458" s="85" t="s">
        <v>477</v>
      </c>
      <c r="F458" s="30" t="s">
        <v>450</v>
      </c>
      <c r="G458" s="33">
        <v>4.5472869999999999E-2</v>
      </c>
      <c r="H458" s="33">
        <v>3.0520200000000001E-2</v>
      </c>
      <c r="I458" s="33">
        <v>6.042554E-2</v>
      </c>
      <c r="J458" s="33">
        <v>0.13528908015978386</v>
      </c>
    </row>
    <row r="459" spans="1:10" x14ac:dyDescent="0.3">
      <c r="B459" s="25"/>
      <c r="C459" s="73"/>
      <c r="D459" s="103"/>
      <c r="E459" s="85" t="s">
        <v>477</v>
      </c>
      <c r="F459" s="30" t="s">
        <v>452</v>
      </c>
      <c r="G459" s="33">
        <v>5.7995770000000002E-2</v>
      </c>
      <c r="H459" s="33">
        <v>3.9321982999999998E-2</v>
      </c>
      <c r="I459" s="33">
        <v>7.6669559999999998E-2</v>
      </c>
      <c r="J459" s="33">
        <v>0.1282322452292099</v>
      </c>
    </row>
    <row r="460" spans="1:10" x14ac:dyDescent="0.3">
      <c r="B460" s="25"/>
      <c r="C460" s="73"/>
      <c r="D460" s="103"/>
      <c r="E460" s="85" t="s">
        <v>477</v>
      </c>
      <c r="F460" s="30" t="s">
        <v>453</v>
      </c>
      <c r="G460" s="33">
        <v>4.5425180000000003E-2</v>
      </c>
      <c r="H460" s="33">
        <v>2.8863550000000002E-2</v>
      </c>
      <c r="I460" s="33">
        <v>6.1986819999999998E-2</v>
      </c>
      <c r="J460" s="33">
        <v>0.12166594968289587</v>
      </c>
    </row>
    <row r="461" spans="1:10" x14ac:dyDescent="0.3">
      <c r="B461" s="25"/>
      <c r="C461" s="73"/>
      <c r="D461" s="103"/>
      <c r="E461" s="85" t="s">
        <v>477</v>
      </c>
      <c r="F461" s="30" t="s">
        <v>21</v>
      </c>
      <c r="G461" s="33">
        <v>3.3780440000000002E-2</v>
      </c>
      <c r="H461" s="33">
        <v>1.561451E-2</v>
      </c>
      <c r="I461" s="33">
        <v>5.1946369999999999E-2</v>
      </c>
      <c r="J461" s="33">
        <v>0.11587033166083076</v>
      </c>
    </row>
    <row r="462" spans="1:10" x14ac:dyDescent="0.3">
      <c r="B462" s="25"/>
      <c r="C462" s="73"/>
      <c r="D462" s="103"/>
      <c r="E462" s="85" t="s">
        <v>477</v>
      </c>
      <c r="F462" s="30" t="s">
        <v>454</v>
      </c>
      <c r="G462" s="33">
        <v>2.2189420000000001E-2</v>
      </c>
      <c r="H462" s="33">
        <v>5.597238E-3</v>
      </c>
      <c r="I462" s="33">
        <v>3.8781610000000001E-2</v>
      </c>
      <c r="J462" s="33">
        <v>0.1243128140490163</v>
      </c>
    </row>
    <row r="463" spans="1:10" x14ac:dyDescent="0.3">
      <c r="B463" s="25"/>
      <c r="C463" s="73"/>
      <c r="D463" s="103"/>
      <c r="E463" s="85" t="s">
        <v>477</v>
      </c>
      <c r="F463" s="30" t="s">
        <v>455</v>
      </c>
      <c r="G463" s="33" t="s">
        <v>451</v>
      </c>
      <c r="H463" s="33" t="s">
        <v>451</v>
      </c>
      <c r="I463" s="33" t="s">
        <v>451</v>
      </c>
      <c r="J463" s="33" t="s">
        <v>451</v>
      </c>
    </row>
    <row r="464" spans="1:10" x14ac:dyDescent="0.3">
      <c r="B464" s="25"/>
      <c r="C464" s="73"/>
      <c r="D464" s="103"/>
      <c r="E464" s="85" t="s">
        <v>477</v>
      </c>
      <c r="F464" s="30" t="s">
        <v>456</v>
      </c>
      <c r="G464" s="33">
        <v>4.1591599999999999E-2</v>
      </c>
      <c r="H464" s="33">
        <v>8.3284640000000007E-3</v>
      </c>
      <c r="I464" s="33">
        <v>7.4854729999999994E-2</v>
      </c>
      <c r="J464" s="33">
        <v>0.14592594895389685</v>
      </c>
    </row>
    <row r="465" spans="2:10" x14ac:dyDescent="0.3">
      <c r="B465" s="25"/>
      <c r="C465" s="73"/>
      <c r="D465" s="103"/>
      <c r="E465" s="85" t="s">
        <v>477</v>
      </c>
      <c r="F465" s="30" t="s">
        <v>457</v>
      </c>
      <c r="G465" s="33">
        <v>4.7527779999999999E-2</v>
      </c>
      <c r="H465" s="33">
        <v>3.0355829000000001E-2</v>
      </c>
      <c r="I465" s="33">
        <v>6.4699729999999997E-2</v>
      </c>
      <c r="J465" s="33">
        <v>0.11468528473218684</v>
      </c>
    </row>
    <row r="466" spans="2:10" x14ac:dyDescent="0.3">
      <c r="B466" s="25"/>
      <c r="C466" s="73"/>
      <c r="D466" s="103"/>
      <c r="E466" s="85" t="s">
        <v>477</v>
      </c>
      <c r="F466" s="30" t="s">
        <v>458</v>
      </c>
      <c r="G466" s="33">
        <v>5.3385429999999998E-2</v>
      </c>
      <c r="H466" s="33">
        <v>3.1717229999999999E-2</v>
      </c>
      <c r="I466" s="33">
        <v>7.5053620000000001E-2</v>
      </c>
      <c r="J466" s="33">
        <v>9.1798393366157041E-2</v>
      </c>
    </row>
    <row r="467" spans="2:10" x14ac:dyDescent="0.3">
      <c r="B467" s="25"/>
      <c r="C467" s="73"/>
      <c r="D467" s="103"/>
      <c r="E467" s="85" t="s">
        <v>477</v>
      </c>
      <c r="F467" s="30" t="s">
        <v>459</v>
      </c>
      <c r="G467" s="33">
        <v>4.6952090000000002E-2</v>
      </c>
      <c r="H467" s="33">
        <v>2.4755030000000001E-2</v>
      </c>
      <c r="I467" s="33">
        <v>6.9149150000000006E-2</v>
      </c>
      <c r="J467" s="33">
        <v>0.10271880103756365</v>
      </c>
    </row>
    <row r="468" spans="2:10" x14ac:dyDescent="0.3">
      <c r="B468" s="25"/>
      <c r="C468" s="73"/>
      <c r="D468" s="103"/>
      <c r="E468" s="85" t="s">
        <v>477</v>
      </c>
      <c r="F468" s="30" t="s">
        <v>660</v>
      </c>
      <c r="G468" s="33">
        <v>3.6088380000000003E-2</v>
      </c>
      <c r="H468" s="33">
        <v>1.78111E-2</v>
      </c>
      <c r="I468" s="33">
        <v>5.4365660000000003E-2</v>
      </c>
      <c r="J468" s="33">
        <v>0.10955845555683874</v>
      </c>
    </row>
    <row r="469" spans="2:10" x14ac:dyDescent="0.3">
      <c r="B469" s="25"/>
      <c r="C469" s="73"/>
      <c r="D469" s="103"/>
      <c r="E469" s="85" t="s">
        <v>477</v>
      </c>
      <c r="F469" s="30" t="s">
        <v>661</v>
      </c>
      <c r="G469" s="33">
        <v>5.1163300000000002E-2</v>
      </c>
      <c r="H469" s="33">
        <v>2.9191120000000001E-2</v>
      </c>
      <c r="I469" s="33">
        <v>7.3135469999999994E-2</v>
      </c>
      <c r="J469" s="33">
        <v>0.14559219763955827</v>
      </c>
    </row>
    <row r="470" spans="2:10" x14ac:dyDescent="0.3">
      <c r="B470" s="25"/>
      <c r="C470" s="73"/>
      <c r="D470" s="103"/>
      <c r="E470" s="85" t="s">
        <v>477</v>
      </c>
      <c r="F470" s="30" t="s">
        <v>662</v>
      </c>
      <c r="G470" s="33">
        <v>6.2114849999999999E-2</v>
      </c>
      <c r="H470" s="33">
        <v>9.1173880000000006E-3</v>
      </c>
      <c r="I470" s="33">
        <v>0.11511232</v>
      </c>
      <c r="J470" s="33">
        <v>4.2656797818465132E-2</v>
      </c>
    </row>
    <row r="471" spans="2:10" x14ac:dyDescent="0.3">
      <c r="B471" s="25"/>
      <c r="C471" s="73"/>
      <c r="D471" s="103"/>
      <c r="E471" s="85" t="s">
        <v>477</v>
      </c>
      <c r="F471" s="30" t="s">
        <v>663</v>
      </c>
      <c r="G471" s="33">
        <v>4.488984E-2</v>
      </c>
      <c r="H471" s="33">
        <v>2.7953618E-2</v>
      </c>
      <c r="I471" s="33">
        <v>6.1826069999999997E-2</v>
      </c>
      <c r="J471" s="33">
        <v>0.14005030933442111</v>
      </c>
    </row>
    <row r="472" spans="2:10" x14ac:dyDescent="0.3">
      <c r="B472" s="25"/>
      <c r="C472" s="73"/>
      <c r="D472" s="103"/>
      <c r="E472" s="85" t="s">
        <v>477</v>
      </c>
      <c r="F472" s="30" t="s">
        <v>460</v>
      </c>
      <c r="G472" s="33">
        <v>3.9271269999999997E-2</v>
      </c>
      <c r="H472" s="33">
        <v>2.5025459999999999E-2</v>
      </c>
      <c r="I472" s="33">
        <v>5.3517090000000003E-2</v>
      </c>
      <c r="J472" s="33">
        <v>0.1868147931588949</v>
      </c>
    </row>
    <row r="473" spans="2:10" x14ac:dyDescent="0.3">
      <c r="B473" s="25"/>
      <c r="C473" s="73"/>
      <c r="D473" s="103"/>
      <c r="E473" s="85" t="s">
        <v>477</v>
      </c>
      <c r="F473" s="30" t="s">
        <v>461</v>
      </c>
      <c r="G473" s="33">
        <v>4.7957729999999997E-2</v>
      </c>
      <c r="H473" s="33">
        <v>2.4826087E-2</v>
      </c>
      <c r="I473" s="33">
        <v>7.1089360000000004E-2</v>
      </c>
      <c r="J473" s="33">
        <v>9.2708404920624016E-2</v>
      </c>
    </row>
    <row r="474" spans="2:10" x14ac:dyDescent="0.3">
      <c r="B474" s="25"/>
      <c r="C474" s="73"/>
      <c r="D474" s="103"/>
      <c r="E474" s="85" t="s">
        <v>477</v>
      </c>
      <c r="F474" s="30" t="s">
        <v>462</v>
      </c>
      <c r="G474" s="33">
        <v>9.5813250000000003E-2</v>
      </c>
      <c r="H474" s="33">
        <v>2.9263259999999999E-3</v>
      </c>
      <c r="I474" s="33">
        <v>0.18870018</v>
      </c>
      <c r="J474" s="33">
        <v>0.18177836180464302</v>
      </c>
    </row>
    <row r="475" spans="2:10" x14ac:dyDescent="0.3">
      <c r="B475" s="25"/>
      <c r="C475" s="73"/>
      <c r="D475" s="103"/>
      <c r="E475" s="85" t="s">
        <v>477</v>
      </c>
      <c r="F475" s="30" t="s">
        <v>589</v>
      </c>
      <c r="G475" s="33" t="s">
        <v>451</v>
      </c>
      <c r="H475" s="33" t="s">
        <v>451</v>
      </c>
      <c r="I475" s="33" t="s">
        <v>451</v>
      </c>
      <c r="J475" s="33" t="s">
        <v>451</v>
      </c>
    </row>
    <row r="476" spans="2:10" x14ac:dyDescent="0.3">
      <c r="B476" s="25"/>
      <c r="C476" s="73"/>
      <c r="D476" s="103"/>
      <c r="E476" s="85" t="s">
        <v>477</v>
      </c>
      <c r="F476" s="30" t="s">
        <v>463</v>
      </c>
      <c r="G476" s="33" t="s">
        <v>451</v>
      </c>
      <c r="H476" s="33" t="s">
        <v>451</v>
      </c>
      <c r="I476" s="33" t="s">
        <v>451</v>
      </c>
      <c r="J476" s="33" t="s">
        <v>451</v>
      </c>
    </row>
    <row r="477" spans="2:10" x14ac:dyDescent="0.3">
      <c r="B477" s="25"/>
      <c r="C477" s="73"/>
      <c r="D477" s="103"/>
      <c r="E477" s="85" t="s">
        <v>477</v>
      </c>
      <c r="F477" s="30" t="s">
        <v>464</v>
      </c>
      <c r="G477" s="33">
        <v>3.5099730000000003E-2</v>
      </c>
      <c r="H477" s="33">
        <v>1.6707182000000001E-2</v>
      </c>
      <c r="I477" s="33">
        <v>5.3492280000000003E-2</v>
      </c>
      <c r="J477" s="33">
        <v>0.14495754814661421</v>
      </c>
    </row>
    <row r="478" spans="2:10" x14ac:dyDescent="0.3">
      <c r="B478" s="25"/>
      <c r="C478" s="73"/>
      <c r="D478" s="103"/>
      <c r="E478" s="85" t="s">
        <v>477</v>
      </c>
      <c r="F478" s="30" t="s">
        <v>465</v>
      </c>
      <c r="G478" s="33">
        <v>5.7289970000000003E-2</v>
      </c>
      <c r="H478" s="33">
        <v>2.3692350000000001E-2</v>
      </c>
      <c r="I478" s="33">
        <v>9.0887590000000004E-2</v>
      </c>
      <c r="J478" s="33">
        <v>0.13250505634209767</v>
      </c>
    </row>
    <row r="479" spans="2:10" x14ac:dyDescent="0.3">
      <c r="B479" s="25"/>
      <c r="C479" s="73"/>
      <c r="D479" s="103"/>
      <c r="E479" s="85" t="s">
        <v>477</v>
      </c>
      <c r="F479" s="30" t="s">
        <v>466</v>
      </c>
      <c r="G479" s="33">
        <v>4.444787E-2</v>
      </c>
      <c r="H479" s="33">
        <v>9.8218290000000007E-3</v>
      </c>
      <c r="I479" s="33">
        <v>7.9073920000000006E-2</v>
      </c>
      <c r="J479" s="33">
        <v>5.4532056005895356E-2</v>
      </c>
    </row>
    <row r="480" spans="2:10" x14ac:dyDescent="0.3">
      <c r="B480" s="25"/>
      <c r="C480" s="73"/>
      <c r="D480" s="103"/>
      <c r="E480" s="85" t="s">
        <v>477</v>
      </c>
      <c r="F480" s="30" t="s">
        <v>467</v>
      </c>
      <c r="G480" s="33">
        <v>4.0352279999999997E-2</v>
      </c>
      <c r="H480" s="33">
        <v>9.3115400000000001E-3</v>
      </c>
      <c r="I480" s="33">
        <v>7.1393010000000007E-2</v>
      </c>
      <c r="J480" s="33">
        <v>0.13712637650760356</v>
      </c>
    </row>
    <row r="481" spans="1:10" x14ac:dyDescent="0.3">
      <c r="B481" s="25"/>
      <c r="C481" s="73"/>
      <c r="D481" s="103"/>
      <c r="E481" s="85" t="s">
        <v>477</v>
      </c>
      <c r="F481" s="30" t="s">
        <v>468</v>
      </c>
      <c r="G481" s="33">
        <v>5.1239270000000003E-2</v>
      </c>
      <c r="H481" s="33">
        <v>3.2999475E-2</v>
      </c>
      <c r="I481" s="33">
        <v>6.9479070000000004E-2</v>
      </c>
      <c r="J481" s="33">
        <v>0.13211642978244681</v>
      </c>
    </row>
    <row r="482" spans="1:10" x14ac:dyDescent="0.3">
      <c r="B482" s="25"/>
      <c r="C482" s="73"/>
      <c r="D482" s="103"/>
      <c r="E482" s="85" t="s">
        <v>477</v>
      </c>
      <c r="F482" s="30" t="s">
        <v>469</v>
      </c>
      <c r="G482" s="33">
        <v>2.5488130000000001E-2</v>
      </c>
      <c r="H482" s="33">
        <v>8.6770330000000007E-3</v>
      </c>
      <c r="I482" s="33">
        <v>4.2299219999999998E-2</v>
      </c>
      <c r="J482" s="33">
        <v>0.14333934702904033</v>
      </c>
    </row>
    <row r="483" spans="1:10" x14ac:dyDescent="0.3">
      <c r="B483" s="25"/>
      <c r="C483" s="73"/>
      <c r="D483" s="103"/>
      <c r="E483" s="85" t="s">
        <v>477</v>
      </c>
      <c r="F483" s="30" t="s">
        <v>470</v>
      </c>
      <c r="G483" s="33">
        <v>5.9717079999999999E-2</v>
      </c>
      <c r="H483" s="33">
        <v>2.8924611999999999E-2</v>
      </c>
      <c r="I483" s="33">
        <v>9.0509560000000003E-2</v>
      </c>
      <c r="J483" s="33">
        <v>0.13488087965791082</v>
      </c>
    </row>
    <row r="484" spans="1:10" x14ac:dyDescent="0.3">
      <c r="B484" s="25"/>
      <c r="C484" s="73"/>
      <c r="D484" s="103"/>
      <c r="E484" s="85" t="s">
        <v>477</v>
      </c>
      <c r="F484" s="30" t="s">
        <v>26</v>
      </c>
      <c r="G484" s="33">
        <v>4.1674870000000003E-2</v>
      </c>
      <c r="H484" s="33">
        <v>7.8092480000000004E-3</v>
      </c>
      <c r="I484" s="33">
        <v>7.5540499999999997E-2</v>
      </c>
      <c r="J484" s="33">
        <v>0.14213992306187651</v>
      </c>
    </row>
    <row r="485" spans="1:10" x14ac:dyDescent="0.3">
      <c r="B485" s="25"/>
      <c r="C485" s="73"/>
      <c r="D485" s="29"/>
      <c r="E485" s="85" t="s">
        <v>477</v>
      </c>
      <c r="F485" s="30" t="s">
        <v>27</v>
      </c>
      <c r="G485" s="33">
        <v>5.9037369999999999E-2</v>
      </c>
      <c r="H485" s="33">
        <v>5.6392359999999997E-3</v>
      </c>
      <c r="I485" s="33">
        <v>0.11243549999999999</v>
      </c>
      <c r="J485" s="33">
        <v>0.13295905792140217</v>
      </c>
    </row>
    <row r="486" spans="1:10" x14ac:dyDescent="0.3">
      <c r="B486" s="25"/>
      <c r="C486" s="73"/>
      <c r="D486" s="29"/>
      <c r="E486" s="85" t="s">
        <v>477</v>
      </c>
      <c r="F486" s="30" t="s">
        <v>28</v>
      </c>
      <c r="G486" s="33">
        <v>9.6556059999999999E-2</v>
      </c>
      <c r="H486" s="33">
        <v>2.6228273E-2</v>
      </c>
      <c r="I486" s="33">
        <v>0.16688385</v>
      </c>
      <c r="J486" s="33">
        <v>6.8181818181818177E-2</v>
      </c>
    </row>
    <row r="487" spans="1:10" x14ac:dyDescent="0.3">
      <c r="B487" s="25"/>
      <c r="C487" s="73"/>
      <c r="D487" s="29"/>
      <c r="E487" s="85" t="s">
        <v>477</v>
      </c>
      <c r="F487" s="30" t="s">
        <v>29</v>
      </c>
      <c r="G487" s="33" t="s">
        <v>451</v>
      </c>
      <c r="H487" s="33" t="s">
        <v>451</v>
      </c>
      <c r="I487" s="33" t="s">
        <v>451</v>
      </c>
      <c r="J487" s="33" t="s">
        <v>451</v>
      </c>
    </row>
    <row r="488" spans="1:10" x14ac:dyDescent="0.3">
      <c r="B488" s="25"/>
      <c r="C488" s="73"/>
      <c r="D488" s="29"/>
      <c r="E488" s="85" t="s">
        <v>477</v>
      </c>
      <c r="F488" s="30" t="s">
        <v>658</v>
      </c>
      <c r="G488" s="33">
        <v>3.597914E-2</v>
      </c>
      <c r="H488" s="33">
        <v>9.8821550000000001E-3</v>
      </c>
      <c r="I488" s="33">
        <v>6.2076119999999999E-2</v>
      </c>
      <c r="J488" s="33">
        <v>0.13603717786227293</v>
      </c>
    </row>
    <row r="489" spans="1:10" x14ac:dyDescent="0.3">
      <c r="B489" s="25"/>
      <c r="C489" s="73"/>
      <c r="D489" s="29"/>
      <c r="E489" s="85" t="s">
        <v>477</v>
      </c>
      <c r="F489" s="30" t="s">
        <v>30</v>
      </c>
      <c r="G489" s="33">
        <v>5.2675189999999997E-2</v>
      </c>
      <c r="H489" s="33">
        <v>7.962228E-3</v>
      </c>
      <c r="I489" s="33">
        <v>9.7388150000000007E-2</v>
      </c>
      <c r="J489" s="33">
        <v>0.11482050565721469</v>
      </c>
    </row>
    <row r="490" spans="1:10" x14ac:dyDescent="0.3">
      <c r="B490" s="25"/>
      <c r="C490" s="73"/>
      <c r="D490" s="29"/>
      <c r="E490" s="85" t="s">
        <v>477</v>
      </c>
      <c r="F490" s="30" t="s">
        <v>552</v>
      </c>
      <c r="G490" s="33">
        <v>5.0088670000000002E-2</v>
      </c>
      <c r="H490" s="33">
        <v>2.5895134E-2</v>
      </c>
      <c r="I490" s="33">
        <v>7.4282210000000001E-2</v>
      </c>
      <c r="J490" s="33">
        <v>8.8492063492063497E-2</v>
      </c>
    </row>
    <row r="491" spans="1:10" x14ac:dyDescent="0.3">
      <c r="B491" s="25"/>
      <c r="C491" s="73"/>
      <c r="D491" s="29"/>
      <c r="E491" s="85" t="s">
        <v>477</v>
      </c>
      <c r="F491" s="30" t="s">
        <v>31</v>
      </c>
      <c r="G491" s="33">
        <v>3.900265E-2</v>
      </c>
      <c r="H491" s="33">
        <v>1.3679205999999999E-2</v>
      </c>
      <c r="I491" s="33">
        <v>6.4326090000000002E-2</v>
      </c>
      <c r="J491" s="33">
        <v>0.13910787346572198</v>
      </c>
    </row>
    <row r="492" spans="1:10" x14ac:dyDescent="0.3">
      <c r="B492" s="25"/>
      <c r="C492" s="73"/>
      <c r="D492" s="29"/>
      <c r="E492" s="85" t="s">
        <v>477</v>
      </c>
      <c r="F492" s="30" t="s">
        <v>32</v>
      </c>
      <c r="G492" s="33">
        <v>4.4953989999999999E-2</v>
      </c>
      <c r="H492" s="33">
        <v>1.7762943999999999E-2</v>
      </c>
      <c r="I492" s="33">
        <v>7.2145050000000002E-2</v>
      </c>
      <c r="J492" s="33">
        <v>0.11933298593017197</v>
      </c>
    </row>
    <row r="493" spans="1:10" x14ac:dyDescent="0.3">
      <c r="B493" s="25"/>
      <c r="C493" s="73"/>
      <c r="D493" s="29"/>
      <c r="E493" s="85" t="s">
        <v>477</v>
      </c>
      <c r="F493" s="30" t="s">
        <v>471</v>
      </c>
      <c r="G493" s="33">
        <v>5.9667900000000003E-2</v>
      </c>
      <c r="H493" s="33">
        <v>4.1504538000000001E-2</v>
      </c>
      <c r="I493" s="33">
        <v>7.7831259999999999E-2</v>
      </c>
      <c r="J493" s="33">
        <v>0.11104893681961542</v>
      </c>
    </row>
    <row r="494" spans="1:10" x14ac:dyDescent="0.3">
      <c r="B494" s="25"/>
      <c r="C494" s="73"/>
      <c r="D494" s="29"/>
      <c r="E494" s="85" t="s">
        <v>477</v>
      </c>
      <c r="F494" s="30" t="s">
        <v>472</v>
      </c>
      <c r="G494" s="33">
        <v>5.2952829999999999E-2</v>
      </c>
      <c r="H494" s="33">
        <v>3.1134385000000001E-2</v>
      </c>
      <c r="I494" s="33">
        <v>7.4771279999999996E-2</v>
      </c>
      <c r="J494" s="33">
        <v>0.14744611255556486</v>
      </c>
    </row>
    <row r="495" spans="1:10" x14ac:dyDescent="0.3">
      <c r="B495" s="25"/>
      <c r="C495" s="73"/>
      <c r="D495" s="29"/>
      <c r="E495" s="85" t="s">
        <v>477</v>
      </c>
      <c r="F495" s="30" t="s">
        <v>473</v>
      </c>
      <c r="G495" s="33">
        <v>2.3736750000000001E-2</v>
      </c>
      <c r="H495" s="33">
        <v>5.7229849999999999E-3</v>
      </c>
      <c r="I495" s="33">
        <v>4.1750509999999998E-2</v>
      </c>
      <c r="J495" s="33">
        <v>0.1369481269158804</v>
      </c>
    </row>
    <row r="496" spans="1:10" x14ac:dyDescent="0.3">
      <c r="A496" t="s">
        <v>163</v>
      </c>
      <c r="B496" s="25" t="s">
        <v>173</v>
      </c>
      <c r="C496" s="72" t="s">
        <v>174</v>
      </c>
      <c r="D496" s="116" t="str" cm="1">
        <f t="array" aca="1" ref="D496" ca="1">HYPERLINK("#"&amp;CELL("address",INDEX('Data dictionary'!B:B,MATCH('Relationships and connections'!$A496,'Data dictionary'!A:A,0))),"Show if Q14 is Yes")</f>
        <v>Show if Q14 is Yes</v>
      </c>
      <c r="E496" s="85" t="s">
        <v>477</v>
      </c>
      <c r="F496" s="30" t="s">
        <v>450</v>
      </c>
      <c r="G496" s="33">
        <v>0.1094556</v>
      </c>
      <c r="H496" s="33">
        <v>7.9396960000000003E-2</v>
      </c>
      <c r="I496" s="33">
        <v>0.1395142</v>
      </c>
      <c r="J496" s="33">
        <v>0.13528908015978386</v>
      </c>
    </row>
    <row r="497" spans="2:10" x14ac:dyDescent="0.3">
      <c r="B497" s="25"/>
      <c r="C497" s="73"/>
      <c r="D497" s="103"/>
      <c r="E497" s="85" t="s">
        <v>477</v>
      </c>
      <c r="F497" s="30" t="s">
        <v>452</v>
      </c>
      <c r="G497" s="33">
        <v>0.1107585</v>
      </c>
      <c r="H497" s="33">
        <v>8.1299170000000004E-2</v>
      </c>
      <c r="I497" s="33">
        <v>0.1402178</v>
      </c>
      <c r="J497" s="33">
        <v>0.1282322452292099</v>
      </c>
    </row>
    <row r="498" spans="2:10" x14ac:dyDescent="0.3">
      <c r="B498" s="25"/>
      <c r="C498" s="73"/>
      <c r="D498" s="103"/>
      <c r="E498" s="85" t="s">
        <v>477</v>
      </c>
      <c r="F498" s="30" t="s">
        <v>453</v>
      </c>
      <c r="G498" s="33">
        <v>0.12135460000000001</v>
      </c>
      <c r="H498" s="33">
        <v>8.6980420000000003E-2</v>
      </c>
      <c r="I498" s="33">
        <v>0.1557287</v>
      </c>
      <c r="J498" s="33">
        <v>0.12166594968289587</v>
      </c>
    </row>
    <row r="499" spans="2:10" x14ac:dyDescent="0.3">
      <c r="B499" s="25"/>
      <c r="C499" s="73"/>
      <c r="D499" s="103"/>
      <c r="E499" s="85" t="s">
        <v>477</v>
      </c>
      <c r="F499" s="30" t="s">
        <v>21</v>
      </c>
      <c r="G499" s="33">
        <v>7.0558930000000006E-2</v>
      </c>
      <c r="H499" s="33">
        <v>3.897888E-2</v>
      </c>
      <c r="I499" s="33">
        <v>0.10213899999999999</v>
      </c>
      <c r="J499" s="33">
        <v>0.11587033166083076</v>
      </c>
    </row>
    <row r="500" spans="2:10" x14ac:dyDescent="0.3">
      <c r="B500" s="25"/>
      <c r="C500" s="73"/>
      <c r="D500" s="103"/>
      <c r="E500" s="85" t="s">
        <v>477</v>
      </c>
      <c r="F500" s="30" t="s">
        <v>454</v>
      </c>
      <c r="G500" s="33">
        <v>0.1433188</v>
      </c>
      <c r="H500" s="33">
        <v>5.8977509999999997E-2</v>
      </c>
      <c r="I500" s="33">
        <v>0.2276601</v>
      </c>
      <c r="J500" s="33">
        <v>0.1243128140490163</v>
      </c>
    </row>
    <row r="501" spans="2:10" x14ac:dyDescent="0.3">
      <c r="B501" s="25"/>
      <c r="C501" s="73"/>
      <c r="D501" s="103"/>
      <c r="E501" s="85" t="s">
        <v>477</v>
      </c>
      <c r="F501" s="30" t="s">
        <v>455</v>
      </c>
      <c r="G501" s="33">
        <v>0.11890779999999999</v>
      </c>
      <c r="H501" s="33">
        <v>3.2511189999999998E-3</v>
      </c>
      <c r="I501" s="33">
        <v>0.23456450000000001</v>
      </c>
      <c r="J501" s="33">
        <v>7.3481865673655347E-2</v>
      </c>
    </row>
    <row r="502" spans="2:10" x14ac:dyDescent="0.3">
      <c r="B502" s="25"/>
      <c r="C502" s="73"/>
      <c r="D502" s="103"/>
      <c r="E502" s="85" t="s">
        <v>477</v>
      </c>
      <c r="F502" s="30" t="s">
        <v>456</v>
      </c>
      <c r="G502" s="33">
        <v>0.1321416</v>
      </c>
      <c r="H502" s="33">
        <v>6.4430959999999995E-2</v>
      </c>
      <c r="I502" s="33">
        <v>0.19985220000000001</v>
      </c>
      <c r="J502" s="33">
        <v>0.14592594895389685</v>
      </c>
    </row>
    <row r="503" spans="2:10" x14ac:dyDescent="0.3">
      <c r="B503" s="25"/>
      <c r="C503" s="73"/>
      <c r="D503" s="103"/>
      <c r="E503" s="85" t="s">
        <v>477</v>
      </c>
      <c r="F503" s="30" t="s">
        <v>457</v>
      </c>
      <c r="G503" s="33">
        <v>9.5507800000000004E-2</v>
      </c>
      <c r="H503" s="33">
        <v>7.0335750000000002E-2</v>
      </c>
      <c r="I503" s="33">
        <v>0.1206798</v>
      </c>
      <c r="J503" s="33">
        <v>0.11468528473218684</v>
      </c>
    </row>
    <row r="504" spans="2:10" x14ac:dyDescent="0.3">
      <c r="B504" s="25"/>
      <c r="C504" s="73"/>
      <c r="D504" s="103"/>
      <c r="E504" s="85" t="s">
        <v>477</v>
      </c>
      <c r="F504" s="30" t="s">
        <v>458</v>
      </c>
      <c r="G504" s="33">
        <v>5.92839E-2</v>
      </c>
      <c r="H504" s="33">
        <v>3.4010940000000003E-2</v>
      </c>
      <c r="I504" s="33">
        <v>8.4556859999999998E-2</v>
      </c>
      <c r="J504" s="33">
        <v>9.1798393366157041E-2</v>
      </c>
    </row>
    <row r="505" spans="2:10" x14ac:dyDescent="0.3">
      <c r="B505" s="25"/>
      <c r="C505" s="73"/>
      <c r="D505" s="103"/>
      <c r="E505" s="85" t="s">
        <v>477</v>
      </c>
      <c r="F505" s="30" t="s">
        <v>459</v>
      </c>
      <c r="G505" s="33">
        <v>0.1145134</v>
      </c>
      <c r="H505" s="33">
        <v>7.644637E-2</v>
      </c>
      <c r="I505" s="33">
        <v>0.15258036999999999</v>
      </c>
      <c r="J505" s="33">
        <v>0.10271880103756365</v>
      </c>
    </row>
    <row r="506" spans="2:10" x14ac:dyDescent="0.3">
      <c r="B506" s="25"/>
      <c r="C506" s="73"/>
      <c r="D506" s="103"/>
      <c r="E506" s="85" t="s">
        <v>477</v>
      </c>
      <c r="F506" s="30" t="s">
        <v>660</v>
      </c>
      <c r="G506" s="33">
        <v>9.3630969999999994E-2</v>
      </c>
      <c r="H506" s="33">
        <v>6.3339119999999999E-2</v>
      </c>
      <c r="I506" s="33">
        <v>0.1239228</v>
      </c>
      <c r="J506" s="33">
        <v>0.10955845555683874</v>
      </c>
    </row>
    <row r="507" spans="2:10" x14ac:dyDescent="0.3">
      <c r="B507" s="25"/>
      <c r="C507" s="73"/>
      <c r="D507" s="103"/>
      <c r="E507" s="85" t="s">
        <v>477</v>
      </c>
      <c r="F507" s="30" t="s">
        <v>661</v>
      </c>
      <c r="G507" s="33">
        <v>0.11787324</v>
      </c>
      <c r="H507" s="33">
        <v>8.0291929999999997E-2</v>
      </c>
      <c r="I507" s="33">
        <v>0.1554546</v>
      </c>
      <c r="J507" s="33">
        <v>0.14559219763955827</v>
      </c>
    </row>
    <row r="508" spans="2:10" x14ac:dyDescent="0.3">
      <c r="B508" s="25"/>
      <c r="C508" s="73"/>
      <c r="D508" s="103"/>
      <c r="E508" s="85" t="s">
        <v>477</v>
      </c>
      <c r="F508" s="30" t="s">
        <v>662</v>
      </c>
      <c r="G508" s="33">
        <v>0.1074176</v>
      </c>
      <c r="H508" s="33">
        <v>4.0070840000000003E-2</v>
      </c>
      <c r="I508" s="33">
        <v>0.17476430000000001</v>
      </c>
      <c r="J508" s="33">
        <v>4.2656797818465132E-2</v>
      </c>
    </row>
    <row r="509" spans="2:10" x14ac:dyDescent="0.3">
      <c r="B509" s="25"/>
      <c r="C509" s="73"/>
      <c r="D509" s="103"/>
      <c r="E509" s="85" t="s">
        <v>477</v>
      </c>
      <c r="F509" s="30" t="s">
        <v>663</v>
      </c>
      <c r="G509" s="33">
        <v>0.1098195</v>
      </c>
      <c r="H509" s="33">
        <v>7.9491339999999994E-2</v>
      </c>
      <c r="I509" s="33">
        <v>0.14014769999999999</v>
      </c>
      <c r="J509" s="33">
        <v>0.14005030933442111</v>
      </c>
    </row>
    <row r="510" spans="2:10" x14ac:dyDescent="0.3">
      <c r="B510" s="25"/>
      <c r="C510" s="73"/>
      <c r="D510" s="103"/>
      <c r="E510" s="85" t="s">
        <v>477</v>
      </c>
      <c r="F510" s="30" t="s">
        <v>460</v>
      </c>
      <c r="G510" s="33">
        <v>0.13011004000000001</v>
      </c>
      <c r="H510" s="33">
        <v>0.10074797000000001</v>
      </c>
      <c r="I510" s="33">
        <v>0.15947210000000001</v>
      </c>
      <c r="J510" s="33">
        <v>0.1868147931588949</v>
      </c>
    </row>
    <row r="511" spans="2:10" x14ac:dyDescent="0.3">
      <c r="B511" s="25"/>
      <c r="C511" s="73"/>
      <c r="D511" s="103"/>
      <c r="E511" s="85" t="s">
        <v>477</v>
      </c>
      <c r="F511" s="30" t="s">
        <v>461</v>
      </c>
      <c r="G511" s="33">
        <v>9.7112519999999994E-2</v>
      </c>
      <c r="H511" s="33">
        <v>5.2425369999999999E-2</v>
      </c>
      <c r="I511" s="33">
        <v>0.1417997</v>
      </c>
      <c r="J511" s="33">
        <v>9.2708404920624016E-2</v>
      </c>
    </row>
    <row r="512" spans="2:10" x14ac:dyDescent="0.3">
      <c r="B512" s="25"/>
      <c r="C512" s="73"/>
      <c r="D512" s="103"/>
      <c r="E512" s="85" t="s">
        <v>477</v>
      </c>
      <c r="F512" s="30" t="s">
        <v>462</v>
      </c>
      <c r="G512" s="33">
        <v>6.47596E-2</v>
      </c>
      <c r="H512" s="33">
        <v>1.3532789999999999E-2</v>
      </c>
      <c r="I512" s="33">
        <v>0.1159864</v>
      </c>
      <c r="J512" s="33">
        <v>0.18177836180464302</v>
      </c>
    </row>
    <row r="513" spans="2:10" x14ac:dyDescent="0.3">
      <c r="B513" s="25"/>
      <c r="C513" s="73"/>
      <c r="D513" s="103"/>
      <c r="E513" s="85" t="s">
        <v>477</v>
      </c>
      <c r="F513" s="30" t="s">
        <v>589</v>
      </c>
      <c r="G513" s="33" t="s">
        <v>451</v>
      </c>
      <c r="H513" s="33" t="s">
        <v>451</v>
      </c>
      <c r="I513" s="33" t="s">
        <v>451</v>
      </c>
      <c r="J513" s="33" t="s">
        <v>451</v>
      </c>
    </row>
    <row r="514" spans="2:10" x14ac:dyDescent="0.3">
      <c r="B514" s="25"/>
      <c r="C514" s="73"/>
      <c r="D514" s="103"/>
      <c r="E514" s="85" t="s">
        <v>477</v>
      </c>
      <c r="F514" s="30" t="s">
        <v>463</v>
      </c>
      <c r="G514" s="33">
        <v>0.15238246999999999</v>
      </c>
      <c r="H514" s="33">
        <v>3.0135840000000001E-2</v>
      </c>
      <c r="I514" s="33">
        <v>0.27462910000000001</v>
      </c>
      <c r="J514" s="33">
        <v>0.18482685699180545</v>
      </c>
    </row>
    <row r="515" spans="2:10" x14ac:dyDescent="0.3">
      <c r="B515" s="25"/>
      <c r="C515" s="73"/>
      <c r="D515" s="103"/>
      <c r="E515" s="85" t="s">
        <v>477</v>
      </c>
      <c r="F515" s="30" t="s">
        <v>464</v>
      </c>
      <c r="G515" s="33">
        <v>0.11711444</v>
      </c>
      <c r="H515" s="33">
        <v>7.1597809999999998E-2</v>
      </c>
      <c r="I515" s="33">
        <v>0.1626311</v>
      </c>
      <c r="J515" s="33">
        <v>0.14495754814661421</v>
      </c>
    </row>
    <row r="516" spans="2:10" x14ac:dyDescent="0.3">
      <c r="B516" s="25"/>
      <c r="C516" s="73"/>
      <c r="D516" s="103"/>
      <c r="E516" s="85" t="s">
        <v>477</v>
      </c>
      <c r="F516" s="30" t="s">
        <v>465</v>
      </c>
      <c r="G516" s="33">
        <v>0.11359795</v>
      </c>
      <c r="H516" s="33">
        <v>6.3477350000000002E-2</v>
      </c>
      <c r="I516" s="33">
        <v>0.16371849999999999</v>
      </c>
      <c r="J516" s="33">
        <v>0.13250505634209767</v>
      </c>
    </row>
    <row r="517" spans="2:10" x14ac:dyDescent="0.3">
      <c r="B517" s="25"/>
      <c r="C517" s="73"/>
      <c r="D517" s="103"/>
      <c r="E517" s="85" t="s">
        <v>477</v>
      </c>
      <c r="F517" s="30" t="s">
        <v>466</v>
      </c>
      <c r="G517" s="33">
        <v>7.8164129999999998E-2</v>
      </c>
      <c r="H517" s="33">
        <v>3.4767149999999997E-2</v>
      </c>
      <c r="I517" s="33">
        <v>0.12156110000000001</v>
      </c>
      <c r="J517" s="33">
        <v>5.4532056005895356E-2</v>
      </c>
    </row>
    <row r="518" spans="2:10" x14ac:dyDescent="0.3">
      <c r="B518" s="25"/>
      <c r="C518" s="73"/>
      <c r="D518" s="103"/>
      <c r="E518" s="85" t="s">
        <v>477</v>
      </c>
      <c r="F518" s="30" t="s">
        <v>467</v>
      </c>
      <c r="G518" s="33">
        <v>6.3962660000000005E-2</v>
      </c>
      <c r="H518" s="33">
        <v>1.506411E-2</v>
      </c>
      <c r="I518" s="33">
        <v>0.11286119999999999</v>
      </c>
      <c r="J518" s="33">
        <v>0.13712637650760356</v>
      </c>
    </row>
    <row r="519" spans="2:10" x14ac:dyDescent="0.3">
      <c r="B519" s="25"/>
      <c r="C519" s="73"/>
      <c r="D519" s="103"/>
      <c r="E519" s="85" t="s">
        <v>477</v>
      </c>
      <c r="F519" s="30" t="s">
        <v>468</v>
      </c>
      <c r="G519" s="33">
        <v>0.10222680000000001</v>
      </c>
      <c r="H519" s="33">
        <v>7.8578300000000004E-2</v>
      </c>
      <c r="I519" s="33">
        <v>0.1258753</v>
      </c>
      <c r="J519" s="33">
        <v>0.13211642978244681</v>
      </c>
    </row>
    <row r="520" spans="2:10" x14ac:dyDescent="0.3">
      <c r="B520" s="25"/>
      <c r="C520" s="73"/>
      <c r="D520" s="103"/>
      <c r="E520" s="85" t="s">
        <v>477</v>
      </c>
      <c r="F520" s="30" t="s">
        <v>469</v>
      </c>
      <c r="G520" s="33">
        <v>0.1353105</v>
      </c>
      <c r="H520" s="33">
        <v>6.359977E-2</v>
      </c>
      <c r="I520" s="33">
        <v>0.20702129999999999</v>
      </c>
      <c r="J520" s="33">
        <v>0.14333934702904033</v>
      </c>
    </row>
    <row r="521" spans="2:10" x14ac:dyDescent="0.3">
      <c r="B521" s="25"/>
      <c r="C521" s="73"/>
      <c r="D521" s="103"/>
      <c r="E521" s="85" t="s">
        <v>477</v>
      </c>
      <c r="F521" s="30" t="s">
        <v>470</v>
      </c>
      <c r="G521" s="33">
        <v>0.10968480999999999</v>
      </c>
      <c r="H521" s="33">
        <v>4.0295739999999997E-2</v>
      </c>
      <c r="I521" s="33">
        <v>0.17907390000000001</v>
      </c>
      <c r="J521" s="33">
        <v>0.13488087965791082</v>
      </c>
    </row>
    <row r="522" spans="2:10" x14ac:dyDescent="0.3">
      <c r="B522" s="25"/>
      <c r="C522" s="73"/>
      <c r="D522" s="29"/>
      <c r="E522" s="85" t="s">
        <v>477</v>
      </c>
      <c r="F522" s="30" t="s">
        <v>26</v>
      </c>
      <c r="G522" s="33">
        <v>0.10933130000000001</v>
      </c>
      <c r="H522" s="33">
        <v>3.4828480000000002E-2</v>
      </c>
      <c r="I522" s="33">
        <v>0.1838341</v>
      </c>
      <c r="J522" s="33">
        <v>0.14213992306187651</v>
      </c>
    </row>
    <row r="523" spans="2:10" x14ac:dyDescent="0.3">
      <c r="B523" s="25"/>
      <c r="C523" s="73"/>
      <c r="D523" s="29"/>
      <c r="E523" s="85" t="s">
        <v>477</v>
      </c>
      <c r="F523" s="30" t="s">
        <v>27</v>
      </c>
      <c r="G523" s="33">
        <v>0.10503577</v>
      </c>
      <c r="H523" s="33">
        <v>4.9765709999999998E-2</v>
      </c>
      <c r="I523" s="33">
        <v>0.1603058</v>
      </c>
      <c r="J523" s="33">
        <v>0.13295905792140217</v>
      </c>
    </row>
    <row r="524" spans="2:10" x14ac:dyDescent="0.3">
      <c r="B524" s="25"/>
      <c r="C524" s="73"/>
      <c r="D524" s="29"/>
      <c r="E524" s="85" t="s">
        <v>477</v>
      </c>
      <c r="F524" s="30" t="s">
        <v>28</v>
      </c>
      <c r="G524" s="33">
        <v>8.7438080000000001E-2</v>
      </c>
      <c r="H524" s="33">
        <v>2.8828969999999999E-2</v>
      </c>
      <c r="I524" s="33">
        <v>0.14604719999999999</v>
      </c>
      <c r="J524" s="33">
        <v>6.8181818181818177E-2</v>
      </c>
    </row>
    <row r="525" spans="2:10" x14ac:dyDescent="0.3">
      <c r="B525" s="25"/>
      <c r="C525" s="73"/>
      <c r="D525" s="29"/>
      <c r="E525" s="85" t="s">
        <v>477</v>
      </c>
      <c r="F525" s="30" t="s">
        <v>29</v>
      </c>
      <c r="G525" s="33">
        <v>9.241336E-2</v>
      </c>
      <c r="H525" s="33">
        <v>3.1213540000000001E-2</v>
      </c>
      <c r="I525" s="33">
        <v>0.15361320000000001</v>
      </c>
      <c r="J525" s="33">
        <v>0.1653816499614495</v>
      </c>
    </row>
    <row r="526" spans="2:10" x14ac:dyDescent="0.3">
      <c r="B526" s="25"/>
      <c r="C526" s="73"/>
      <c r="D526" s="29"/>
      <c r="E526" s="85" t="s">
        <v>477</v>
      </c>
      <c r="F526" s="30" t="s">
        <v>658</v>
      </c>
      <c r="G526" s="33">
        <v>8.3012279999999994E-2</v>
      </c>
      <c r="H526" s="33">
        <v>8.8985100000000001E-3</v>
      </c>
      <c r="I526" s="33">
        <v>0.15712609999999999</v>
      </c>
      <c r="J526" s="33">
        <v>0.13603717786227293</v>
      </c>
    </row>
    <row r="527" spans="2:10" x14ac:dyDescent="0.3">
      <c r="B527" s="25"/>
      <c r="C527" s="73"/>
      <c r="D527" s="29"/>
      <c r="E527" s="85" t="s">
        <v>477</v>
      </c>
      <c r="F527" s="30" t="s">
        <v>30</v>
      </c>
      <c r="G527" s="33">
        <v>0.12919858000000001</v>
      </c>
      <c r="H527" s="33">
        <v>7.3421390000000003E-2</v>
      </c>
      <c r="I527" s="33">
        <v>0.1849758</v>
      </c>
      <c r="J527" s="33">
        <v>0.11482050565721469</v>
      </c>
    </row>
    <row r="528" spans="2:10" x14ac:dyDescent="0.3">
      <c r="B528" s="25"/>
      <c r="C528" s="73"/>
      <c r="D528" s="29"/>
      <c r="E528" s="85" t="s">
        <v>477</v>
      </c>
      <c r="F528" s="30" t="s">
        <v>552</v>
      </c>
      <c r="G528" s="33">
        <v>0.13103851</v>
      </c>
      <c r="H528" s="33">
        <v>7.256137E-2</v>
      </c>
      <c r="I528" s="33">
        <v>0.18951570000000001</v>
      </c>
      <c r="J528" s="33">
        <v>8.8492063492063497E-2</v>
      </c>
    </row>
    <row r="529" spans="1:10" x14ac:dyDescent="0.3">
      <c r="B529" s="25"/>
      <c r="C529" s="73"/>
      <c r="D529" s="29"/>
      <c r="E529" s="85" t="s">
        <v>477</v>
      </c>
      <c r="F529" s="30" t="s">
        <v>31</v>
      </c>
      <c r="G529" s="33">
        <v>0.12646644000000001</v>
      </c>
      <c r="H529" s="33">
        <v>5.7861179999999998E-2</v>
      </c>
      <c r="I529" s="33">
        <v>0.19507169999999999</v>
      </c>
      <c r="J529" s="33">
        <v>0.13910787346572198</v>
      </c>
    </row>
    <row r="530" spans="1:10" x14ac:dyDescent="0.3">
      <c r="B530" s="25"/>
      <c r="C530" s="73"/>
      <c r="D530" s="29"/>
      <c r="E530" s="85" t="s">
        <v>477</v>
      </c>
      <c r="F530" s="30" t="s">
        <v>32</v>
      </c>
      <c r="G530" s="33">
        <v>8.2569279999999995E-2</v>
      </c>
      <c r="H530" s="33">
        <v>5.1825469999999998E-2</v>
      </c>
      <c r="I530" s="33">
        <v>0.1133131</v>
      </c>
      <c r="J530" s="33">
        <v>0.11933298593017197</v>
      </c>
    </row>
    <row r="531" spans="1:10" x14ac:dyDescent="0.3">
      <c r="B531" s="25"/>
      <c r="C531" s="73"/>
      <c r="D531" s="29"/>
      <c r="E531" s="85" t="s">
        <v>477</v>
      </c>
      <c r="F531" s="30" t="s">
        <v>471</v>
      </c>
      <c r="G531" s="33">
        <v>0.10385469999999999</v>
      </c>
      <c r="H531" s="33">
        <v>7.7810160000000003E-2</v>
      </c>
      <c r="I531" s="33">
        <v>0.1298993</v>
      </c>
      <c r="J531" s="33">
        <v>0.11104893681961542</v>
      </c>
    </row>
    <row r="532" spans="1:10" x14ac:dyDescent="0.3">
      <c r="B532" s="25"/>
      <c r="C532" s="73"/>
      <c r="D532" s="29"/>
      <c r="E532" s="85" t="s">
        <v>477</v>
      </c>
      <c r="F532" s="30" t="s">
        <v>472</v>
      </c>
      <c r="G532" s="33">
        <v>0.1161832</v>
      </c>
      <c r="H532" s="33">
        <v>7.0766969999999998E-2</v>
      </c>
      <c r="I532" s="33">
        <v>0.1615994</v>
      </c>
      <c r="J532" s="33">
        <v>0.14744611255556486</v>
      </c>
    </row>
    <row r="533" spans="1:10" x14ac:dyDescent="0.3">
      <c r="B533" s="25"/>
      <c r="C533" s="73"/>
      <c r="D533" s="22"/>
      <c r="E533" s="85" t="s">
        <v>477</v>
      </c>
      <c r="F533" s="30" t="s">
        <v>473</v>
      </c>
      <c r="G533" s="33">
        <v>0.10450719999999999</v>
      </c>
      <c r="H533" s="33">
        <v>4.7316509999999999E-2</v>
      </c>
      <c r="I533" s="33">
        <v>0.16169800000000001</v>
      </c>
      <c r="J533" s="33">
        <v>0.1369481269158804</v>
      </c>
    </row>
    <row r="534" spans="1:10" x14ac:dyDescent="0.3">
      <c r="A534" t="s">
        <v>163</v>
      </c>
      <c r="B534" s="25" t="s">
        <v>175</v>
      </c>
      <c r="C534" s="72" t="s">
        <v>176</v>
      </c>
      <c r="D534" s="116" t="str" cm="1">
        <f t="array" aca="1" ref="D534" ca="1">HYPERLINK("#"&amp;CELL("address",INDEX('Data dictionary'!B:B,MATCH('Relationships and connections'!$A534,'Data dictionary'!A:A,0))),"Show if Q14 is Yes OR if Q10 is Yes")</f>
        <v>Show if Q14 is Yes OR if Q10 is Yes</v>
      </c>
      <c r="E534" s="85" t="s">
        <v>688</v>
      </c>
      <c r="F534" s="30" t="s">
        <v>450</v>
      </c>
      <c r="G534" s="36">
        <v>7.4185499999999998</v>
      </c>
      <c r="H534" s="36">
        <v>7.2035749999999998</v>
      </c>
      <c r="I534" s="36">
        <v>7.6335259999999998</v>
      </c>
      <c r="J534" s="33">
        <v>7.0977621986987011E-2</v>
      </c>
    </row>
    <row r="535" spans="1:10" x14ac:dyDescent="0.3">
      <c r="B535" s="25"/>
      <c r="C535" s="73"/>
      <c r="D535" s="103"/>
      <c r="E535" s="85" t="s">
        <v>688</v>
      </c>
      <c r="F535" s="30" t="s">
        <v>452</v>
      </c>
      <c r="G535" s="36">
        <v>7.7372579999999997</v>
      </c>
      <c r="H535" s="36">
        <v>7.524241</v>
      </c>
      <c r="I535" s="36">
        <v>7.9502750000000004</v>
      </c>
      <c r="J535" s="33">
        <v>4.4101479303445074E-2</v>
      </c>
    </row>
    <row r="536" spans="1:10" x14ac:dyDescent="0.3">
      <c r="B536" s="25"/>
      <c r="C536" s="73"/>
      <c r="D536" s="103"/>
      <c r="E536" s="85" t="s">
        <v>688</v>
      </c>
      <c r="F536" s="30" t="s">
        <v>453</v>
      </c>
      <c r="G536" s="36">
        <v>6.633534</v>
      </c>
      <c r="H536" s="36">
        <v>6.3576589999999999</v>
      </c>
      <c r="I536" s="36">
        <v>6.909408</v>
      </c>
      <c r="J536" s="33">
        <v>7.247633064535014E-2</v>
      </c>
    </row>
    <row r="537" spans="1:10" x14ac:dyDescent="0.3">
      <c r="B537" s="25"/>
      <c r="C537" s="73"/>
      <c r="D537" s="103"/>
      <c r="E537" s="85" t="s">
        <v>688</v>
      </c>
      <c r="F537" s="30" t="s">
        <v>21</v>
      </c>
      <c r="G537" s="36">
        <v>6.9106360000000002</v>
      </c>
      <c r="H537" s="36">
        <v>6.3176800000000002</v>
      </c>
      <c r="I537" s="36">
        <v>7.5035910000000001</v>
      </c>
      <c r="J537" s="33">
        <v>4.8872813589407857E-2</v>
      </c>
    </row>
    <row r="538" spans="1:10" x14ac:dyDescent="0.3">
      <c r="B538" s="25"/>
      <c r="C538" s="73"/>
      <c r="D538" s="103"/>
      <c r="E538" s="85" t="s">
        <v>688</v>
      </c>
      <c r="F538" s="30" t="s">
        <v>454</v>
      </c>
      <c r="G538" s="36">
        <v>7.8660399999999999</v>
      </c>
      <c r="H538" s="36">
        <v>7.3816319999999997</v>
      </c>
      <c r="I538" s="36">
        <v>8.3504470000000008</v>
      </c>
      <c r="J538" s="33">
        <v>7.8134244261908556E-2</v>
      </c>
    </row>
    <row r="539" spans="1:10" x14ac:dyDescent="0.3">
      <c r="B539" s="25"/>
      <c r="C539" s="73"/>
      <c r="D539" s="103"/>
      <c r="E539" s="85" t="s">
        <v>688</v>
      </c>
      <c r="F539" s="30" t="s">
        <v>455</v>
      </c>
      <c r="G539" s="36">
        <v>6.6424010000000004</v>
      </c>
      <c r="H539" s="36">
        <v>5.3730979999999997</v>
      </c>
      <c r="I539" s="36">
        <v>7.9117030000000002</v>
      </c>
      <c r="J539" s="33">
        <v>6.8709354281155655E-2</v>
      </c>
    </row>
    <row r="540" spans="1:10" x14ac:dyDescent="0.3">
      <c r="B540" s="25"/>
      <c r="C540" s="73"/>
      <c r="D540" s="103"/>
      <c r="E540" s="85" t="s">
        <v>688</v>
      </c>
      <c r="F540" s="30" t="s">
        <v>456</v>
      </c>
      <c r="G540" s="36">
        <v>7.2429170000000003</v>
      </c>
      <c r="H540" s="36">
        <v>6.8025779999999996</v>
      </c>
      <c r="I540" s="36">
        <v>7.6832560000000001</v>
      </c>
      <c r="J540" s="33">
        <v>6.9051321928460335E-2</v>
      </c>
    </row>
    <row r="541" spans="1:10" x14ac:dyDescent="0.3">
      <c r="B541" s="25"/>
      <c r="C541" s="73"/>
      <c r="D541" s="103"/>
      <c r="E541" s="85" t="s">
        <v>688</v>
      </c>
      <c r="F541" s="30" t="s">
        <v>457</v>
      </c>
      <c r="G541" s="36">
        <v>7.5727679999999999</v>
      </c>
      <c r="H541" s="36">
        <v>7.3775769999999996</v>
      </c>
      <c r="I541" s="36">
        <v>7.7679590000000003</v>
      </c>
      <c r="J541" s="33">
        <v>6.875835959284532E-2</v>
      </c>
    </row>
    <row r="542" spans="1:10" x14ac:dyDescent="0.3">
      <c r="B542" s="25"/>
      <c r="C542" s="73"/>
      <c r="D542" s="103"/>
      <c r="E542" s="85" t="s">
        <v>688</v>
      </c>
      <c r="F542" s="30" t="s">
        <v>458</v>
      </c>
      <c r="G542" s="36">
        <v>7.610347</v>
      </c>
      <c r="H542" s="36">
        <v>7.2001679999999997</v>
      </c>
      <c r="I542" s="36">
        <v>8.0205260000000003</v>
      </c>
      <c r="J542" s="33">
        <v>1.2097902097902099E-2</v>
      </c>
    </row>
    <row r="543" spans="1:10" x14ac:dyDescent="0.3">
      <c r="B543" s="25"/>
      <c r="C543" s="73"/>
      <c r="D543" s="103"/>
      <c r="E543" s="85" t="s">
        <v>688</v>
      </c>
      <c r="F543" s="30" t="s">
        <v>459</v>
      </c>
      <c r="G543" s="36">
        <v>7.5778160000000003</v>
      </c>
      <c r="H543" s="36">
        <v>7.3000160000000003</v>
      </c>
      <c r="I543" s="36">
        <v>7.8556169999999996</v>
      </c>
      <c r="J543" s="33">
        <v>4.687660694818685E-2</v>
      </c>
    </row>
    <row r="544" spans="1:10" x14ac:dyDescent="0.3">
      <c r="B544" s="25"/>
      <c r="C544" s="73"/>
      <c r="D544" s="103"/>
      <c r="E544" s="85" t="s">
        <v>688</v>
      </c>
      <c r="F544" s="30" t="s">
        <v>660</v>
      </c>
      <c r="G544" s="36">
        <v>7.0175039999999997</v>
      </c>
      <c r="H544" s="36">
        <v>6.6356210000000004</v>
      </c>
      <c r="I544" s="36">
        <v>7.3993880000000001</v>
      </c>
      <c r="J544" s="33">
        <v>7.6809149627679263E-2</v>
      </c>
    </row>
    <row r="545" spans="2:10" x14ac:dyDescent="0.3">
      <c r="B545" s="25"/>
      <c r="C545" s="73"/>
      <c r="D545" s="103"/>
      <c r="E545" s="85" t="s">
        <v>688</v>
      </c>
      <c r="F545" s="30" t="s">
        <v>661</v>
      </c>
      <c r="G545" s="36">
        <v>7.7290130000000001</v>
      </c>
      <c r="H545" s="36">
        <v>7.4179360000000001</v>
      </c>
      <c r="I545" s="36">
        <v>8.0400910000000003</v>
      </c>
      <c r="J545" s="33">
        <v>6.7077472094277765E-2</v>
      </c>
    </row>
    <row r="546" spans="2:10" x14ac:dyDescent="0.3">
      <c r="B546" s="25"/>
      <c r="C546" s="73"/>
      <c r="D546" s="103"/>
      <c r="E546" s="85" t="s">
        <v>688</v>
      </c>
      <c r="F546" s="30" t="s">
        <v>662</v>
      </c>
      <c r="G546" s="36">
        <v>6.534192</v>
      </c>
      <c r="H546" s="36">
        <v>5.8617010000000001</v>
      </c>
      <c r="I546" s="36">
        <v>7.206683</v>
      </c>
      <c r="J546" s="33">
        <v>8.4546360917248251E-2</v>
      </c>
    </row>
    <row r="547" spans="2:10" x14ac:dyDescent="0.3">
      <c r="B547" s="25"/>
      <c r="C547" s="73"/>
      <c r="D547" s="103"/>
      <c r="E547" s="85" t="s">
        <v>688</v>
      </c>
      <c r="F547" s="30" t="s">
        <v>663</v>
      </c>
      <c r="G547" s="36">
        <v>7.5621450000000001</v>
      </c>
      <c r="H547" s="36">
        <v>7.3331869999999997</v>
      </c>
      <c r="I547" s="36">
        <v>7.7911020000000004</v>
      </c>
      <c r="J547" s="33">
        <v>6.9269521410579349E-2</v>
      </c>
    </row>
    <row r="548" spans="2:10" x14ac:dyDescent="0.3">
      <c r="B548" s="25"/>
      <c r="C548" s="73"/>
      <c r="D548" s="103"/>
      <c r="E548" s="85" t="s">
        <v>688</v>
      </c>
      <c r="F548" s="30" t="s">
        <v>460</v>
      </c>
      <c r="G548" s="36">
        <v>7.3888470000000002</v>
      </c>
      <c r="H548" s="36">
        <v>7.102576</v>
      </c>
      <c r="I548" s="36">
        <v>7.6751180000000003</v>
      </c>
      <c r="J548" s="33">
        <v>0.11884877296672235</v>
      </c>
    </row>
    <row r="549" spans="2:10" x14ac:dyDescent="0.3">
      <c r="B549" s="25"/>
      <c r="C549" s="73"/>
      <c r="D549" s="103"/>
      <c r="E549" s="85" t="s">
        <v>688</v>
      </c>
      <c r="F549" s="30" t="s">
        <v>461</v>
      </c>
      <c r="G549" s="36">
        <v>7.4145640000000004</v>
      </c>
      <c r="H549" s="36">
        <v>7.1401570000000003</v>
      </c>
      <c r="I549" s="36">
        <v>7.6889700000000003</v>
      </c>
      <c r="J549" s="33">
        <v>3.6121486141144091E-2</v>
      </c>
    </row>
    <row r="550" spans="2:10" x14ac:dyDescent="0.3">
      <c r="B550" s="25"/>
      <c r="C550" s="73"/>
      <c r="D550" s="103"/>
      <c r="E550" s="85" t="s">
        <v>688</v>
      </c>
      <c r="F550" s="30" t="s">
        <v>462</v>
      </c>
      <c r="G550" s="36">
        <v>7.7769060000000003</v>
      </c>
      <c r="H550" s="36">
        <v>6.9346870000000003</v>
      </c>
      <c r="I550" s="36">
        <v>8.6191239999999993</v>
      </c>
      <c r="J550" s="33">
        <v>4.6248715313463515E-2</v>
      </c>
    </row>
    <row r="551" spans="2:10" x14ac:dyDescent="0.3">
      <c r="B551" s="25"/>
      <c r="C551" s="73"/>
      <c r="D551" s="103"/>
      <c r="E551" s="85" t="s">
        <v>688</v>
      </c>
      <c r="F551" s="30" t="s">
        <v>589</v>
      </c>
      <c r="G551" s="36">
        <v>8.2669329999999999</v>
      </c>
      <c r="H551" s="36">
        <v>7.5704630000000002</v>
      </c>
      <c r="I551" s="36">
        <v>8.9634020000000003</v>
      </c>
      <c r="J551" s="33">
        <v>8.241758241758242E-3</v>
      </c>
    </row>
    <row r="552" spans="2:10" x14ac:dyDescent="0.3">
      <c r="B552" s="25"/>
      <c r="C552" s="73"/>
      <c r="D552" s="103"/>
      <c r="E552" s="85" t="s">
        <v>688</v>
      </c>
      <c r="F552" s="30" t="s">
        <v>463</v>
      </c>
      <c r="G552" s="36">
        <v>7.1619910000000004</v>
      </c>
      <c r="H552" s="36">
        <v>6.7186849999999998</v>
      </c>
      <c r="I552" s="36">
        <v>7.6052970000000002</v>
      </c>
      <c r="J552" s="33">
        <v>5.8988421694088973E-2</v>
      </c>
    </row>
    <row r="553" spans="2:10" x14ac:dyDescent="0.3">
      <c r="B553" s="25"/>
      <c r="C553" s="73"/>
      <c r="D553" s="103"/>
      <c r="E553" s="85" t="s">
        <v>688</v>
      </c>
      <c r="F553" s="30" t="s">
        <v>464</v>
      </c>
      <c r="G553" s="36">
        <v>7.4766029999999999</v>
      </c>
      <c r="H553" s="36">
        <v>7.0335029999999996</v>
      </c>
      <c r="I553" s="36">
        <v>7.9197030000000002</v>
      </c>
      <c r="J553" s="33">
        <v>0.12153837615849936</v>
      </c>
    </row>
    <row r="554" spans="2:10" x14ac:dyDescent="0.3">
      <c r="B554" s="25"/>
      <c r="C554" s="73"/>
      <c r="D554" s="103"/>
      <c r="E554" s="85" t="s">
        <v>688</v>
      </c>
      <c r="F554" s="30" t="s">
        <v>465</v>
      </c>
      <c r="G554" s="36">
        <v>7.2017009999999999</v>
      </c>
      <c r="H554" s="36">
        <v>6.7440389999999999</v>
      </c>
      <c r="I554" s="36">
        <v>7.6593629999999999</v>
      </c>
      <c r="J554" s="33">
        <v>4.3176561295296838E-2</v>
      </c>
    </row>
    <row r="555" spans="2:10" x14ac:dyDescent="0.3">
      <c r="B555" s="25"/>
      <c r="C555" s="73"/>
      <c r="D555" s="103"/>
      <c r="E555" s="85" t="s">
        <v>688</v>
      </c>
      <c r="F555" s="30" t="s">
        <v>466</v>
      </c>
      <c r="G555" s="36">
        <v>7.6131099999999998</v>
      </c>
      <c r="H555" s="36">
        <v>7.253285</v>
      </c>
      <c r="I555" s="36">
        <v>7.9729359999999998</v>
      </c>
      <c r="J555" s="33">
        <v>2.8189130271367362E-2</v>
      </c>
    </row>
    <row r="556" spans="2:10" x14ac:dyDescent="0.3">
      <c r="B556" s="25"/>
      <c r="C556" s="73"/>
      <c r="D556" s="103"/>
      <c r="E556" s="85" t="s">
        <v>688</v>
      </c>
      <c r="F556" s="30" t="s">
        <v>467</v>
      </c>
      <c r="G556" s="36">
        <v>7.802511</v>
      </c>
      <c r="H556" s="36">
        <v>7.4606279999999998</v>
      </c>
      <c r="I556" s="36">
        <v>8.1443949999999994</v>
      </c>
      <c r="J556" s="33">
        <v>9.7324723247232472E-2</v>
      </c>
    </row>
    <row r="557" spans="2:10" x14ac:dyDescent="0.3">
      <c r="B557" s="25"/>
      <c r="C557" s="73"/>
      <c r="D557" s="103"/>
      <c r="E557" s="85" t="s">
        <v>688</v>
      </c>
      <c r="F557" s="30" t="s">
        <v>468</v>
      </c>
      <c r="G557" s="36">
        <v>7.3091100000000004</v>
      </c>
      <c r="H557" s="36">
        <v>7.0460479999999999</v>
      </c>
      <c r="I557" s="36">
        <v>7.5721720000000001</v>
      </c>
      <c r="J557" s="33">
        <v>6.4690869316110219E-2</v>
      </c>
    </row>
    <row r="558" spans="2:10" x14ac:dyDescent="0.3">
      <c r="B558" s="25"/>
      <c r="C558" s="73"/>
      <c r="D558" s="103"/>
      <c r="E558" s="85" t="s">
        <v>688</v>
      </c>
      <c r="F558" s="30" t="s">
        <v>469</v>
      </c>
      <c r="G558" s="36">
        <v>7.8211510000000004</v>
      </c>
      <c r="H558" s="36">
        <v>7.3699009999999996</v>
      </c>
      <c r="I558" s="36">
        <v>8.2724010000000003</v>
      </c>
      <c r="J558" s="33">
        <v>8.8544548976203646E-2</v>
      </c>
    </row>
    <row r="559" spans="2:10" x14ac:dyDescent="0.3">
      <c r="B559" s="25"/>
      <c r="C559" s="73"/>
      <c r="D559" s="29"/>
      <c r="E559" s="85" t="s">
        <v>688</v>
      </c>
      <c r="F559" s="30" t="s">
        <v>470</v>
      </c>
      <c r="G559" s="36">
        <v>6.6991420000000002</v>
      </c>
      <c r="H559" s="36">
        <v>6.1727020000000001</v>
      </c>
      <c r="I559" s="36">
        <v>7.225581</v>
      </c>
      <c r="J559" s="33">
        <v>8.5539979231568017E-2</v>
      </c>
    </row>
    <row r="560" spans="2:10" x14ac:dyDescent="0.3">
      <c r="B560" s="25"/>
      <c r="C560" s="73"/>
      <c r="D560" s="29"/>
      <c r="E560" s="85" t="s">
        <v>688</v>
      </c>
      <c r="F560" s="30" t="s">
        <v>26</v>
      </c>
      <c r="G560" s="36">
        <v>7.4203780000000004</v>
      </c>
      <c r="H560" s="36">
        <v>6.9500900000000003</v>
      </c>
      <c r="I560" s="36">
        <v>7.8906660000000004</v>
      </c>
      <c r="J560" s="33">
        <v>8.9278116579208616E-2</v>
      </c>
    </row>
    <row r="561" spans="2:10" x14ac:dyDescent="0.3">
      <c r="B561" s="25"/>
      <c r="C561" s="73"/>
      <c r="D561" s="29"/>
      <c r="E561" s="85" t="s">
        <v>688</v>
      </c>
      <c r="F561" s="30" t="s">
        <v>27</v>
      </c>
      <c r="G561" s="36">
        <v>6.8042699999999998</v>
      </c>
      <c r="H561" s="36">
        <v>6.1586590000000001</v>
      </c>
      <c r="I561" s="36">
        <v>7.4498819999999997</v>
      </c>
      <c r="J561" s="33">
        <v>8.5140445350021826E-2</v>
      </c>
    </row>
    <row r="562" spans="2:10" x14ac:dyDescent="0.3">
      <c r="B562" s="25"/>
      <c r="C562" s="73"/>
      <c r="D562" s="29"/>
      <c r="E562" s="85" t="s">
        <v>688</v>
      </c>
      <c r="F562" s="30" t="s">
        <v>28</v>
      </c>
      <c r="G562" s="36">
        <v>7.144158</v>
      </c>
      <c r="H562" s="36">
        <v>6.8713040000000003</v>
      </c>
      <c r="I562" s="36">
        <v>7.4170129999999999</v>
      </c>
      <c r="J562" s="33">
        <v>1.9473081328751432E-2</v>
      </c>
    </row>
    <row r="563" spans="2:10" x14ac:dyDescent="0.3">
      <c r="B563" s="25"/>
      <c r="C563" s="73"/>
      <c r="D563" s="29"/>
      <c r="E563" s="85" t="s">
        <v>688</v>
      </c>
      <c r="F563" s="30" t="s">
        <v>29</v>
      </c>
      <c r="G563" s="36">
        <v>7.5356160000000001</v>
      </c>
      <c r="H563" s="36">
        <v>7.0059750000000003</v>
      </c>
      <c r="I563" s="36">
        <v>8.065258</v>
      </c>
      <c r="J563" s="33">
        <v>2.0828564888990615E-2</v>
      </c>
    </row>
    <row r="564" spans="2:10" x14ac:dyDescent="0.3">
      <c r="B564" s="25"/>
      <c r="C564" s="73"/>
      <c r="D564" s="29"/>
      <c r="E564" s="85" t="s">
        <v>688</v>
      </c>
      <c r="F564" s="30" t="s">
        <v>658</v>
      </c>
      <c r="G564" s="36">
        <v>7.7478610000000003</v>
      </c>
      <c r="H564" s="36">
        <v>7.353021</v>
      </c>
      <c r="I564" s="36">
        <v>8.1426999999999996</v>
      </c>
      <c r="J564" s="33">
        <v>5.4717405989641969E-2</v>
      </c>
    </row>
    <row r="565" spans="2:10" x14ac:dyDescent="0.3">
      <c r="B565" s="25"/>
      <c r="C565" s="73"/>
      <c r="D565" s="29"/>
      <c r="E565" s="85" t="s">
        <v>688</v>
      </c>
      <c r="F565" s="30" t="s">
        <v>30</v>
      </c>
      <c r="G565" s="36">
        <v>7.8247720000000003</v>
      </c>
      <c r="H565" s="36">
        <v>7.4359159999999997</v>
      </c>
      <c r="I565" s="36">
        <v>8.2136289999999992</v>
      </c>
      <c r="J565" s="33">
        <v>5.4987980769230768E-2</v>
      </c>
    </row>
    <row r="566" spans="2:10" x14ac:dyDescent="0.3">
      <c r="B566" s="25"/>
      <c r="C566" s="73"/>
      <c r="D566" s="29"/>
      <c r="E566" s="85" t="s">
        <v>688</v>
      </c>
      <c r="F566" s="30" t="s">
        <v>552</v>
      </c>
      <c r="G566" s="36">
        <v>7.3638329999999996</v>
      </c>
      <c r="H566" s="36">
        <v>6.8059909999999997</v>
      </c>
      <c r="I566" s="36">
        <v>7.9216749999999996</v>
      </c>
      <c r="J566" s="33">
        <v>3.7703513281919454E-2</v>
      </c>
    </row>
    <row r="567" spans="2:10" x14ac:dyDescent="0.3">
      <c r="B567" s="25"/>
      <c r="C567" s="73"/>
      <c r="D567" s="29"/>
      <c r="E567" s="85" t="s">
        <v>688</v>
      </c>
      <c r="F567" s="30" t="s">
        <v>31</v>
      </c>
      <c r="G567" s="36">
        <v>7.9909660000000002</v>
      </c>
      <c r="H567" s="36">
        <v>7.6150960000000003</v>
      </c>
      <c r="I567" s="36">
        <v>8.3668359999999993</v>
      </c>
      <c r="J567" s="33">
        <v>6.8965517241379309E-2</v>
      </c>
    </row>
    <row r="568" spans="2:10" x14ac:dyDescent="0.3">
      <c r="B568" s="25"/>
      <c r="C568" s="73"/>
      <c r="D568" s="29"/>
      <c r="E568" s="85" t="s">
        <v>688</v>
      </c>
      <c r="F568" s="30" t="s">
        <v>32</v>
      </c>
      <c r="G568" s="36">
        <v>7.3945949999999998</v>
      </c>
      <c r="H568" s="36">
        <v>6.6561690000000002</v>
      </c>
      <c r="I568" s="36">
        <v>8.1330209999999994</v>
      </c>
      <c r="J568" s="33">
        <v>1.8181818181818181E-2</v>
      </c>
    </row>
    <row r="569" spans="2:10" x14ac:dyDescent="0.3">
      <c r="B569" s="25"/>
      <c r="C569" s="73"/>
      <c r="D569" s="29"/>
      <c r="E569" s="85" t="s">
        <v>688</v>
      </c>
      <c r="F569" s="30" t="s">
        <v>471</v>
      </c>
      <c r="G569" s="36">
        <v>6.8654700000000002</v>
      </c>
      <c r="H569" s="36">
        <v>6.576397</v>
      </c>
      <c r="I569" s="36">
        <v>7.1545420000000002</v>
      </c>
      <c r="J569" s="33">
        <v>7.3233404710920769E-2</v>
      </c>
    </row>
    <row r="570" spans="2:10" x14ac:dyDescent="0.3">
      <c r="B570" s="25"/>
      <c r="C570" s="73"/>
      <c r="D570" s="29"/>
      <c r="E570" s="85" t="s">
        <v>688</v>
      </c>
      <c r="F570" s="30" t="s">
        <v>472</v>
      </c>
      <c r="G570" s="36">
        <v>7.4040629999999998</v>
      </c>
      <c r="H570" s="36">
        <v>7.1375070000000003</v>
      </c>
      <c r="I570" s="36">
        <v>7.6706200000000004</v>
      </c>
      <c r="J570" s="33">
        <v>6.2536909831224938E-2</v>
      </c>
    </row>
    <row r="571" spans="2:10" x14ac:dyDescent="0.3">
      <c r="B571" s="25"/>
      <c r="C571" s="73"/>
      <c r="D571" s="29"/>
      <c r="E571" s="85" t="s">
        <v>688</v>
      </c>
      <c r="F571" s="30" t="s">
        <v>473</v>
      </c>
      <c r="G571" s="36">
        <v>7.8863570000000003</v>
      </c>
      <c r="H571" s="36">
        <v>7.455552</v>
      </c>
      <c r="I571" s="36">
        <v>8.3171610000000005</v>
      </c>
      <c r="J571" s="33">
        <v>8.0788558175492853E-2</v>
      </c>
    </row>
    <row r="572" spans="2:10" x14ac:dyDescent="0.3">
      <c r="B572" s="25" t="s">
        <v>177</v>
      </c>
      <c r="C572" s="72" t="s">
        <v>178</v>
      </c>
      <c r="D572" s="102" t="s">
        <v>610</v>
      </c>
      <c r="E572" s="85" t="s">
        <v>688</v>
      </c>
      <c r="F572" s="30" t="s">
        <v>450</v>
      </c>
      <c r="G572" s="36">
        <v>7.4462609999999998</v>
      </c>
      <c r="H572" s="36">
        <v>7.3663150000000002</v>
      </c>
      <c r="I572" s="36">
        <v>7.5262070000000003</v>
      </c>
      <c r="J572" s="33">
        <v>1.1603459123132957E-2</v>
      </c>
    </row>
    <row r="573" spans="2:10" x14ac:dyDescent="0.3">
      <c r="B573" s="25"/>
      <c r="C573" s="73"/>
      <c r="D573" s="103"/>
      <c r="E573" s="85" t="s">
        <v>688</v>
      </c>
      <c r="F573" s="30" t="s">
        <v>452</v>
      </c>
      <c r="G573" s="36">
        <v>7.3799910000000004</v>
      </c>
      <c r="H573" s="36">
        <v>7.2818399999999999</v>
      </c>
      <c r="I573" s="36">
        <v>7.4781409999999999</v>
      </c>
      <c r="J573" s="33">
        <v>6.5885687197275167E-3</v>
      </c>
    </row>
    <row r="574" spans="2:10" x14ac:dyDescent="0.3">
      <c r="B574" s="25"/>
      <c r="C574" s="73"/>
      <c r="D574" s="103"/>
      <c r="E574" s="85" t="s">
        <v>688</v>
      </c>
      <c r="F574" s="30" t="s">
        <v>453</v>
      </c>
      <c r="G574" s="36">
        <v>7.1010179999999998</v>
      </c>
      <c r="H574" s="36">
        <v>6.9810990000000004</v>
      </c>
      <c r="I574" s="36">
        <v>7.2209370000000002</v>
      </c>
      <c r="J574" s="33">
        <v>1.6693055184177411E-2</v>
      </c>
    </row>
    <row r="575" spans="2:10" x14ac:dyDescent="0.3">
      <c r="B575" s="25"/>
      <c r="C575" s="73"/>
      <c r="D575" s="103"/>
      <c r="E575" s="85" t="s">
        <v>688</v>
      </c>
      <c r="F575" s="30" t="s">
        <v>21</v>
      </c>
      <c r="G575" s="36">
        <v>7.5153429999999997</v>
      </c>
      <c r="H575" s="36">
        <v>7.2787009999999999</v>
      </c>
      <c r="I575" s="36">
        <v>7.7519840000000002</v>
      </c>
      <c r="J575" s="33">
        <v>1.7556445270421311E-2</v>
      </c>
    </row>
    <row r="576" spans="2:10" x14ac:dyDescent="0.3">
      <c r="B576" s="25"/>
      <c r="C576" s="73"/>
      <c r="D576" s="103"/>
      <c r="E576" s="85" t="s">
        <v>688</v>
      </c>
      <c r="F576" s="30" t="s">
        <v>454</v>
      </c>
      <c r="G576" s="36">
        <v>7.8109489999999999</v>
      </c>
      <c r="H576" s="36">
        <v>7.6907550000000002</v>
      </c>
      <c r="I576" s="36">
        <v>7.9311429999999996</v>
      </c>
      <c r="J576" s="33">
        <v>2.0754982769923682E-2</v>
      </c>
    </row>
    <row r="577" spans="2:10" x14ac:dyDescent="0.3">
      <c r="B577" s="25"/>
      <c r="C577" s="73"/>
      <c r="D577" s="103"/>
      <c r="E577" s="85" t="s">
        <v>688</v>
      </c>
      <c r="F577" s="30" t="s">
        <v>455</v>
      </c>
      <c r="G577" s="36">
        <v>6.9528800000000004</v>
      </c>
      <c r="H577" s="36">
        <v>6.3974140000000004</v>
      </c>
      <c r="I577" s="36">
        <v>7.5083460000000004</v>
      </c>
      <c r="J577" s="33">
        <v>0</v>
      </c>
    </row>
    <row r="578" spans="2:10" x14ac:dyDescent="0.3">
      <c r="B578" s="25"/>
      <c r="C578" s="73"/>
      <c r="D578" s="103"/>
      <c r="E578" s="85" t="s">
        <v>688</v>
      </c>
      <c r="F578" s="30" t="s">
        <v>456</v>
      </c>
      <c r="G578" s="36">
        <v>7.6166390000000002</v>
      </c>
      <c r="H578" s="36">
        <v>7.5120839999999998</v>
      </c>
      <c r="I578" s="36">
        <v>7.7211939999999997</v>
      </c>
      <c r="J578" s="33">
        <v>1.205464808616021E-2</v>
      </c>
    </row>
    <row r="579" spans="2:10" x14ac:dyDescent="0.3">
      <c r="B579" s="25"/>
      <c r="C579" s="73"/>
      <c r="D579" s="103"/>
      <c r="E579" s="85" t="s">
        <v>688</v>
      </c>
      <c r="F579" s="30" t="s">
        <v>457</v>
      </c>
      <c r="G579" s="36">
        <v>7.3174869999999999</v>
      </c>
      <c r="H579" s="36">
        <v>7.2013369999999997</v>
      </c>
      <c r="I579" s="36">
        <v>7.4336370000000001</v>
      </c>
      <c r="J579" s="33">
        <v>9.6216792102954349E-3</v>
      </c>
    </row>
    <row r="580" spans="2:10" x14ac:dyDescent="0.3">
      <c r="B580" s="25"/>
      <c r="C580" s="73"/>
      <c r="D580" s="103"/>
      <c r="E580" s="85" t="s">
        <v>688</v>
      </c>
      <c r="F580" s="30" t="s">
        <v>458</v>
      </c>
      <c r="G580" s="36">
        <v>6.5287540000000002</v>
      </c>
      <c r="H580" s="36">
        <v>6.302054</v>
      </c>
      <c r="I580" s="36">
        <v>6.7554540000000003</v>
      </c>
      <c r="J580" s="33">
        <v>2.3724710974139258E-2</v>
      </c>
    </row>
    <row r="581" spans="2:10" x14ac:dyDescent="0.3">
      <c r="B581" s="25"/>
      <c r="C581" s="73"/>
      <c r="D581" s="103"/>
      <c r="E581" s="85" t="s">
        <v>688</v>
      </c>
      <c r="F581" s="30" t="s">
        <v>459</v>
      </c>
      <c r="G581" s="36">
        <v>7.6589960000000001</v>
      </c>
      <c r="H581" s="36">
        <v>7.5600110000000003</v>
      </c>
      <c r="I581" s="36">
        <v>7.757981</v>
      </c>
      <c r="J581" s="33">
        <v>4.2931571799705564E-3</v>
      </c>
    </row>
    <row r="582" spans="2:10" x14ac:dyDescent="0.3">
      <c r="B582" s="25"/>
      <c r="C582" s="73"/>
      <c r="D582" s="103"/>
      <c r="E582" s="85" t="s">
        <v>688</v>
      </c>
      <c r="F582" s="30" t="s">
        <v>660</v>
      </c>
      <c r="G582" s="36">
        <v>6.49383</v>
      </c>
      <c r="H582" s="36">
        <v>6.3072150000000002</v>
      </c>
      <c r="I582" s="36">
        <v>6.6804449999999997</v>
      </c>
      <c r="J582" s="33">
        <v>2.2529022155089146E-2</v>
      </c>
    </row>
    <row r="583" spans="2:10" x14ac:dyDescent="0.3">
      <c r="B583" s="25"/>
      <c r="C583" s="73"/>
      <c r="D583" s="103"/>
      <c r="E583" s="85" t="s">
        <v>688</v>
      </c>
      <c r="F583" s="30" t="s">
        <v>661</v>
      </c>
      <c r="G583" s="36">
        <v>7.7941390000000004</v>
      </c>
      <c r="H583" s="36">
        <v>7.7068310000000002</v>
      </c>
      <c r="I583" s="36">
        <v>7.8814479999999998</v>
      </c>
      <c r="J583" s="33">
        <v>6.9786481345882204E-3</v>
      </c>
    </row>
    <row r="584" spans="2:10" x14ac:dyDescent="0.3">
      <c r="B584" s="25"/>
      <c r="C584" s="73"/>
      <c r="D584" s="103"/>
      <c r="E584" s="85" t="s">
        <v>688</v>
      </c>
      <c r="F584" s="30" t="s">
        <v>662</v>
      </c>
      <c r="G584" s="36">
        <v>7.072425</v>
      </c>
      <c r="H584" s="36">
        <v>6.6299440000000001</v>
      </c>
      <c r="I584" s="36">
        <v>7.514907</v>
      </c>
      <c r="J584" s="33">
        <v>4.5539729603210705E-2</v>
      </c>
    </row>
    <row r="585" spans="2:10" x14ac:dyDescent="0.3">
      <c r="B585" s="25"/>
      <c r="C585" s="73"/>
      <c r="D585" s="103"/>
      <c r="E585" s="85" t="s">
        <v>688</v>
      </c>
      <c r="F585" s="30" t="s">
        <v>663</v>
      </c>
      <c r="G585" s="36">
        <v>7.470091</v>
      </c>
      <c r="H585" s="36">
        <v>7.3897170000000001</v>
      </c>
      <c r="I585" s="36">
        <v>7.550465</v>
      </c>
      <c r="J585" s="33">
        <v>1.5251448765767816E-3</v>
      </c>
    </row>
    <row r="586" spans="2:10" x14ac:dyDescent="0.3">
      <c r="B586" s="25"/>
      <c r="C586" s="73"/>
      <c r="D586" s="103"/>
      <c r="E586" s="85" t="s">
        <v>688</v>
      </c>
      <c r="F586" s="30" t="s">
        <v>460</v>
      </c>
      <c r="G586" s="36">
        <v>7.8431259999999998</v>
      </c>
      <c r="H586" s="36">
        <v>7.7468680000000001</v>
      </c>
      <c r="I586" s="36">
        <v>7.9393849999999997</v>
      </c>
      <c r="J586" s="33">
        <v>1.5656751368476281E-2</v>
      </c>
    </row>
    <row r="587" spans="2:10" x14ac:dyDescent="0.3">
      <c r="B587" s="25"/>
      <c r="C587" s="73"/>
      <c r="D587" s="103"/>
      <c r="E587" s="85" t="s">
        <v>688</v>
      </c>
      <c r="F587" s="30" t="s">
        <v>461</v>
      </c>
      <c r="G587" s="36">
        <v>7.1063109999999998</v>
      </c>
      <c r="H587" s="36">
        <v>6.9790999999999999</v>
      </c>
      <c r="I587" s="36">
        <v>7.2335219999999998</v>
      </c>
      <c r="J587" s="33">
        <v>6.6376679017384572E-3</v>
      </c>
    </row>
    <row r="588" spans="2:10" x14ac:dyDescent="0.3">
      <c r="B588" s="25"/>
      <c r="C588" s="73"/>
      <c r="D588" s="103"/>
      <c r="E588" s="85" t="s">
        <v>688</v>
      </c>
      <c r="F588" s="30" t="s">
        <v>462</v>
      </c>
      <c r="G588" s="36">
        <v>6.3457290000000004</v>
      </c>
      <c r="H588" s="36">
        <v>6.0663179999999999</v>
      </c>
      <c r="I588" s="36">
        <v>6.6251410000000002</v>
      </c>
      <c r="J588" s="33">
        <v>3.3145362488570147E-2</v>
      </c>
    </row>
    <row r="589" spans="2:10" x14ac:dyDescent="0.3">
      <c r="B589" s="25"/>
      <c r="C589" s="73"/>
      <c r="D589" s="103"/>
      <c r="E589" s="85" t="s">
        <v>688</v>
      </c>
      <c r="F589" s="30" t="s">
        <v>589</v>
      </c>
      <c r="G589" s="36">
        <v>6.8526100000000003</v>
      </c>
      <c r="H589" s="36">
        <v>6.3900389999999998</v>
      </c>
      <c r="I589" s="36">
        <v>7.3151809999999999</v>
      </c>
      <c r="J589" s="33">
        <v>0</v>
      </c>
    </row>
    <row r="590" spans="2:10" x14ac:dyDescent="0.3">
      <c r="B590" s="25"/>
      <c r="C590" s="73"/>
      <c r="D590" s="103"/>
      <c r="E590" s="85" t="s">
        <v>688</v>
      </c>
      <c r="F590" s="30" t="s">
        <v>463</v>
      </c>
      <c r="G590" s="36">
        <v>7.689775</v>
      </c>
      <c r="H590" s="36">
        <v>7.5420470000000002</v>
      </c>
      <c r="I590" s="36">
        <v>7.837504</v>
      </c>
      <c r="J590" s="33">
        <v>1.034834175975493E-2</v>
      </c>
    </row>
    <row r="591" spans="2:10" x14ac:dyDescent="0.3">
      <c r="B591" s="25"/>
      <c r="C591" s="73"/>
      <c r="D591" s="103"/>
      <c r="E591" s="85" t="s">
        <v>688</v>
      </c>
      <c r="F591" s="30" t="s">
        <v>464</v>
      </c>
      <c r="G591" s="36">
        <v>7.4946130000000002</v>
      </c>
      <c r="H591" s="36">
        <v>7.3544049999999999</v>
      </c>
      <c r="I591" s="36">
        <v>7.6348209999999996</v>
      </c>
      <c r="J591" s="33">
        <v>1.2407599422025612E-2</v>
      </c>
    </row>
    <row r="592" spans="2:10" x14ac:dyDescent="0.3">
      <c r="B592" s="25"/>
      <c r="C592" s="73"/>
      <c r="D592" s="103"/>
      <c r="E592" s="85" t="s">
        <v>688</v>
      </c>
      <c r="F592" s="30" t="s">
        <v>465</v>
      </c>
      <c r="G592" s="36">
        <v>7.4685269999999999</v>
      </c>
      <c r="H592" s="36">
        <v>7.3109380000000002</v>
      </c>
      <c r="I592" s="36">
        <v>7.6261159999999997</v>
      </c>
      <c r="J592" s="33">
        <v>1.057891032232286E-2</v>
      </c>
    </row>
    <row r="593" spans="2:10" x14ac:dyDescent="0.3">
      <c r="B593" s="25"/>
      <c r="C593" s="73"/>
      <c r="D593" s="103"/>
      <c r="E593" s="85" t="s">
        <v>688</v>
      </c>
      <c r="F593" s="30" t="s">
        <v>466</v>
      </c>
      <c r="G593" s="36">
        <v>7.3098229999999997</v>
      </c>
      <c r="H593" s="36">
        <v>7.050376</v>
      </c>
      <c r="I593" s="36">
        <v>7.5692700000000004</v>
      </c>
      <c r="J593" s="33">
        <v>7.4309864452322856E-3</v>
      </c>
    </row>
    <row r="594" spans="2:10" x14ac:dyDescent="0.3">
      <c r="B594" s="25"/>
      <c r="C594" s="73"/>
      <c r="D594" s="103"/>
      <c r="E594" s="85" t="s">
        <v>688</v>
      </c>
      <c r="F594" s="30" t="s">
        <v>467</v>
      </c>
      <c r="G594" s="36">
        <v>7.1237450000000004</v>
      </c>
      <c r="H594" s="36">
        <v>6.8852869999999999</v>
      </c>
      <c r="I594" s="36">
        <v>7.3622030000000001</v>
      </c>
      <c r="J594" s="33">
        <v>1.8773707694599292E-2</v>
      </c>
    </row>
    <row r="595" spans="2:10" x14ac:dyDescent="0.3">
      <c r="B595" s="25"/>
      <c r="C595" s="73"/>
      <c r="D595" s="103"/>
      <c r="E595" s="85" t="s">
        <v>688</v>
      </c>
      <c r="F595" s="30" t="s">
        <v>468</v>
      </c>
      <c r="G595" s="36">
        <v>7.4226029999999996</v>
      </c>
      <c r="H595" s="36">
        <v>7.3387330000000004</v>
      </c>
      <c r="I595" s="36">
        <v>7.5064729999999997</v>
      </c>
      <c r="J595" s="33">
        <v>7.8246247161087527E-3</v>
      </c>
    </row>
    <row r="596" spans="2:10" x14ac:dyDescent="0.3">
      <c r="B596" s="25"/>
      <c r="C596" s="73"/>
      <c r="D596" s="18"/>
      <c r="E596" s="85" t="s">
        <v>688</v>
      </c>
      <c r="F596" s="30" t="s">
        <v>469</v>
      </c>
      <c r="G596" s="36">
        <v>7.5651419999999998</v>
      </c>
      <c r="H596" s="36">
        <v>7.3989969999999996</v>
      </c>
      <c r="I596" s="36">
        <v>7.7312880000000002</v>
      </c>
      <c r="J596" s="33">
        <v>2.6909790444863597E-2</v>
      </c>
    </row>
    <row r="597" spans="2:10" x14ac:dyDescent="0.3">
      <c r="B597" s="25"/>
      <c r="C597" s="73"/>
      <c r="D597" s="18"/>
      <c r="E597" s="85" t="s">
        <v>688</v>
      </c>
      <c r="F597" s="30" t="s">
        <v>470</v>
      </c>
      <c r="G597" s="36">
        <v>7.1532669999999996</v>
      </c>
      <c r="H597" s="36">
        <v>6.9978189999999998</v>
      </c>
      <c r="I597" s="36">
        <v>7.3087150000000003</v>
      </c>
      <c r="J597" s="33">
        <v>1.6374529904189083E-2</v>
      </c>
    </row>
    <row r="598" spans="2:10" x14ac:dyDescent="0.3">
      <c r="B598" s="25"/>
      <c r="C598" s="73"/>
      <c r="D598" s="18"/>
      <c r="E598" s="85" t="s">
        <v>688</v>
      </c>
      <c r="F598" s="30" t="s">
        <v>26</v>
      </c>
      <c r="G598" s="36">
        <v>7.4260339999999996</v>
      </c>
      <c r="H598" s="36">
        <v>7.2708060000000003</v>
      </c>
      <c r="I598" s="36">
        <v>7.5812609999999996</v>
      </c>
      <c r="J598" s="33">
        <v>1.6269274229346167E-2</v>
      </c>
    </row>
    <row r="599" spans="2:10" x14ac:dyDescent="0.3">
      <c r="B599" s="25"/>
      <c r="C599" s="73"/>
      <c r="D599" s="18"/>
      <c r="E599" s="85" t="s">
        <v>688</v>
      </c>
      <c r="F599" s="30" t="s">
        <v>27</v>
      </c>
      <c r="G599" s="36">
        <v>7.5224950000000002</v>
      </c>
      <c r="H599" s="36">
        <v>7.2212170000000002</v>
      </c>
      <c r="I599" s="36">
        <v>7.8237730000000001</v>
      </c>
      <c r="J599" s="33">
        <v>6.5001571496996965E-3</v>
      </c>
    </row>
    <row r="600" spans="2:10" x14ac:dyDescent="0.3">
      <c r="B600" s="25"/>
      <c r="C600" s="73"/>
      <c r="D600" s="18"/>
      <c r="E600" s="85" t="s">
        <v>688</v>
      </c>
      <c r="F600" s="30" t="s">
        <v>28</v>
      </c>
      <c r="G600" s="36">
        <v>7.4447549999999998</v>
      </c>
      <c r="H600" s="36">
        <v>7.2573689999999997</v>
      </c>
      <c r="I600" s="36">
        <v>7.6321409999999998</v>
      </c>
      <c r="J600" s="33">
        <v>5.7095640707497276E-3</v>
      </c>
    </row>
    <row r="601" spans="2:10" x14ac:dyDescent="0.3">
      <c r="B601" s="25"/>
      <c r="C601" s="73"/>
      <c r="D601" s="18"/>
      <c r="E601" s="85" t="s">
        <v>688</v>
      </c>
      <c r="F601" s="30" t="s">
        <v>29</v>
      </c>
      <c r="G601" s="36">
        <v>7.3924880000000002</v>
      </c>
      <c r="H601" s="36">
        <v>7.1415540000000002</v>
      </c>
      <c r="I601" s="36">
        <v>7.6434220000000002</v>
      </c>
      <c r="J601" s="33">
        <v>1.3076388300463039E-2</v>
      </c>
    </row>
    <row r="602" spans="2:10" x14ac:dyDescent="0.3">
      <c r="B602" s="25"/>
      <c r="C602" s="73"/>
      <c r="D602" s="18"/>
      <c r="E602" s="85" t="s">
        <v>688</v>
      </c>
      <c r="F602" s="30" t="s">
        <v>658</v>
      </c>
      <c r="G602" s="36">
        <v>7.624034</v>
      </c>
      <c r="H602" s="36">
        <v>7.3674660000000003</v>
      </c>
      <c r="I602" s="36">
        <v>7.8806019999999997</v>
      </c>
      <c r="J602" s="33">
        <v>1.3887783674623936E-2</v>
      </c>
    </row>
    <row r="603" spans="2:10" x14ac:dyDescent="0.3">
      <c r="B603" s="25"/>
      <c r="C603" s="73"/>
      <c r="D603" s="18"/>
      <c r="E603" s="85" t="s">
        <v>688</v>
      </c>
      <c r="F603" s="30" t="s">
        <v>30</v>
      </c>
      <c r="G603" s="36">
        <v>7.4762069999999996</v>
      </c>
      <c r="H603" s="36">
        <v>7.2089530000000002</v>
      </c>
      <c r="I603" s="36">
        <v>7.7434599999999998</v>
      </c>
      <c r="J603" s="33">
        <v>6.0818786023352691E-3</v>
      </c>
    </row>
    <row r="604" spans="2:10" x14ac:dyDescent="0.3">
      <c r="B604" s="25"/>
      <c r="C604" s="73"/>
      <c r="D604" s="18"/>
      <c r="E604" s="85" t="s">
        <v>688</v>
      </c>
      <c r="F604" s="30" t="s">
        <v>552</v>
      </c>
      <c r="G604" s="36">
        <v>7.4662610000000003</v>
      </c>
      <c r="H604" s="36">
        <v>7.2663529999999996</v>
      </c>
      <c r="I604" s="36">
        <v>7.6661700000000002</v>
      </c>
      <c r="J604" s="33">
        <v>5.752347424346705E-3</v>
      </c>
    </row>
    <row r="605" spans="2:10" x14ac:dyDescent="0.3">
      <c r="B605" s="25"/>
      <c r="C605" s="73"/>
      <c r="D605" s="18"/>
      <c r="E605" s="85" t="s">
        <v>688</v>
      </c>
      <c r="F605" s="30" t="s">
        <v>31</v>
      </c>
      <c r="G605" s="36">
        <v>7.4518430000000002</v>
      </c>
      <c r="H605" s="36">
        <v>7.27773</v>
      </c>
      <c r="I605" s="36">
        <v>7.6259560000000004</v>
      </c>
      <c r="J605" s="33">
        <v>7.0363699109055808E-3</v>
      </c>
    </row>
    <row r="606" spans="2:10" x14ac:dyDescent="0.3">
      <c r="B606" s="25"/>
      <c r="C606" s="73"/>
      <c r="D606" s="18"/>
      <c r="E606" s="85" t="s">
        <v>688</v>
      </c>
      <c r="F606" s="30" t="s">
        <v>32</v>
      </c>
      <c r="G606" s="36">
        <v>7.639767</v>
      </c>
      <c r="H606" s="36">
        <v>7.491492</v>
      </c>
      <c r="I606" s="36">
        <v>7.7880409999999998</v>
      </c>
      <c r="J606" s="33">
        <v>6.3944475555341405E-3</v>
      </c>
    </row>
    <row r="607" spans="2:10" x14ac:dyDescent="0.3">
      <c r="B607" s="25"/>
      <c r="C607" s="73"/>
      <c r="D607" s="18"/>
      <c r="E607" s="85" t="s">
        <v>688</v>
      </c>
      <c r="F607" s="30" t="s">
        <v>471</v>
      </c>
      <c r="G607" s="36">
        <v>7.3320720000000001</v>
      </c>
      <c r="H607" s="36">
        <v>7.1492129999999996</v>
      </c>
      <c r="I607" s="36">
        <v>7.5149309999999998</v>
      </c>
      <c r="J607" s="33">
        <v>1.7093212539557506E-2</v>
      </c>
    </row>
    <row r="608" spans="2:10" x14ac:dyDescent="0.3">
      <c r="B608" s="25"/>
      <c r="C608" s="73"/>
      <c r="D608" s="18"/>
      <c r="E608" s="85" t="s">
        <v>688</v>
      </c>
      <c r="F608" s="30" t="s">
        <v>472</v>
      </c>
      <c r="G608" s="36">
        <v>7.4762570000000004</v>
      </c>
      <c r="H608" s="36">
        <v>7.3570529999999996</v>
      </c>
      <c r="I608" s="36">
        <v>7.5954600000000001</v>
      </c>
      <c r="J608" s="33">
        <v>1.130063381394277E-2</v>
      </c>
    </row>
    <row r="609" spans="2:10" x14ac:dyDescent="0.3">
      <c r="B609" s="25"/>
      <c r="C609" s="73"/>
      <c r="D609" s="18"/>
      <c r="E609" s="85" t="s">
        <v>688</v>
      </c>
      <c r="F609" s="30" t="s">
        <v>473</v>
      </c>
      <c r="G609" s="36">
        <v>7.4600030000000004</v>
      </c>
      <c r="H609" s="36">
        <v>7.3053400000000002</v>
      </c>
      <c r="I609" s="36">
        <v>7.6146669999999999</v>
      </c>
      <c r="J609" s="33">
        <v>9.6594608475827626E-3</v>
      </c>
    </row>
    <row r="610" spans="2:10" x14ac:dyDescent="0.3">
      <c r="B610" s="25" t="s">
        <v>179</v>
      </c>
      <c r="C610" s="72" t="s">
        <v>180</v>
      </c>
      <c r="D610" s="102" t="s">
        <v>610</v>
      </c>
      <c r="E610" s="85" t="s">
        <v>488</v>
      </c>
      <c r="F610" s="30" t="s">
        <v>450</v>
      </c>
      <c r="G610" s="36">
        <v>5.8113679999999999</v>
      </c>
      <c r="H610" s="36">
        <v>5.7134020000000003</v>
      </c>
      <c r="I610" s="36">
        <v>5.9093340000000003</v>
      </c>
      <c r="J610" s="33">
        <v>2.6924158863162996E-2</v>
      </c>
    </row>
    <row r="611" spans="2:10" x14ac:dyDescent="0.3">
      <c r="B611" s="25"/>
      <c r="C611" s="73"/>
      <c r="D611" s="103"/>
      <c r="E611" s="85" t="s">
        <v>488</v>
      </c>
      <c r="F611" s="30" t="s">
        <v>452</v>
      </c>
      <c r="G611" s="36">
        <v>5.7849050000000002</v>
      </c>
      <c r="H611" s="36">
        <v>5.6833010000000002</v>
      </c>
      <c r="I611" s="36">
        <v>5.8865080000000001</v>
      </c>
      <c r="J611" s="33">
        <v>2.1454985564182325E-2</v>
      </c>
    </row>
    <row r="612" spans="2:10" x14ac:dyDescent="0.3">
      <c r="B612" s="25"/>
      <c r="C612" s="73"/>
      <c r="D612" s="103"/>
      <c r="E612" s="85" t="s">
        <v>488</v>
      </c>
      <c r="F612" s="30" t="s">
        <v>453</v>
      </c>
      <c r="G612" s="36">
        <v>6.1081789999999998</v>
      </c>
      <c r="H612" s="36">
        <v>5.9596660000000004</v>
      </c>
      <c r="I612" s="36">
        <v>6.256691</v>
      </c>
      <c r="J612" s="33">
        <v>3.8791213908922595E-2</v>
      </c>
    </row>
    <row r="613" spans="2:10" x14ac:dyDescent="0.3">
      <c r="B613" s="25"/>
      <c r="C613" s="73"/>
      <c r="D613" s="103"/>
      <c r="E613" s="85" t="s">
        <v>488</v>
      </c>
      <c r="F613" s="30" t="s">
        <v>21</v>
      </c>
      <c r="G613" s="36">
        <v>5.7181139999999999</v>
      </c>
      <c r="H613" s="36">
        <v>5.4397960000000003</v>
      </c>
      <c r="I613" s="36">
        <v>5.9964310000000003</v>
      </c>
      <c r="J613" s="33">
        <v>3.2995396022545601E-2</v>
      </c>
    </row>
    <row r="614" spans="2:10" x14ac:dyDescent="0.3">
      <c r="B614" s="25"/>
      <c r="C614" s="73"/>
      <c r="D614" s="103"/>
      <c r="E614" s="85" t="s">
        <v>488</v>
      </c>
      <c r="F614" s="30" t="s">
        <v>454</v>
      </c>
      <c r="G614" s="36">
        <v>5.9572659999999997</v>
      </c>
      <c r="H614" s="36">
        <v>5.6643650000000001</v>
      </c>
      <c r="I614" s="36">
        <v>6.2501660000000001</v>
      </c>
      <c r="J614" s="33">
        <v>1.8337330267108518E-2</v>
      </c>
    </row>
    <row r="615" spans="2:10" x14ac:dyDescent="0.3">
      <c r="B615" s="25"/>
      <c r="C615" s="73"/>
      <c r="D615" s="103"/>
      <c r="E615" s="85" t="s">
        <v>488</v>
      </c>
      <c r="F615" s="30" t="s">
        <v>455</v>
      </c>
      <c r="G615" s="36">
        <v>5.4664099999999998</v>
      </c>
      <c r="H615" s="36">
        <v>4.8542690000000004</v>
      </c>
      <c r="I615" s="36">
        <v>6.078551</v>
      </c>
      <c r="J615" s="33">
        <v>5.4921526115845498E-2</v>
      </c>
    </row>
    <row r="616" spans="2:10" x14ac:dyDescent="0.3">
      <c r="B616" s="25"/>
      <c r="C616" s="73"/>
      <c r="D616" s="103"/>
      <c r="E616" s="85" t="s">
        <v>488</v>
      </c>
      <c r="F616" s="30" t="s">
        <v>456</v>
      </c>
      <c r="G616" s="36">
        <v>5.8410380000000002</v>
      </c>
      <c r="H616" s="36">
        <v>5.6543520000000003</v>
      </c>
      <c r="I616" s="36">
        <v>6.0277240000000001</v>
      </c>
      <c r="J616" s="33">
        <v>3.6435175965785112E-2</v>
      </c>
    </row>
    <row r="617" spans="2:10" x14ac:dyDescent="0.3">
      <c r="B617" s="25"/>
      <c r="C617" s="73"/>
      <c r="D617" s="103"/>
      <c r="E617" s="85" t="s">
        <v>488</v>
      </c>
      <c r="F617" s="30" t="s">
        <v>457</v>
      </c>
      <c r="G617" s="36">
        <v>5.7977600000000002</v>
      </c>
      <c r="H617" s="36">
        <v>5.7000679999999999</v>
      </c>
      <c r="I617" s="36">
        <v>5.8954519999999997</v>
      </c>
      <c r="J617" s="33">
        <v>1.8907316049112746E-2</v>
      </c>
    </row>
    <row r="618" spans="2:10" x14ac:dyDescent="0.3">
      <c r="B618" s="25"/>
      <c r="C618" s="73"/>
      <c r="D618" s="103"/>
      <c r="E618" s="85" t="s">
        <v>488</v>
      </c>
      <c r="F618" s="30" t="s">
        <v>458</v>
      </c>
      <c r="G618" s="36">
        <v>5.8183639999999999</v>
      </c>
      <c r="H618" s="36">
        <v>5.6260589999999997</v>
      </c>
      <c r="I618" s="36">
        <v>6.0106700000000002</v>
      </c>
      <c r="J618" s="33">
        <v>1.1835300666542689E-2</v>
      </c>
    </row>
    <row r="619" spans="2:10" x14ac:dyDescent="0.3">
      <c r="B619" s="25"/>
      <c r="C619" s="73"/>
      <c r="D619" s="103"/>
      <c r="E619" s="85" t="s">
        <v>488</v>
      </c>
      <c r="F619" s="30" t="s">
        <v>459</v>
      </c>
      <c r="G619" s="36">
        <v>5.8353599999999997</v>
      </c>
      <c r="H619" s="36">
        <v>5.7303730000000002</v>
      </c>
      <c r="I619" s="36">
        <v>5.940347</v>
      </c>
      <c r="J619" s="33">
        <v>2.7633576081896633E-3</v>
      </c>
    </row>
    <row r="620" spans="2:10" x14ac:dyDescent="0.3">
      <c r="B620" s="25"/>
      <c r="C620" s="73"/>
      <c r="D620" s="103"/>
      <c r="E620" s="85" t="s">
        <v>488</v>
      </c>
      <c r="F620" s="30" t="s">
        <v>660</v>
      </c>
      <c r="G620" s="36">
        <v>5.9679599999999997</v>
      </c>
      <c r="H620" s="36">
        <v>5.8144070000000001</v>
      </c>
      <c r="I620" s="36">
        <v>6.1215130000000002</v>
      </c>
      <c r="J620" s="33">
        <v>2.6212582124420576E-2</v>
      </c>
    </row>
    <row r="621" spans="2:10" x14ac:dyDescent="0.3">
      <c r="B621" s="25"/>
      <c r="C621" s="73"/>
      <c r="D621" s="103"/>
      <c r="E621" s="85" t="s">
        <v>488</v>
      </c>
      <c r="F621" s="30" t="s">
        <v>661</v>
      </c>
      <c r="G621" s="36">
        <v>5.7583349999999998</v>
      </c>
      <c r="H621" s="36">
        <v>5.6302009999999996</v>
      </c>
      <c r="I621" s="36">
        <v>5.886469</v>
      </c>
      <c r="J621" s="33">
        <v>1.3207874387873754E-2</v>
      </c>
    </row>
    <row r="622" spans="2:10" x14ac:dyDescent="0.3">
      <c r="B622" s="25"/>
      <c r="C622" s="73"/>
      <c r="D622" s="103"/>
      <c r="E622" s="85" t="s">
        <v>488</v>
      </c>
      <c r="F622" s="30" t="s">
        <v>662</v>
      </c>
      <c r="G622" s="36">
        <v>5.889786</v>
      </c>
      <c r="H622" s="36">
        <v>5.3110410000000003</v>
      </c>
      <c r="I622" s="36">
        <v>6.4685309999999996</v>
      </c>
      <c r="J622" s="33">
        <v>4.9745821173069311E-2</v>
      </c>
    </row>
    <row r="623" spans="2:10" x14ac:dyDescent="0.3">
      <c r="B623" s="25"/>
      <c r="C623" s="73"/>
      <c r="D623" s="103"/>
      <c r="E623" s="85" t="s">
        <v>488</v>
      </c>
      <c r="F623" s="30" t="s">
        <v>663</v>
      </c>
      <c r="G623" s="36">
        <v>5.8101890000000003</v>
      </c>
      <c r="H623" s="36">
        <v>5.7094060000000004</v>
      </c>
      <c r="I623" s="36">
        <v>5.9109730000000003</v>
      </c>
      <c r="J623" s="33">
        <v>1.6660086687880198E-3</v>
      </c>
    </row>
    <row r="624" spans="2:10" x14ac:dyDescent="0.3">
      <c r="B624" s="25"/>
      <c r="C624" s="73"/>
      <c r="D624" s="103"/>
      <c r="E624" s="85" t="s">
        <v>488</v>
      </c>
      <c r="F624" s="30" t="s">
        <v>460</v>
      </c>
      <c r="G624" s="36">
        <v>5.5776750000000002</v>
      </c>
      <c r="H624" s="36">
        <v>5.3988420000000001</v>
      </c>
      <c r="I624" s="36">
        <v>5.7565090000000003</v>
      </c>
      <c r="J624" s="33">
        <v>3.8458574777093434E-2</v>
      </c>
    </row>
    <row r="625" spans="2:10" x14ac:dyDescent="0.3">
      <c r="B625" s="25"/>
      <c r="C625" s="73"/>
      <c r="D625" s="103"/>
      <c r="E625" s="85" t="s">
        <v>488</v>
      </c>
      <c r="F625" s="30" t="s">
        <v>461</v>
      </c>
      <c r="G625" s="36">
        <v>6.0012980000000002</v>
      </c>
      <c r="H625" s="36">
        <v>5.8017300000000001</v>
      </c>
      <c r="I625" s="36">
        <v>6.2008650000000003</v>
      </c>
      <c r="J625" s="33">
        <v>1.5292427453794284E-2</v>
      </c>
    </row>
    <row r="626" spans="2:10" x14ac:dyDescent="0.3">
      <c r="B626" s="25"/>
      <c r="C626" s="73"/>
      <c r="D626" s="103"/>
      <c r="E626" s="85" t="s">
        <v>488</v>
      </c>
      <c r="F626" s="30" t="s">
        <v>462</v>
      </c>
      <c r="G626" s="36">
        <v>6.7077970000000002</v>
      </c>
      <c r="H626" s="36">
        <v>6.1144299999999996</v>
      </c>
      <c r="I626" s="36">
        <v>7.3011650000000001</v>
      </c>
      <c r="J626" s="33">
        <v>3.3020633277122402E-2</v>
      </c>
    </row>
    <row r="627" spans="2:10" x14ac:dyDescent="0.3">
      <c r="B627" s="25"/>
      <c r="C627" s="73"/>
      <c r="D627" s="103"/>
      <c r="E627" s="85" t="s">
        <v>488</v>
      </c>
      <c r="F627" s="30" t="s">
        <v>589</v>
      </c>
      <c r="G627" s="36">
        <v>5.7876440000000002</v>
      </c>
      <c r="H627" s="36">
        <v>5.3261440000000002</v>
      </c>
      <c r="I627" s="36">
        <v>6.2491440000000003</v>
      </c>
      <c r="J627" s="33">
        <v>1.4160016633422928E-3</v>
      </c>
    </row>
    <row r="628" spans="2:10" x14ac:dyDescent="0.3">
      <c r="B628" s="25"/>
      <c r="C628" s="73"/>
      <c r="D628" s="103"/>
      <c r="E628" s="85" t="s">
        <v>488</v>
      </c>
      <c r="F628" s="30" t="s">
        <v>463</v>
      </c>
      <c r="G628" s="36">
        <v>5.9218929999999999</v>
      </c>
      <c r="H628" s="36">
        <v>5.6435979999999999</v>
      </c>
      <c r="I628" s="36">
        <v>6.2001879999999998</v>
      </c>
      <c r="J628" s="33">
        <v>4.1416055489661971E-2</v>
      </c>
    </row>
    <row r="629" spans="2:10" x14ac:dyDescent="0.3">
      <c r="B629" s="25"/>
      <c r="C629" s="73"/>
      <c r="D629" s="103"/>
      <c r="E629" s="85" t="s">
        <v>488</v>
      </c>
      <c r="F629" s="30" t="s">
        <v>464</v>
      </c>
      <c r="G629" s="36">
        <v>5.819286</v>
      </c>
      <c r="H629" s="36">
        <v>5.6277330000000001</v>
      </c>
      <c r="I629" s="36">
        <v>6.01084</v>
      </c>
      <c r="J629" s="33">
        <v>3.3844732184817365E-2</v>
      </c>
    </row>
    <row r="630" spans="2:10" x14ac:dyDescent="0.3">
      <c r="B630" s="25"/>
      <c r="C630" s="73"/>
      <c r="D630" s="103"/>
      <c r="E630" s="85" t="s">
        <v>488</v>
      </c>
      <c r="F630" s="30" t="s">
        <v>465</v>
      </c>
      <c r="G630" s="36">
        <v>5.9171370000000003</v>
      </c>
      <c r="H630" s="36">
        <v>5.7349810000000003</v>
      </c>
      <c r="I630" s="36">
        <v>6.0992930000000003</v>
      </c>
      <c r="J630" s="33">
        <v>1.6789108760530663E-2</v>
      </c>
    </row>
    <row r="631" spans="2:10" x14ac:dyDescent="0.3">
      <c r="B631" s="25"/>
      <c r="C631" s="73"/>
      <c r="D631" s="103"/>
      <c r="E631" s="85" t="s">
        <v>488</v>
      </c>
      <c r="F631" s="30" t="s">
        <v>466</v>
      </c>
      <c r="G631" s="36">
        <v>5.5818750000000001</v>
      </c>
      <c r="H631" s="36">
        <v>5.4109299999999996</v>
      </c>
      <c r="I631" s="36">
        <v>5.7528199999999998</v>
      </c>
      <c r="J631" s="33">
        <v>1.8710477739776819E-2</v>
      </c>
    </row>
    <row r="632" spans="2:10" x14ac:dyDescent="0.3">
      <c r="B632" s="25"/>
      <c r="C632" s="73"/>
      <c r="D632" s="103"/>
      <c r="E632" s="85" t="s">
        <v>488</v>
      </c>
      <c r="F632" s="30" t="s">
        <v>467</v>
      </c>
      <c r="G632" s="36">
        <v>5.7578829999999996</v>
      </c>
      <c r="H632" s="36">
        <v>5.6007110000000004</v>
      </c>
      <c r="I632" s="36">
        <v>5.9150559999999999</v>
      </c>
      <c r="J632" s="33">
        <v>1.7892665458764081E-2</v>
      </c>
    </row>
    <row r="633" spans="2:10" x14ac:dyDescent="0.3">
      <c r="B633" s="25"/>
      <c r="C633" s="73"/>
      <c r="D633" s="18"/>
      <c r="E633" s="85" t="s">
        <v>488</v>
      </c>
      <c r="F633" s="30" t="s">
        <v>468</v>
      </c>
      <c r="G633" s="36">
        <v>5.7924569999999997</v>
      </c>
      <c r="H633" s="36">
        <v>5.6802400000000004</v>
      </c>
      <c r="I633" s="36">
        <v>5.9046750000000001</v>
      </c>
      <c r="J633" s="33">
        <v>2.275896185975794E-2</v>
      </c>
    </row>
    <row r="634" spans="2:10" x14ac:dyDescent="0.3">
      <c r="B634" s="25"/>
      <c r="C634" s="73"/>
      <c r="D634" s="18"/>
      <c r="E634" s="85" t="s">
        <v>488</v>
      </c>
      <c r="F634" s="30" t="s">
        <v>469</v>
      </c>
      <c r="G634" s="36">
        <v>5.885059</v>
      </c>
      <c r="H634" s="36">
        <v>5.6213769999999998</v>
      </c>
      <c r="I634" s="36">
        <v>6.1487400000000001</v>
      </c>
      <c r="J634" s="33">
        <v>3.7997845822040598E-2</v>
      </c>
    </row>
    <row r="635" spans="2:10" x14ac:dyDescent="0.3">
      <c r="B635" s="25"/>
      <c r="C635" s="73"/>
      <c r="D635" s="18"/>
      <c r="E635" s="85" t="s">
        <v>488</v>
      </c>
      <c r="F635" s="30" t="s">
        <v>470</v>
      </c>
      <c r="G635" s="36">
        <v>5.8716429999999997</v>
      </c>
      <c r="H635" s="36">
        <v>5.6252639999999996</v>
      </c>
      <c r="I635" s="36">
        <v>6.118023</v>
      </c>
      <c r="J635" s="33">
        <v>3.519820510775052E-2</v>
      </c>
    </row>
    <row r="636" spans="2:10" x14ac:dyDescent="0.3">
      <c r="B636" s="25"/>
      <c r="C636" s="73"/>
      <c r="D636" s="18"/>
      <c r="E636" s="85" t="s">
        <v>488</v>
      </c>
      <c r="F636" s="30" t="s">
        <v>26</v>
      </c>
      <c r="G636" s="36">
        <v>5.6570580000000001</v>
      </c>
      <c r="H636" s="36">
        <v>5.4438469999999999</v>
      </c>
      <c r="I636" s="36">
        <v>5.8702699999999997</v>
      </c>
      <c r="J636" s="33">
        <v>2.5617678933934927E-2</v>
      </c>
    </row>
    <row r="637" spans="2:10" x14ac:dyDescent="0.3">
      <c r="B637" s="25"/>
      <c r="C637" s="73"/>
      <c r="D637" s="18"/>
      <c r="E637" s="85" t="s">
        <v>488</v>
      </c>
      <c r="F637" s="30" t="s">
        <v>27</v>
      </c>
      <c r="G637" s="36">
        <v>5.6761799999999996</v>
      </c>
      <c r="H637" s="36">
        <v>5.2581720000000001</v>
      </c>
      <c r="I637" s="36">
        <v>6.0941879999999999</v>
      </c>
      <c r="J637" s="33">
        <v>2.6093622022004138E-2</v>
      </c>
    </row>
    <row r="638" spans="2:10" x14ac:dyDescent="0.3">
      <c r="B638" s="25"/>
      <c r="C638" s="73"/>
      <c r="D638" s="18"/>
      <c r="E638" s="85" t="s">
        <v>488</v>
      </c>
      <c r="F638" s="30" t="s">
        <v>28</v>
      </c>
      <c r="G638" s="36">
        <v>6.1988279999999998</v>
      </c>
      <c r="H638" s="36">
        <v>5.4951080000000001</v>
      </c>
      <c r="I638" s="36">
        <v>6.9025489999999996</v>
      </c>
      <c r="J638" s="33">
        <v>1.7409242137159317E-2</v>
      </c>
    </row>
    <row r="639" spans="2:10" x14ac:dyDescent="0.3">
      <c r="B639" s="25"/>
      <c r="C639" s="73"/>
      <c r="D639" s="18"/>
      <c r="E639" s="85" t="s">
        <v>488</v>
      </c>
      <c r="F639" s="30" t="s">
        <v>29</v>
      </c>
      <c r="G639" s="36">
        <v>5.8329079999999998</v>
      </c>
      <c r="H639" s="36">
        <v>5.5539389999999997</v>
      </c>
      <c r="I639" s="36">
        <v>6.1118769999999998</v>
      </c>
      <c r="J639" s="33">
        <v>1.7274626736080517E-2</v>
      </c>
    </row>
    <row r="640" spans="2:10" x14ac:dyDescent="0.3">
      <c r="B640" s="25"/>
      <c r="C640" s="73"/>
      <c r="D640" s="18"/>
      <c r="E640" s="85" t="s">
        <v>488</v>
      </c>
      <c r="F640" s="30" t="s">
        <v>658</v>
      </c>
      <c r="G640" s="36">
        <v>5.9796230000000001</v>
      </c>
      <c r="H640" s="36">
        <v>5.6756760000000002</v>
      </c>
      <c r="I640" s="36">
        <v>6.2835700000000001</v>
      </c>
      <c r="J640" s="33">
        <v>1.700242561677278E-2</v>
      </c>
    </row>
    <row r="641" spans="2:10" x14ac:dyDescent="0.3">
      <c r="B641" s="25"/>
      <c r="C641" s="73"/>
      <c r="D641" s="18"/>
      <c r="E641" s="85" t="s">
        <v>488</v>
      </c>
      <c r="F641" s="30" t="s">
        <v>30</v>
      </c>
      <c r="G641" s="36">
        <v>5.7869760000000001</v>
      </c>
      <c r="H641" s="36">
        <v>5.5786699999999998</v>
      </c>
      <c r="I641" s="36">
        <v>5.9952819999999996</v>
      </c>
      <c r="J641" s="33">
        <v>2.032392287143725E-2</v>
      </c>
    </row>
    <row r="642" spans="2:10" x14ac:dyDescent="0.3">
      <c r="B642" s="25"/>
      <c r="C642" s="73"/>
      <c r="D642" s="18"/>
      <c r="E642" s="85" t="s">
        <v>488</v>
      </c>
      <c r="F642" s="30" t="s">
        <v>552</v>
      </c>
      <c r="G642" s="36">
        <v>5.6251680000000004</v>
      </c>
      <c r="H642" s="36">
        <v>5.3135589999999997</v>
      </c>
      <c r="I642" s="36">
        <v>5.9367780000000003</v>
      </c>
      <c r="J642" s="33">
        <v>9.2159843149586147E-3</v>
      </c>
    </row>
    <row r="643" spans="2:10" x14ac:dyDescent="0.3">
      <c r="B643" s="25"/>
      <c r="C643" s="73"/>
      <c r="D643" s="18"/>
      <c r="E643" s="85" t="s">
        <v>488</v>
      </c>
      <c r="F643" s="30" t="s">
        <v>31</v>
      </c>
      <c r="G643" s="36">
        <v>6.0916290000000002</v>
      </c>
      <c r="H643" s="36">
        <v>5.899311</v>
      </c>
      <c r="I643" s="36">
        <v>6.2839470000000004</v>
      </c>
      <c r="J643" s="33">
        <v>5.6451109988240759E-2</v>
      </c>
    </row>
    <row r="644" spans="2:10" x14ac:dyDescent="0.3">
      <c r="B644" s="25"/>
      <c r="C644" s="73"/>
      <c r="D644" s="18"/>
      <c r="E644" s="85" t="s">
        <v>488</v>
      </c>
      <c r="F644" s="30" t="s">
        <v>32</v>
      </c>
      <c r="G644" s="36">
        <v>6.1582860000000004</v>
      </c>
      <c r="H644" s="36">
        <v>5.85175</v>
      </c>
      <c r="I644" s="36">
        <v>6.4648219999999998</v>
      </c>
      <c r="J644" s="33">
        <v>4.5803007246492406E-3</v>
      </c>
    </row>
    <row r="645" spans="2:10" x14ac:dyDescent="0.3">
      <c r="B645" s="25"/>
      <c r="C645" s="73"/>
      <c r="D645" s="18"/>
      <c r="E645" s="85" t="s">
        <v>488</v>
      </c>
      <c r="F645" s="30" t="s">
        <v>471</v>
      </c>
      <c r="G645" s="36">
        <v>6.0011219999999996</v>
      </c>
      <c r="H645" s="36">
        <v>5.8344480000000001</v>
      </c>
      <c r="I645" s="36">
        <v>6.1677949999999999</v>
      </c>
      <c r="J645" s="33">
        <v>4.6048688437804929E-2</v>
      </c>
    </row>
    <row r="646" spans="2:10" x14ac:dyDescent="0.3">
      <c r="B646" s="25"/>
      <c r="C646" s="73"/>
      <c r="D646" s="18"/>
      <c r="E646" s="85" t="s">
        <v>488</v>
      </c>
      <c r="F646" s="30" t="s">
        <v>472</v>
      </c>
      <c r="G646" s="36">
        <v>5.7770999999999999</v>
      </c>
      <c r="H646" s="36">
        <v>5.632765</v>
      </c>
      <c r="I646" s="36">
        <v>5.9214349999999998</v>
      </c>
      <c r="J646" s="33">
        <v>3.0072724909925869E-2</v>
      </c>
    </row>
    <row r="647" spans="2:10" x14ac:dyDescent="0.3">
      <c r="B647" s="25"/>
      <c r="C647" s="73"/>
      <c r="D647" s="18"/>
      <c r="E647" s="85" t="s">
        <v>488</v>
      </c>
      <c r="F647" s="30" t="s">
        <v>473</v>
      </c>
      <c r="G647" s="36">
        <v>5.7725650000000002</v>
      </c>
      <c r="H647" s="36">
        <v>5.6145909999999999</v>
      </c>
      <c r="I647" s="36">
        <v>5.9305399999999997</v>
      </c>
      <c r="J647" s="33">
        <v>1.547006356516261E-2</v>
      </c>
    </row>
    <row r="648" spans="2:10" x14ac:dyDescent="0.3">
      <c r="B648" s="25" t="s">
        <v>181</v>
      </c>
      <c r="C648" s="72" t="s">
        <v>182</v>
      </c>
      <c r="D648" s="102" t="s">
        <v>610</v>
      </c>
      <c r="E648" s="85" t="s">
        <v>687</v>
      </c>
      <c r="F648" s="30" t="s">
        <v>450</v>
      </c>
      <c r="G648" s="36">
        <v>8.8627500000000001</v>
      </c>
      <c r="H648" s="36">
        <v>8.7709659999999996</v>
      </c>
      <c r="I648" s="36">
        <v>8.9545340000000007</v>
      </c>
      <c r="J648" s="33">
        <v>3.5860376727481456E-2</v>
      </c>
    </row>
    <row r="649" spans="2:10" x14ac:dyDescent="0.3">
      <c r="B649" s="25"/>
      <c r="C649" s="73"/>
      <c r="D649" s="103"/>
      <c r="E649" s="85" t="s">
        <v>687</v>
      </c>
      <c r="F649" s="30" t="s">
        <v>452</v>
      </c>
      <c r="G649" s="36">
        <v>8.8988119999999995</v>
      </c>
      <c r="H649" s="36">
        <v>8.8094140000000003</v>
      </c>
      <c r="I649" s="36">
        <v>8.9882100000000005</v>
      </c>
      <c r="J649" s="33">
        <v>2.373659114651255E-2</v>
      </c>
    </row>
    <row r="650" spans="2:10" x14ac:dyDescent="0.3">
      <c r="B650" s="25"/>
      <c r="C650" s="73"/>
      <c r="D650" s="103"/>
      <c r="E650" s="85" t="s">
        <v>687</v>
      </c>
      <c r="F650" s="30" t="s">
        <v>453</v>
      </c>
      <c r="G650" s="36">
        <v>8.6776470000000003</v>
      </c>
      <c r="H650" s="36">
        <v>8.5489160000000002</v>
      </c>
      <c r="I650" s="36">
        <v>8.8063789999999997</v>
      </c>
      <c r="J650" s="33">
        <v>4.9374920998580346E-2</v>
      </c>
    </row>
    <row r="651" spans="2:10" x14ac:dyDescent="0.3">
      <c r="B651" s="25"/>
      <c r="C651" s="73"/>
      <c r="D651" s="103"/>
      <c r="E651" s="85" t="s">
        <v>687</v>
      </c>
      <c r="F651" s="30" t="s">
        <v>21</v>
      </c>
      <c r="G651" s="36">
        <v>8.6185519999999993</v>
      </c>
      <c r="H651" s="36">
        <v>8.2993790000000001</v>
      </c>
      <c r="I651" s="36">
        <v>8.9377250000000004</v>
      </c>
      <c r="J651" s="33">
        <v>5.9581600756527159E-2</v>
      </c>
    </row>
    <row r="652" spans="2:10" x14ac:dyDescent="0.3">
      <c r="B652" s="25"/>
      <c r="C652" s="73"/>
      <c r="D652" s="103"/>
      <c r="E652" s="85" t="s">
        <v>687</v>
      </c>
      <c r="F652" s="30" t="s">
        <v>454</v>
      </c>
      <c r="G652" s="36">
        <v>9.0819290000000006</v>
      </c>
      <c r="H652" s="36">
        <v>8.9339709999999997</v>
      </c>
      <c r="I652" s="36">
        <v>9.2298860000000005</v>
      </c>
      <c r="J652" s="33">
        <v>2.5166733770917896E-2</v>
      </c>
    </row>
    <row r="653" spans="2:10" x14ac:dyDescent="0.3">
      <c r="B653" s="25"/>
      <c r="C653" s="73"/>
      <c r="D653" s="103"/>
      <c r="E653" s="85" t="s">
        <v>687</v>
      </c>
      <c r="F653" s="30" t="s">
        <v>455</v>
      </c>
      <c r="G653" s="36">
        <v>8.7854759999999992</v>
      </c>
      <c r="H653" s="36">
        <v>8.3695500000000003</v>
      </c>
      <c r="I653" s="36">
        <v>9.2014010000000006</v>
      </c>
      <c r="J653" s="33">
        <v>6.9897757386275752E-2</v>
      </c>
    </row>
    <row r="654" spans="2:10" x14ac:dyDescent="0.3">
      <c r="B654" s="25"/>
      <c r="C654" s="73"/>
      <c r="D654" s="103"/>
      <c r="E654" s="85" t="s">
        <v>687</v>
      </c>
      <c r="F654" s="30" t="s">
        <v>456</v>
      </c>
      <c r="G654" s="36">
        <v>8.7915569999999992</v>
      </c>
      <c r="H654" s="36">
        <v>8.6680720000000004</v>
      </c>
      <c r="I654" s="36">
        <v>8.9150419999999997</v>
      </c>
      <c r="J654" s="33">
        <v>4.7916189139460406E-2</v>
      </c>
    </row>
    <row r="655" spans="2:10" x14ac:dyDescent="0.3">
      <c r="B655" s="25"/>
      <c r="C655" s="73"/>
      <c r="D655" s="103"/>
      <c r="E655" s="85" t="s">
        <v>687</v>
      </c>
      <c r="F655" s="30" t="s">
        <v>457</v>
      </c>
      <c r="G655" s="36">
        <v>8.9113450000000007</v>
      </c>
      <c r="H655" s="36">
        <v>8.8020720000000008</v>
      </c>
      <c r="I655" s="36">
        <v>9.0206169999999997</v>
      </c>
      <c r="J655" s="33">
        <v>2.353080561976386E-2</v>
      </c>
    </row>
    <row r="656" spans="2:10" x14ac:dyDescent="0.3">
      <c r="B656" s="25"/>
      <c r="C656" s="73"/>
      <c r="D656" s="103"/>
      <c r="E656" s="85" t="s">
        <v>687</v>
      </c>
      <c r="F656" s="30" t="s">
        <v>458</v>
      </c>
      <c r="G656" s="36">
        <v>8.7539420000000003</v>
      </c>
      <c r="H656" s="36">
        <v>8.6219210000000004</v>
      </c>
      <c r="I656" s="36">
        <v>8.8859619999999993</v>
      </c>
      <c r="J656" s="33">
        <v>1.3575128370149649E-2</v>
      </c>
    </row>
    <row r="657" spans="2:10" x14ac:dyDescent="0.3">
      <c r="B657" s="25"/>
      <c r="C657" s="73"/>
      <c r="D657" s="103"/>
      <c r="E657" s="85" t="s">
        <v>687</v>
      </c>
      <c r="F657" s="30" t="s">
        <v>459</v>
      </c>
      <c r="G657" s="36">
        <v>8.9418780000000009</v>
      </c>
      <c r="H657" s="36">
        <v>8.8364119999999993</v>
      </c>
      <c r="I657" s="36">
        <v>9.0473429999999997</v>
      </c>
      <c r="J657" s="33">
        <v>5.491640699829727E-3</v>
      </c>
    </row>
    <row r="658" spans="2:10" x14ac:dyDescent="0.3">
      <c r="B658" s="25"/>
      <c r="C658" s="73"/>
      <c r="D658" s="103"/>
      <c r="E658" s="85" t="s">
        <v>687</v>
      </c>
      <c r="F658" s="30" t="s">
        <v>660</v>
      </c>
      <c r="G658" s="36">
        <v>8.6078150000000004</v>
      </c>
      <c r="H658" s="36">
        <v>8.5024800000000003</v>
      </c>
      <c r="I658" s="36">
        <v>8.7131489999999996</v>
      </c>
      <c r="J658" s="33">
        <v>2.7700095943962218E-2</v>
      </c>
    </row>
    <row r="659" spans="2:10" x14ac:dyDescent="0.3">
      <c r="B659" s="25"/>
      <c r="C659" s="73"/>
      <c r="D659" s="103"/>
      <c r="E659" s="85" t="s">
        <v>687</v>
      </c>
      <c r="F659" s="30" t="s">
        <v>661</v>
      </c>
      <c r="G659" s="36">
        <v>8.9569270000000003</v>
      </c>
      <c r="H659" s="36">
        <v>8.8568359999999995</v>
      </c>
      <c r="I659" s="36">
        <v>9.0570190000000004</v>
      </c>
      <c r="J659" s="33">
        <v>2.4380519112623966E-2</v>
      </c>
    </row>
    <row r="660" spans="2:10" x14ac:dyDescent="0.3">
      <c r="B660" s="25"/>
      <c r="C660" s="73"/>
      <c r="D660" s="103"/>
      <c r="E660" s="85" t="s">
        <v>687</v>
      </c>
      <c r="F660" s="30" t="s">
        <v>662</v>
      </c>
      <c r="G660" s="36">
        <v>8.7410540000000001</v>
      </c>
      <c r="H660" s="36">
        <v>8.2778120000000008</v>
      </c>
      <c r="I660" s="36">
        <v>9.2042950000000001</v>
      </c>
      <c r="J660" s="33">
        <v>5.5803272633135413E-2</v>
      </c>
    </row>
    <row r="661" spans="2:10" x14ac:dyDescent="0.3">
      <c r="B661" s="25"/>
      <c r="C661" s="73"/>
      <c r="D661" s="103"/>
      <c r="E661" s="85" t="s">
        <v>687</v>
      </c>
      <c r="F661" s="30" t="s">
        <v>663</v>
      </c>
      <c r="G661" s="36">
        <v>8.8697959999999991</v>
      </c>
      <c r="H661" s="36">
        <v>8.7783639999999998</v>
      </c>
      <c r="I661" s="36">
        <v>8.9612289999999994</v>
      </c>
      <c r="J661" s="33">
        <v>1.8688752896469415E-3</v>
      </c>
    </row>
    <row r="662" spans="2:10" x14ac:dyDescent="0.3">
      <c r="B662" s="25"/>
      <c r="C662" s="73"/>
      <c r="D662" s="103"/>
      <c r="E662" s="85" t="s">
        <v>687</v>
      </c>
      <c r="F662" s="30" t="s">
        <v>460</v>
      </c>
      <c r="G662" s="36">
        <v>9.0126109999999997</v>
      </c>
      <c r="H662" s="36">
        <v>8.8978789999999996</v>
      </c>
      <c r="I662" s="36">
        <v>9.1273429999999998</v>
      </c>
      <c r="J662" s="33">
        <v>4.4985051218120957E-2</v>
      </c>
    </row>
    <row r="663" spans="2:10" x14ac:dyDescent="0.3">
      <c r="B663" s="25"/>
      <c r="C663" s="73"/>
      <c r="D663" s="103"/>
      <c r="E663" s="85" t="s">
        <v>687</v>
      </c>
      <c r="F663" s="30" t="s">
        <v>461</v>
      </c>
      <c r="G663" s="36">
        <v>8.7167549999999991</v>
      </c>
      <c r="H663" s="36">
        <v>8.5940840000000005</v>
      </c>
      <c r="I663" s="36">
        <v>8.8394270000000006</v>
      </c>
      <c r="J663" s="33">
        <v>2.7365644655362099E-2</v>
      </c>
    </row>
    <row r="664" spans="2:10" x14ac:dyDescent="0.3">
      <c r="B664" s="25"/>
      <c r="C664" s="73"/>
      <c r="D664" s="103"/>
      <c r="E664" s="85" t="s">
        <v>687</v>
      </c>
      <c r="F664" s="30" t="s">
        <v>462</v>
      </c>
      <c r="G664" s="36">
        <v>8.8318200000000004</v>
      </c>
      <c r="H664" s="36">
        <v>8.6249099999999999</v>
      </c>
      <c r="I664" s="36">
        <v>9.0387299999999993</v>
      </c>
      <c r="J664" s="33">
        <v>2.9616580672655844E-2</v>
      </c>
    </row>
    <row r="665" spans="2:10" x14ac:dyDescent="0.3">
      <c r="B665" s="25"/>
      <c r="C665" s="73"/>
      <c r="D665" s="103"/>
      <c r="E665" s="85" t="s">
        <v>687</v>
      </c>
      <c r="F665" s="30" t="s">
        <v>589</v>
      </c>
      <c r="G665" s="36">
        <v>8.7486630000000005</v>
      </c>
      <c r="H665" s="36">
        <v>8.3002450000000003</v>
      </c>
      <c r="I665" s="36">
        <v>9.1970810000000007</v>
      </c>
      <c r="J665" s="33">
        <v>1.4160016633422928E-3</v>
      </c>
    </row>
    <row r="666" spans="2:10" x14ac:dyDescent="0.3">
      <c r="B666" s="25"/>
      <c r="C666" s="73"/>
      <c r="D666" s="103"/>
      <c r="E666" s="85" t="s">
        <v>687</v>
      </c>
      <c r="F666" s="30" t="s">
        <v>463</v>
      </c>
      <c r="G666" s="36">
        <v>8.7606389999999994</v>
      </c>
      <c r="H666" s="36">
        <v>8.6136049999999997</v>
      </c>
      <c r="I666" s="36">
        <v>8.9076730000000008</v>
      </c>
      <c r="J666" s="33">
        <v>5.8009527275347493E-2</v>
      </c>
    </row>
    <row r="667" spans="2:10" x14ac:dyDescent="0.3">
      <c r="B667" s="25"/>
      <c r="C667" s="73"/>
      <c r="D667" s="103"/>
      <c r="E667" s="85" t="s">
        <v>687</v>
      </c>
      <c r="F667" s="30" t="s">
        <v>464</v>
      </c>
      <c r="G667" s="36">
        <v>8.7759429999999998</v>
      </c>
      <c r="H667" s="36">
        <v>8.6212180000000007</v>
      </c>
      <c r="I667" s="36">
        <v>8.9306669999999997</v>
      </c>
      <c r="J667" s="33">
        <v>3.8015772866962401E-2</v>
      </c>
    </row>
    <row r="668" spans="2:10" x14ac:dyDescent="0.3">
      <c r="B668" s="25"/>
      <c r="C668" s="73"/>
      <c r="D668" s="103"/>
      <c r="E668" s="85" t="s">
        <v>687</v>
      </c>
      <c r="F668" s="30" t="s">
        <v>465</v>
      </c>
      <c r="G668" s="36">
        <v>8.9250520000000009</v>
      </c>
      <c r="H668" s="36">
        <v>8.7692549999999994</v>
      </c>
      <c r="I668" s="36">
        <v>9.0808479999999996</v>
      </c>
      <c r="J668" s="33">
        <v>2.9975439003096169E-2</v>
      </c>
    </row>
    <row r="669" spans="2:10" x14ac:dyDescent="0.3">
      <c r="B669" s="25"/>
      <c r="C669" s="73"/>
      <c r="D669" s="103"/>
      <c r="E669" s="85" t="s">
        <v>687</v>
      </c>
      <c r="F669" s="30" t="s">
        <v>466</v>
      </c>
      <c r="G669" s="36">
        <v>8.8890429999999991</v>
      </c>
      <c r="H669" s="36">
        <v>8.7366109999999999</v>
      </c>
      <c r="I669" s="36">
        <v>9.0414750000000002</v>
      </c>
      <c r="J669" s="33">
        <v>2.6042321991525841E-2</v>
      </c>
    </row>
    <row r="670" spans="2:10" x14ac:dyDescent="0.3">
      <c r="B670" s="25"/>
      <c r="C670" s="73"/>
      <c r="D670" s="18"/>
      <c r="E670" s="85" t="s">
        <v>687</v>
      </c>
      <c r="F670" s="30" t="s">
        <v>467</v>
      </c>
      <c r="G670" s="36">
        <v>9.0268359999999994</v>
      </c>
      <c r="H670" s="36">
        <v>8.8218440000000005</v>
      </c>
      <c r="I670" s="36">
        <v>9.2318269999999991</v>
      </c>
      <c r="J670" s="33">
        <v>1.8092026727591758E-2</v>
      </c>
    </row>
    <row r="671" spans="2:10" x14ac:dyDescent="0.3">
      <c r="B671" s="25"/>
      <c r="C671" s="73"/>
      <c r="D671" s="18"/>
      <c r="E671" s="85" t="s">
        <v>687</v>
      </c>
      <c r="F671" s="30" t="s">
        <v>468</v>
      </c>
      <c r="G671" s="36">
        <v>8.8566059999999993</v>
      </c>
      <c r="H671" s="36">
        <v>8.7799069999999997</v>
      </c>
      <c r="I671" s="36">
        <v>8.9333050000000007</v>
      </c>
      <c r="J671" s="33">
        <v>3.1157827459476109E-2</v>
      </c>
    </row>
    <row r="672" spans="2:10" x14ac:dyDescent="0.3">
      <c r="B672" s="25"/>
      <c r="C672" s="73"/>
      <c r="D672" s="18"/>
      <c r="E672" s="85" t="s">
        <v>687</v>
      </c>
      <c r="F672" s="30" t="s">
        <v>469</v>
      </c>
      <c r="G672" s="36">
        <v>8.8925300000000007</v>
      </c>
      <c r="H672" s="36">
        <v>8.6662029999999994</v>
      </c>
      <c r="I672" s="36">
        <v>9.1188579999999995</v>
      </c>
      <c r="J672" s="33">
        <v>4.9318914037291925E-2</v>
      </c>
    </row>
    <row r="673" spans="1:10" x14ac:dyDescent="0.3">
      <c r="B673" s="25"/>
      <c r="C673" s="73"/>
      <c r="D673" s="18"/>
      <c r="E673" s="85" t="s">
        <v>687</v>
      </c>
      <c r="F673" s="30" t="s">
        <v>470</v>
      </c>
      <c r="G673" s="36">
        <v>8.7883650000000006</v>
      </c>
      <c r="H673" s="36">
        <v>8.6246650000000002</v>
      </c>
      <c r="I673" s="36">
        <v>8.952064</v>
      </c>
      <c r="J673" s="33">
        <v>3.3463972505847664E-2</v>
      </c>
    </row>
    <row r="674" spans="1:10" x14ac:dyDescent="0.3">
      <c r="B674" s="25"/>
      <c r="C674" s="73"/>
      <c r="D674" s="18"/>
      <c r="E674" s="85" t="s">
        <v>687</v>
      </c>
      <c r="F674" s="30" t="s">
        <v>26</v>
      </c>
      <c r="G674" s="36">
        <v>8.948086</v>
      </c>
      <c r="H674" s="36">
        <v>8.7231109999999994</v>
      </c>
      <c r="I674" s="36">
        <v>9.1730619999999998</v>
      </c>
      <c r="J674" s="33">
        <v>4.011440414983429E-2</v>
      </c>
    </row>
    <row r="675" spans="1:10" x14ac:dyDescent="0.3">
      <c r="B675" s="25"/>
      <c r="C675" s="73"/>
      <c r="D675" s="18"/>
      <c r="E675" s="85" t="s">
        <v>687</v>
      </c>
      <c r="F675" s="30" t="s">
        <v>27</v>
      </c>
      <c r="G675" s="36">
        <v>8.4108780000000003</v>
      </c>
      <c r="H675" s="36">
        <v>7.9378279999999997</v>
      </c>
      <c r="I675" s="36">
        <v>8.8839290000000002</v>
      </c>
      <c r="J675" s="33">
        <v>3.5072585730443008E-2</v>
      </c>
    </row>
    <row r="676" spans="1:10" x14ac:dyDescent="0.3">
      <c r="B676" s="25"/>
      <c r="C676" s="73"/>
      <c r="D676" s="18"/>
      <c r="E676" s="85" t="s">
        <v>687</v>
      </c>
      <c r="F676" s="30" t="s">
        <v>28</v>
      </c>
      <c r="G676" s="36">
        <v>8.7582079999999998</v>
      </c>
      <c r="H676" s="36">
        <v>8.4715059999999998</v>
      </c>
      <c r="I676" s="36">
        <v>9.0449090000000005</v>
      </c>
      <c r="J676" s="33">
        <v>1.8450985132087962E-2</v>
      </c>
    </row>
    <row r="677" spans="1:10" x14ac:dyDescent="0.3">
      <c r="B677" s="25"/>
      <c r="C677" s="73"/>
      <c r="D677" s="18"/>
      <c r="E677" s="85" t="s">
        <v>687</v>
      </c>
      <c r="F677" s="30" t="s">
        <v>29</v>
      </c>
      <c r="G677" s="36">
        <v>8.6871810000000007</v>
      </c>
      <c r="H677" s="36">
        <v>8.5703720000000008</v>
      </c>
      <c r="I677" s="36">
        <v>8.8039900000000006</v>
      </c>
      <c r="J677" s="33">
        <v>1.8337028652902151E-2</v>
      </c>
    </row>
    <row r="678" spans="1:10" x14ac:dyDescent="0.3">
      <c r="B678" s="25"/>
      <c r="C678" s="73"/>
      <c r="D678" s="18"/>
      <c r="E678" s="85" t="s">
        <v>687</v>
      </c>
      <c r="F678" s="30" t="s">
        <v>658</v>
      </c>
      <c r="G678" s="36">
        <v>8.8961679999999994</v>
      </c>
      <c r="H678" s="36">
        <v>8.7214050000000007</v>
      </c>
      <c r="I678" s="36">
        <v>9.0709309999999999</v>
      </c>
      <c r="J678" s="33">
        <v>2.4445343778730366E-2</v>
      </c>
    </row>
    <row r="679" spans="1:10" x14ac:dyDescent="0.3">
      <c r="B679" s="25"/>
      <c r="C679" s="73"/>
      <c r="D679" s="18"/>
      <c r="E679" s="85" t="s">
        <v>687</v>
      </c>
      <c r="F679" s="30" t="s">
        <v>30</v>
      </c>
      <c r="G679" s="36">
        <v>8.9926460000000006</v>
      </c>
      <c r="H679" s="36">
        <v>8.8847190000000005</v>
      </c>
      <c r="I679" s="36">
        <v>9.1005739999999999</v>
      </c>
      <c r="J679" s="33">
        <v>2.8339346531634224E-2</v>
      </c>
    </row>
    <row r="680" spans="1:10" x14ac:dyDescent="0.3">
      <c r="B680" s="25"/>
      <c r="C680" s="73"/>
      <c r="D680" s="18"/>
      <c r="E680" s="85" t="s">
        <v>687</v>
      </c>
      <c r="F680" s="30" t="s">
        <v>552</v>
      </c>
      <c r="G680" s="36">
        <v>8.7289290000000008</v>
      </c>
      <c r="H680" s="36">
        <v>8.4972809999999992</v>
      </c>
      <c r="I680" s="36">
        <v>8.9605779999999999</v>
      </c>
      <c r="J680" s="33">
        <v>1.6124056477853536E-2</v>
      </c>
    </row>
    <row r="681" spans="1:10" x14ac:dyDescent="0.3">
      <c r="B681" s="25"/>
      <c r="C681" s="73"/>
      <c r="D681" s="18"/>
      <c r="E681" s="85" t="s">
        <v>687</v>
      </c>
      <c r="F681" s="30" t="s">
        <v>31</v>
      </c>
      <c r="G681" s="36">
        <v>8.974126</v>
      </c>
      <c r="H681" s="36">
        <v>8.8402010000000004</v>
      </c>
      <c r="I681" s="36">
        <v>9.1080509999999997</v>
      </c>
      <c r="J681" s="33">
        <v>6.5848092450309106E-2</v>
      </c>
    </row>
    <row r="682" spans="1:10" x14ac:dyDescent="0.3">
      <c r="B682" s="25"/>
      <c r="C682" s="73"/>
      <c r="D682" s="18"/>
      <c r="E682" s="85" t="s">
        <v>687</v>
      </c>
      <c r="F682" s="30" t="s">
        <v>32</v>
      </c>
      <c r="G682" s="36">
        <v>9.0016540000000003</v>
      </c>
      <c r="H682" s="36">
        <v>8.8544119999999999</v>
      </c>
      <c r="I682" s="36">
        <v>9.1488949999999996</v>
      </c>
      <c r="J682" s="33">
        <v>8.4193363677362403E-3</v>
      </c>
    </row>
    <row r="683" spans="1:10" x14ac:dyDescent="0.3">
      <c r="B683" s="25"/>
      <c r="C683" s="73"/>
      <c r="D683" s="18"/>
      <c r="E683" s="85" t="s">
        <v>687</v>
      </c>
      <c r="F683" s="30" t="s">
        <v>471</v>
      </c>
      <c r="G683" s="36">
        <v>8.8306480000000001</v>
      </c>
      <c r="H683" s="36">
        <v>8.5374140000000001</v>
      </c>
      <c r="I683" s="36">
        <v>9.123882</v>
      </c>
      <c r="J683" s="33">
        <v>5.7391071585638401E-2</v>
      </c>
    </row>
    <row r="684" spans="1:10" x14ac:dyDescent="0.3">
      <c r="B684" s="25"/>
      <c r="C684" s="73"/>
      <c r="D684" s="18"/>
      <c r="E684" s="85" t="s">
        <v>687</v>
      </c>
      <c r="F684" s="30" t="s">
        <v>472</v>
      </c>
      <c r="G684" s="36">
        <v>8.7638020000000001</v>
      </c>
      <c r="H684" s="36">
        <v>8.619866</v>
      </c>
      <c r="I684" s="36">
        <v>8.9077380000000002</v>
      </c>
      <c r="J684" s="33">
        <v>3.8795216838733326E-2</v>
      </c>
    </row>
    <row r="685" spans="1:10" x14ac:dyDescent="0.3">
      <c r="B685" s="25"/>
      <c r="C685" s="73"/>
      <c r="D685" s="22"/>
      <c r="E685" s="85" t="s">
        <v>687</v>
      </c>
      <c r="F685" s="30" t="s">
        <v>473</v>
      </c>
      <c r="G685" s="36">
        <v>8.9841259999999998</v>
      </c>
      <c r="H685" s="36">
        <v>8.83901</v>
      </c>
      <c r="I685" s="36">
        <v>9.1292419999999996</v>
      </c>
      <c r="J685" s="33">
        <v>2.3644440073918319E-2</v>
      </c>
    </row>
    <row r="686" spans="1:10" x14ac:dyDescent="0.3">
      <c r="A686" t="s">
        <v>181</v>
      </c>
      <c r="B686" s="25" t="s">
        <v>183</v>
      </c>
      <c r="C686" s="72" t="s">
        <v>184</v>
      </c>
      <c r="D686" s="116" t="str" cm="1">
        <f t="array" aca="1" ref="D686" ca="1">HYPERLINK("#"&amp;CELL("address",INDEX('Data dictionary'!B:B,MATCH('Relationships and connections'!$A686,'Data dictionary'!A:A,0))),"Show if Q157 is NOT I don't access the internet")</f>
        <v>Show if Q157 is NOT I don't access the internet</v>
      </c>
      <c r="E686" s="85" t="s">
        <v>685</v>
      </c>
      <c r="F686" s="30" t="s">
        <v>450</v>
      </c>
      <c r="G686" s="36">
        <v>6.4936680000000004</v>
      </c>
      <c r="H686" s="36">
        <v>6.3941330000000001</v>
      </c>
      <c r="I686" s="36">
        <v>6.5932019999999998</v>
      </c>
      <c r="J686" s="33">
        <v>4.171416759553806E-2</v>
      </c>
    </row>
    <row r="687" spans="1:10" x14ac:dyDescent="0.3">
      <c r="B687" s="25"/>
      <c r="C687" s="73"/>
      <c r="D687" s="103"/>
      <c r="E687" s="85" t="s">
        <v>685</v>
      </c>
      <c r="F687" s="30" t="s">
        <v>452</v>
      </c>
      <c r="G687" s="36">
        <v>6.5282980000000004</v>
      </c>
      <c r="H687" s="36">
        <v>6.4230999999999998</v>
      </c>
      <c r="I687" s="36">
        <v>6.6334960000000001</v>
      </c>
      <c r="J687" s="33">
        <v>3.2243131198219921E-2</v>
      </c>
    </row>
    <row r="688" spans="1:10" x14ac:dyDescent="0.3">
      <c r="B688" s="25"/>
      <c r="C688" s="73"/>
      <c r="D688" s="103"/>
      <c r="E688" s="85" t="s">
        <v>685</v>
      </c>
      <c r="F688" s="30" t="s">
        <v>453</v>
      </c>
      <c r="G688" s="36">
        <v>6.6240819999999996</v>
      </c>
      <c r="H688" s="36">
        <v>6.4697060000000004</v>
      </c>
      <c r="I688" s="36">
        <v>6.7784579999999997</v>
      </c>
      <c r="J688" s="33">
        <v>5.7791086199057047E-2</v>
      </c>
    </row>
    <row r="689" spans="2:10" x14ac:dyDescent="0.3">
      <c r="B689" s="25"/>
      <c r="C689" s="73"/>
      <c r="D689" s="103"/>
      <c r="E689" s="85" t="s">
        <v>685</v>
      </c>
      <c r="F689" s="30" t="s">
        <v>21</v>
      </c>
      <c r="G689" s="36">
        <v>6.2973179999999997</v>
      </c>
      <c r="H689" s="36">
        <v>6.0169670000000002</v>
      </c>
      <c r="I689" s="36">
        <v>6.5776690000000002</v>
      </c>
      <c r="J689" s="33">
        <v>7.8274367168917544E-2</v>
      </c>
    </row>
    <row r="690" spans="2:10" x14ac:dyDescent="0.3">
      <c r="B690" s="25"/>
      <c r="C690" s="73"/>
      <c r="D690" s="103"/>
      <c r="E690" s="85" t="s">
        <v>685</v>
      </c>
      <c r="F690" s="30" t="s">
        <v>454</v>
      </c>
      <c r="G690" s="36">
        <v>6.2149320000000001</v>
      </c>
      <c r="H690" s="36">
        <v>6.0179280000000004</v>
      </c>
      <c r="I690" s="36">
        <v>6.411937</v>
      </c>
      <c r="J690" s="33">
        <v>2.0636205687144912E-2</v>
      </c>
    </row>
    <row r="691" spans="2:10" x14ac:dyDescent="0.3">
      <c r="B691" s="25"/>
      <c r="C691" s="73"/>
      <c r="D691" s="103"/>
      <c r="E691" s="85" t="s">
        <v>685</v>
      </c>
      <c r="F691" s="30" t="s">
        <v>455</v>
      </c>
      <c r="G691" s="36">
        <v>6.3274150000000002</v>
      </c>
      <c r="H691" s="36">
        <v>5.634131</v>
      </c>
      <c r="I691" s="36">
        <v>7.0206999999999997</v>
      </c>
      <c r="J691" s="33">
        <v>4.4949343386717779E-2</v>
      </c>
    </row>
    <row r="692" spans="2:10" x14ac:dyDescent="0.3">
      <c r="B692" s="25"/>
      <c r="C692" s="73"/>
      <c r="D692" s="103"/>
      <c r="E692" s="85" t="s">
        <v>685</v>
      </c>
      <c r="F692" s="30" t="s">
        <v>456</v>
      </c>
      <c r="G692" s="36">
        <v>6.8037770000000002</v>
      </c>
      <c r="H692" s="36">
        <v>6.6801399999999997</v>
      </c>
      <c r="I692" s="36">
        <v>6.9274149999999999</v>
      </c>
      <c r="J692" s="33">
        <v>5.5681099941989838E-2</v>
      </c>
    </row>
    <row r="693" spans="2:10" x14ac:dyDescent="0.3">
      <c r="B693" s="25"/>
      <c r="C693" s="73"/>
      <c r="D693" s="103"/>
      <c r="E693" s="85" t="s">
        <v>685</v>
      </c>
      <c r="F693" s="30" t="s">
        <v>457</v>
      </c>
      <c r="G693" s="36">
        <v>6.295852</v>
      </c>
      <c r="H693" s="36">
        <v>6.1648300000000003</v>
      </c>
      <c r="I693" s="36">
        <v>6.4268739999999998</v>
      </c>
      <c r="J693" s="33">
        <v>2.8643246154766891E-2</v>
      </c>
    </row>
    <row r="694" spans="2:10" x14ac:dyDescent="0.3">
      <c r="B694" s="25"/>
      <c r="C694" s="73"/>
      <c r="D694" s="103"/>
      <c r="E694" s="85" t="s">
        <v>685</v>
      </c>
      <c r="F694" s="30" t="s">
        <v>458</v>
      </c>
      <c r="G694" s="36">
        <v>6.2081530000000003</v>
      </c>
      <c r="H694" s="36">
        <v>5.9321609999999998</v>
      </c>
      <c r="I694" s="36">
        <v>6.4841439999999997</v>
      </c>
      <c r="J694" s="33">
        <v>2.2464412811387901E-2</v>
      </c>
    </row>
    <row r="695" spans="2:10" x14ac:dyDescent="0.3">
      <c r="B695" s="25"/>
      <c r="C695" s="73"/>
      <c r="D695" s="103"/>
      <c r="E695" s="85" t="s">
        <v>685</v>
      </c>
      <c r="F695" s="30" t="s">
        <v>459</v>
      </c>
      <c r="G695" s="36">
        <v>6.5004499999999998</v>
      </c>
      <c r="H695" s="36">
        <v>6.3852760000000002</v>
      </c>
      <c r="I695" s="36">
        <v>6.6156240000000004</v>
      </c>
      <c r="J695" s="33">
        <v>8.180916564719861E-3</v>
      </c>
    </row>
    <row r="696" spans="2:10" x14ac:dyDescent="0.3">
      <c r="B696" s="25"/>
      <c r="C696" s="73"/>
      <c r="D696" s="103"/>
      <c r="E696" s="85" t="s">
        <v>685</v>
      </c>
      <c r="F696" s="30" t="s">
        <v>660</v>
      </c>
      <c r="G696" s="36">
        <v>6.1402049999999999</v>
      </c>
      <c r="H696" s="36">
        <v>5.964696</v>
      </c>
      <c r="I696" s="36">
        <v>6.3157139999999998</v>
      </c>
      <c r="J696" s="33">
        <v>3.3847194050033808E-2</v>
      </c>
    </row>
    <row r="697" spans="2:10" x14ac:dyDescent="0.3">
      <c r="B697" s="25"/>
      <c r="C697" s="73"/>
      <c r="D697" s="103"/>
      <c r="E697" s="85" t="s">
        <v>685</v>
      </c>
      <c r="F697" s="30" t="s">
        <v>661</v>
      </c>
      <c r="G697" s="36">
        <v>6.618506</v>
      </c>
      <c r="H697" s="36">
        <v>6.5049939999999999</v>
      </c>
      <c r="I697" s="36">
        <v>6.7320169999999999</v>
      </c>
      <c r="J697" s="33">
        <v>3.0320615812570444E-2</v>
      </c>
    </row>
    <row r="698" spans="2:10" x14ac:dyDescent="0.3">
      <c r="B698" s="25"/>
      <c r="C698" s="73"/>
      <c r="D698" s="103"/>
      <c r="E698" s="85" t="s">
        <v>685</v>
      </c>
      <c r="F698" s="30" t="s">
        <v>662</v>
      </c>
      <c r="G698" s="36">
        <v>6.2565569999999999</v>
      </c>
      <c r="H698" s="36">
        <v>5.4572649999999996</v>
      </c>
      <c r="I698" s="36">
        <v>7.0558500000000004</v>
      </c>
      <c r="J698" s="33">
        <v>6.7518846279908229E-2</v>
      </c>
    </row>
    <row r="699" spans="2:10" x14ac:dyDescent="0.3">
      <c r="B699" s="25"/>
      <c r="C699" s="73"/>
      <c r="D699" s="103"/>
      <c r="E699" s="85" t="s">
        <v>685</v>
      </c>
      <c r="F699" s="30" t="s">
        <v>663</v>
      </c>
      <c r="G699" s="36">
        <v>6.5012499999999998</v>
      </c>
      <c r="H699" s="36">
        <v>6.3994260000000001</v>
      </c>
      <c r="I699" s="36">
        <v>6.6030740000000003</v>
      </c>
      <c r="J699" s="33">
        <v>2.2612348244798793E-3</v>
      </c>
    </row>
    <row r="700" spans="2:10" x14ac:dyDescent="0.3">
      <c r="B700" s="25"/>
      <c r="C700" s="73"/>
      <c r="D700" s="103"/>
      <c r="E700" s="85" t="s">
        <v>685</v>
      </c>
      <c r="F700" s="30" t="s">
        <v>460</v>
      </c>
      <c r="G700" s="36">
        <v>7.0782369999999997</v>
      </c>
      <c r="H700" s="36">
        <v>6.956461</v>
      </c>
      <c r="I700" s="36">
        <v>7.2000130000000002</v>
      </c>
      <c r="J700" s="33">
        <v>5.0582431822900634E-2</v>
      </c>
    </row>
    <row r="701" spans="2:10" x14ac:dyDescent="0.3">
      <c r="B701" s="25"/>
      <c r="C701" s="73"/>
      <c r="D701" s="103"/>
      <c r="E701" s="85" t="s">
        <v>685</v>
      </c>
      <c r="F701" s="30" t="s">
        <v>461</v>
      </c>
      <c r="G701" s="36">
        <v>5.9395949999999997</v>
      </c>
      <c r="H701" s="36">
        <v>5.8052679999999999</v>
      </c>
      <c r="I701" s="36">
        <v>6.0739210000000003</v>
      </c>
      <c r="J701" s="33">
        <v>3.2227433185702793E-2</v>
      </c>
    </row>
    <row r="702" spans="2:10" x14ac:dyDescent="0.3">
      <c r="B702" s="25"/>
      <c r="C702" s="73"/>
      <c r="D702" s="103"/>
      <c r="E702" s="85" t="s">
        <v>685</v>
      </c>
      <c r="F702" s="30" t="s">
        <v>462</v>
      </c>
      <c r="G702" s="36">
        <v>6.2790410000000003</v>
      </c>
      <c r="H702" s="36">
        <v>5.5735780000000004</v>
      </c>
      <c r="I702" s="36">
        <v>6.9845040000000003</v>
      </c>
      <c r="J702" s="33">
        <v>6.2856262517331687E-2</v>
      </c>
    </row>
    <row r="703" spans="2:10" x14ac:dyDescent="0.3">
      <c r="B703" s="25"/>
      <c r="C703" s="73"/>
      <c r="D703" s="103"/>
      <c r="E703" s="85" t="s">
        <v>685</v>
      </c>
      <c r="F703" s="30" t="s">
        <v>589</v>
      </c>
      <c r="G703" s="36">
        <v>5.2454340000000004</v>
      </c>
      <c r="H703" s="36">
        <v>4.5163399999999996</v>
      </c>
      <c r="I703" s="36">
        <v>5.9745270000000001</v>
      </c>
      <c r="J703" s="33">
        <v>4.9944506104328528E-3</v>
      </c>
    </row>
    <row r="704" spans="2:10" x14ac:dyDescent="0.3">
      <c r="B704" s="25"/>
      <c r="C704" s="73"/>
      <c r="D704" s="103"/>
      <c r="E704" s="85" t="s">
        <v>685</v>
      </c>
      <c r="F704" s="30" t="s">
        <v>463</v>
      </c>
      <c r="G704" s="36">
        <v>6.8852140000000004</v>
      </c>
      <c r="H704" s="36">
        <v>6.7179989999999998</v>
      </c>
      <c r="I704" s="36">
        <v>7.0524300000000002</v>
      </c>
      <c r="J704" s="33">
        <v>6.6842436408305117E-2</v>
      </c>
    </row>
    <row r="705" spans="2:10" x14ac:dyDescent="0.3">
      <c r="B705" s="25"/>
      <c r="C705" s="73"/>
      <c r="D705" s="103"/>
      <c r="E705" s="85" t="s">
        <v>685</v>
      </c>
      <c r="F705" s="30" t="s">
        <v>464</v>
      </c>
      <c r="G705" s="36">
        <v>6.7327120000000003</v>
      </c>
      <c r="H705" s="36">
        <v>6.5344569999999997</v>
      </c>
      <c r="I705" s="36">
        <v>6.930968</v>
      </c>
      <c r="J705" s="33">
        <v>4.0870676251904992E-2</v>
      </c>
    </row>
    <row r="706" spans="2:10" x14ac:dyDescent="0.3">
      <c r="B706" s="25"/>
      <c r="C706" s="73"/>
      <c r="D706" s="103"/>
      <c r="E706" s="85" t="s">
        <v>685</v>
      </c>
      <c r="F706" s="30" t="s">
        <v>465</v>
      </c>
      <c r="G706" s="36">
        <v>6.5728559999999998</v>
      </c>
      <c r="H706" s="36">
        <v>6.3453210000000002</v>
      </c>
      <c r="I706" s="36">
        <v>6.8003910000000003</v>
      </c>
      <c r="J706" s="33">
        <v>3.2487005197920832E-2</v>
      </c>
    </row>
    <row r="707" spans="2:10" x14ac:dyDescent="0.3">
      <c r="B707" s="25"/>
      <c r="C707" s="73"/>
      <c r="D707" s="18"/>
      <c r="E707" s="85" t="s">
        <v>685</v>
      </c>
      <c r="F707" s="30" t="s">
        <v>466</v>
      </c>
      <c r="G707" s="36">
        <v>6.2104020000000002</v>
      </c>
      <c r="H707" s="36">
        <v>6.0129780000000004</v>
      </c>
      <c r="I707" s="36">
        <v>6.4078270000000002</v>
      </c>
      <c r="J707" s="33">
        <v>3.1206171107994389E-2</v>
      </c>
    </row>
    <row r="708" spans="2:10" x14ac:dyDescent="0.3">
      <c r="B708" s="25"/>
      <c r="C708" s="73"/>
      <c r="D708" s="18"/>
      <c r="E708" s="85" t="s">
        <v>685</v>
      </c>
      <c r="F708" s="30" t="s">
        <v>467</v>
      </c>
      <c r="G708" s="36">
        <v>5.7772740000000002</v>
      </c>
      <c r="H708" s="36">
        <v>5.6046909999999999</v>
      </c>
      <c r="I708" s="36">
        <v>5.9498559999999996</v>
      </c>
      <c r="J708" s="33">
        <v>2.9359596713965645E-2</v>
      </c>
    </row>
    <row r="709" spans="2:10" x14ac:dyDescent="0.3">
      <c r="B709" s="25"/>
      <c r="C709" s="73"/>
      <c r="D709" s="18"/>
      <c r="E709" s="85" t="s">
        <v>685</v>
      </c>
      <c r="F709" s="30" t="s">
        <v>468</v>
      </c>
      <c r="G709" s="36">
        <v>6.5058980000000002</v>
      </c>
      <c r="H709" s="36">
        <v>6.3840880000000002</v>
      </c>
      <c r="I709" s="36">
        <v>6.627707</v>
      </c>
      <c r="J709" s="33">
        <v>3.8031706779301969E-2</v>
      </c>
    </row>
    <row r="710" spans="2:10" x14ac:dyDescent="0.3">
      <c r="B710" s="25"/>
      <c r="C710" s="73"/>
      <c r="D710" s="18"/>
      <c r="E710" s="85" t="s">
        <v>685</v>
      </c>
      <c r="F710" s="30" t="s">
        <v>469</v>
      </c>
      <c r="G710" s="36">
        <v>6.4350889999999996</v>
      </c>
      <c r="H710" s="36">
        <v>6.2080390000000003</v>
      </c>
      <c r="I710" s="36">
        <v>6.6621379999999997</v>
      </c>
      <c r="J710" s="33">
        <v>5.1285843702046627E-2</v>
      </c>
    </row>
    <row r="711" spans="2:10" x14ac:dyDescent="0.3">
      <c r="B711" s="25"/>
      <c r="C711" s="73"/>
      <c r="D711" s="18"/>
      <c r="E711" s="85" t="s">
        <v>685</v>
      </c>
      <c r="F711" s="30" t="s">
        <v>470</v>
      </c>
      <c r="G711" s="36">
        <v>6.5196969999999999</v>
      </c>
      <c r="H711" s="36">
        <v>6.2534400000000003</v>
      </c>
      <c r="I711" s="36">
        <v>6.7859540000000003</v>
      </c>
      <c r="J711" s="33">
        <v>3.89773002665805E-2</v>
      </c>
    </row>
    <row r="712" spans="2:10" x14ac:dyDescent="0.3">
      <c r="B712" s="25"/>
      <c r="C712" s="73"/>
      <c r="D712" s="18"/>
      <c r="E712" s="85" t="s">
        <v>685</v>
      </c>
      <c r="F712" s="30" t="s">
        <v>26</v>
      </c>
      <c r="G712" s="36">
        <v>6.4197610000000003</v>
      </c>
      <c r="H712" s="36">
        <v>6.2250969999999999</v>
      </c>
      <c r="I712" s="36">
        <v>6.6144239999999996</v>
      </c>
      <c r="J712" s="33">
        <v>4.3524869226875242E-2</v>
      </c>
    </row>
    <row r="713" spans="2:10" x14ac:dyDescent="0.3">
      <c r="B713" s="25"/>
      <c r="C713" s="73"/>
      <c r="D713" s="18"/>
      <c r="E713" s="85" t="s">
        <v>685</v>
      </c>
      <c r="F713" s="30" t="s">
        <v>27</v>
      </c>
      <c r="G713" s="36">
        <v>6.702858</v>
      </c>
      <c r="H713" s="36">
        <v>6.2660270000000002</v>
      </c>
      <c r="I713" s="36">
        <v>7.1396879999999996</v>
      </c>
      <c r="J713" s="33">
        <v>6.4231479581366713E-2</v>
      </c>
    </row>
    <row r="714" spans="2:10" x14ac:dyDescent="0.3">
      <c r="B714" s="25"/>
      <c r="C714" s="73"/>
      <c r="D714" s="18"/>
      <c r="E714" s="85" t="s">
        <v>685</v>
      </c>
      <c r="F714" s="30" t="s">
        <v>28</v>
      </c>
      <c r="G714" s="36">
        <v>6.538049</v>
      </c>
      <c r="H714" s="36">
        <v>5.8721759999999996</v>
      </c>
      <c r="I714" s="36">
        <v>7.2039210000000002</v>
      </c>
      <c r="J714" s="33">
        <v>3.6775106082036775E-2</v>
      </c>
    </row>
    <row r="715" spans="2:10" x14ac:dyDescent="0.3">
      <c r="B715" s="25"/>
      <c r="C715" s="73"/>
      <c r="D715" s="18"/>
      <c r="E715" s="85" t="s">
        <v>685</v>
      </c>
      <c r="F715" s="30" t="s">
        <v>29</v>
      </c>
      <c r="G715" s="36">
        <v>6.6272399999999996</v>
      </c>
      <c r="H715" s="36">
        <v>6.1152030000000002</v>
      </c>
      <c r="I715" s="36">
        <v>7.1392769999999999</v>
      </c>
      <c r="J715" s="33">
        <v>2.592891259847404E-2</v>
      </c>
    </row>
    <row r="716" spans="2:10" x14ac:dyDescent="0.3">
      <c r="B716" s="25"/>
      <c r="C716" s="73"/>
      <c r="D716" s="18"/>
      <c r="E716" s="85" t="s">
        <v>685</v>
      </c>
      <c r="F716" s="30" t="s">
        <v>658</v>
      </c>
      <c r="G716" s="36">
        <v>6.7489509999999999</v>
      </c>
      <c r="H716" s="36">
        <v>6.3838309999999998</v>
      </c>
      <c r="I716" s="36">
        <v>7.114071</v>
      </c>
      <c r="J716" s="33">
        <v>1.7394289637809694E-2</v>
      </c>
    </row>
    <row r="717" spans="2:10" x14ac:dyDescent="0.3">
      <c r="B717" s="25"/>
      <c r="C717" s="73"/>
      <c r="D717" s="18"/>
      <c r="E717" s="85" t="s">
        <v>685</v>
      </c>
      <c r="F717" s="30" t="s">
        <v>30</v>
      </c>
      <c r="G717" s="36">
        <v>6.2459959999999999</v>
      </c>
      <c r="H717" s="36">
        <v>5.8682059999999998</v>
      </c>
      <c r="I717" s="36">
        <v>6.6237849999999998</v>
      </c>
      <c r="J717" s="33">
        <v>2.6173701191808785E-2</v>
      </c>
    </row>
    <row r="718" spans="2:10" x14ac:dyDescent="0.3">
      <c r="B718" s="25"/>
      <c r="C718" s="73"/>
      <c r="D718" s="18"/>
      <c r="E718" s="85" t="s">
        <v>685</v>
      </c>
      <c r="F718" s="30" t="s">
        <v>552</v>
      </c>
      <c r="G718" s="36">
        <v>6.5539500000000004</v>
      </c>
      <c r="H718" s="36">
        <v>6.3039129999999997</v>
      </c>
      <c r="I718" s="36">
        <v>6.8039870000000002</v>
      </c>
      <c r="J718" s="33">
        <v>2.6318422896027219E-2</v>
      </c>
    </row>
    <row r="719" spans="2:10" x14ac:dyDescent="0.3">
      <c r="B719" s="25"/>
      <c r="C719" s="73"/>
      <c r="D719" s="18"/>
      <c r="E719" s="85" t="s">
        <v>685</v>
      </c>
      <c r="F719" s="30" t="s">
        <v>31</v>
      </c>
      <c r="G719" s="36">
        <v>6.3524139999999996</v>
      </c>
      <c r="H719" s="36">
        <v>6.0642329999999998</v>
      </c>
      <c r="I719" s="36">
        <v>6.6405950000000002</v>
      </c>
      <c r="J719" s="33">
        <v>7.0342153409246058E-2</v>
      </c>
    </row>
    <row r="720" spans="2:10" x14ac:dyDescent="0.3">
      <c r="B720" s="25"/>
      <c r="C720" s="73"/>
      <c r="D720" s="18"/>
      <c r="E720" s="85" t="s">
        <v>685</v>
      </c>
      <c r="F720" s="30" t="s">
        <v>32</v>
      </c>
      <c r="G720" s="36">
        <v>6.8203240000000003</v>
      </c>
      <c r="H720" s="36">
        <v>6.5662419999999999</v>
      </c>
      <c r="I720" s="36">
        <v>7.0744069999999999</v>
      </c>
      <c r="J720" s="33">
        <v>1.3397883359603693E-2</v>
      </c>
    </row>
    <row r="721" spans="1:10" x14ac:dyDescent="0.3">
      <c r="B721" s="25"/>
      <c r="C721" s="73"/>
      <c r="D721" s="18"/>
      <c r="E721" s="85" t="s">
        <v>685</v>
      </c>
      <c r="F721" s="30" t="s">
        <v>471</v>
      </c>
      <c r="G721" s="36">
        <v>6.471177</v>
      </c>
      <c r="H721" s="36">
        <v>6.2780680000000002</v>
      </c>
      <c r="I721" s="36">
        <v>6.6642859999999997</v>
      </c>
      <c r="J721" s="33">
        <v>5.7498669505055881E-2</v>
      </c>
    </row>
    <row r="722" spans="1:10" x14ac:dyDescent="0.3">
      <c r="B722" s="25"/>
      <c r="C722" s="73"/>
      <c r="D722" s="18"/>
      <c r="E722" s="85" t="s">
        <v>685</v>
      </c>
      <c r="F722" s="30" t="s">
        <v>472</v>
      </c>
      <c r="G722" s="36">
        <v>6.5952260000000003</v>
      </c>
      <c r="H722" s="36">
        <v>6.4141250000000003</v>
      </c>
      <c r="I722" s="36">
        <v>6.7763260000000001</v>
      </c>
      <c r="J722" s="33">
        <v>4.5629641396290853E-2</v>
      </c>
    </row>
    <row r="723" spans="1:10" x14ac:dyDescent="0.3">
      <c r="B723" s="25"/>
      <c r="C723" s="73"/>
      <c r="D723" s="18"/>
      <c r="E723" s="85" t="s">
        <v>685</v>
      </c>
      <c r="F723" s="30" t="s">
        <v>473</v>
      </c>
      <c r="G723" s="36">
        <v>6.3913739999999999</v>
      </c>
      <c r="H723" s="36">
        <v>6.2361459999999997</v>
      </c>
      <c r="I723" s="36">
        <v>6.546602</v>
      </c>
      <c r="J723" s="33">
        <v>3.0793864227455281E-2</v>
      </c>
    </row>
    <row r="724" spans="1:10" x14ac:dyDescent="0.3">
      <c r="A724" t="s">
        <v>181</v>
      </c>
      <c r="B724" s="54" t="s">
        <v>527</v>
      </c>
      <c r="C724" s="72" t="s">
        <v>185</v>
      </c>
      <c r="D724" s="116" t="str" cm="1">
        <f t="array" aca="1" ref="D724" ca="1">HYPERLINK("#"&amp;CELL("address",INDEX('Data dictionary'!B:B,MATCH('Relationships and connections'!$A724,'Data dictionary'!A:A,0))),"Show if Q157 is NOT I don't access the internet")</f>
        <v>Show if Q157 is NOT I don't access the internet</v>
      </c>
      <c r="E724" s="85" t="s">
        <v>686</v>
      </c>
      <c r="F724" s="30" t="s">
        <v>450</v>
      </c>
      <c r="G724" s="36">
        <v>7.6229589999999998</v>
      </c>
      <c r="H724" s="36">
        <v>7.5342169999999999</v>
      </c>
      <c r="I724" s="36">
        <v>7.7117009999999997</v>
      </c>
      <c r="J724" s="33">
        <v>4.3746190012994887E-2</v>
      </c>
    </row>
    <row r="725" spans="1:10" x14ac:dyDescent="0.3">
      <c r="B725" s="25"/>
      <c r="C725" s="73"/>
      <c r="D725" s="103"/>
      <c r="E725" s="85" t="s">
        <v>686</v>
      </c>
      <c r="F725" s="30" t="s">
        <v>452</v>
      </c>
      <c r="G725" s="36">
        <v>7.626163</v>
      </c>
      <c r="H725" s="36">
        <v>7.5244650000000002</v>
      </c>
      <c r="I725" s="36">
        <v>7.727862</v>
      </c>
      <c r="J725" s="33">
        <v>3.4545840713101655E-2</v>
      </c>
    </row>
    <row r="726" spans="1:10" x14ac:dyDescent="0.3">
      <c r="B726" s="25"/>
      <c r="C726" s="73"/>
      <c r="D726" s="103"/>
      <c r="E726" s="85" t="s">
        <v>686</v>
      </c>
      <c r="F726" s="30" t="s">
        <v>453</v>
      </c>
      <c r="G726" s="36">
        <v>7.5834489999999999</v>
      </c>
      <c r="H726" s="36">
        <v>7.4478270000000002</v>
      </c>
      <c r="I726" s="36">
        <v>7.7190700000000003</v>
      </c>
      <c r="J726" s="33">
        <v>6.4708458224454923E-2</v>
      </c>
    </row>
    <row r="727" spans="1:10" x14ac:dyDescent="0.3">
      <c r="B727" s="25"/>
      <c r="C727" s="73"/>
      <c r="D727" s="103"/>
      <c r="E727" s="85" t="s">
        <v>686</v>
      </c>
      <c r="F727" s="30" t="s">
        <v>21</v>
      </c>
      <c r="G727" s="36">
        <v>7.7087180000000002</v>
      </c>
      <c r="H727" s="36">
        <v>7.4957690000000001</v>
      </c>
      <c r="I727" s="36">
        <v>7.9216670000000002</v>
      </c>
      <c r="J727" s="33">
        <v>7.7334632534827433E-2</v>
      </c>
    </row>
    <row r="728" spans="1:10" x14ac:dyDescent="0.3">
      <c r="B728" s="25"/>
      <c r="C728" s="73"/>
      <c r="D728" s="103"/>
      <c r="E728" s="85" t="s">
        <v>686</v>
      </c>
      <c r="F728" s="30" t="s">
        <v>454</v>
      </c>
      <c r="G728" s="36">
        <v>7.6009289999999998</v>
      </c>
      <c r="H728" s="36">
        <v>7.4495610000000001</v>
      </c>
      <c r="I728" s="36">
        <v>7.7522960000000003</v>
      </c>
      <c r="J728" s="33">
        <v>2.3136798542747541E-2</v>
      </c>
    </row>
    <row r="729" spans="1:10" x14ac:dyDescent="0.3">
      <c r="B729" s="25"/>
      <c r="C729" s="73"/>
      <c r="D729" s="103"/>
      <c r="E729" s="85" t="s">
        <v>686</v>
      </c>
      <c r="F729" s="30" t="s">
        <v>455</v>
      </c>
      <c r="G729" s="36">
        <v>7.3844580000000004</v>
      </c>
      <c r="H729" s="36">
        <v>6.899845</v>
      </c>
      <c r="I729" s="36">
        <v>7.8690699999999998</v>
      </c>
      <c r="J729" s="33">
        <v>6.4637898754453665E-2</v>
      </c>
    </row>
    <row r="730" spans="1:10" x14ac:dyDescent="0.3">
      <c r="B730" s="25"/>
      <c r="C730" s="73"/>
      <c r="D730" s="103"/>
      <c r="E730" s="85" t="s">
        <v>686</v>
      </c>
      <c r="F730" s="30" t="s">
        <v>456</v>
      </c>
      <c r="G730" s="36">
        <v>7.7996020000000001</v>
      </c>
      <c r="H730" s="36">
        <v>7.6671050000000003</v>
      </c>
      <c r="I730" s="36">
        <v>7.9321000000000002</v>
      </c>
      <c r="J730" s="33">
        <v>6.1248344112834099E-2</v>
      </c>
    </row>
    <row r="731" spans="1:10" x14ac:dyDescent="0.3">
      <c r="B731" s="25"/>
      <c r="C731" s="73"/>
      <c r="D731" s="103"/>
      <c r="E731" s="85" t="s">
        <v>686</v>
      </c>
      <c r="F731" s="30" t="s">
        <v>457</v>
      </c>
      <c r="G731" s="36">
        <v>7.5150649999999999</v>
      </c>
      <c r="H731" s="36">
        <v>7.4113800000000003</v>
      </c>
      <c r="I731" s="36">
        <v>7.6187509999999996</v>
      </c>
      <c r="J731" s="33">
        <v>3.0283080974325215E-2</v>
      </c>
    </row>
    <row r="732" spans="1:10" x14ac:dyDescent="0.3">
      <c r="B732" s="25"/>
      <c r="C732" s="73"/>
      <c r="D732" s="103"/>
      <c r="E732" s="85" t="s">
        <v>686</v>
      </c>
      <c r="F732" s="30" t="s">
        <v>458</v>
      </c>
      <c r="G732" s="36">
        <v>6.8707789999999997</v>
      </c>
      <c r="H732" s="36">
        <v>6.6090299999999997</v>
      </c>
      <c r="I732" s="36">
        <v>7.1325289999999999</v>
      </c>
      <c r="J732" s="33">
        <v>2.2343092850210289E-2</v>
      </c>
    </row>
    <row r="733" spans="1:10" x14ac:dyDescent="0.3">
      <c r="B733" s="25"/>
      <c r="C733" s="73"/>
      <c r="D733" s="103"/>
      <c r="E733" s="85" t="s">
        <v>686</v>
      </c>
      <c r="F733" s="30" t="s">
        <v>459</v>
      </c>
      <c r="G733" s="36">
        <v>7.7806499999999996</v>
      </c>
      <c r="H733" s="36">
        <v>7.6715530000000003</v>
      </c>
      <c r="I733" s="36">
        <v>7.889748</v>
      </c>
      <c r="J733" s="33">
        <v>8.3722241520794629E-3</v>
      </c>
    </row>
    <row r="734" spans="1:10" x14ac:dyDescent="0.3">
      <c r="B734" s="25"/>
      <c r="C734" s="73"/>
      <c r="D734" s="103"/>
      <c r="E734" s="85" t="s">
        <v>686</v>
      </c>
      <c r="F734" s="30" t="s">
        <v>660</v>
      </c>
      <c r="G734" s="36">
        <v>7.0162870000000002</v>
      </c>
      <c r="H734" s="36">
        <v>6.8714529999999998</v>
      </c>
      <c r="I734" s="36">
        <v>7.1611219999999998</v>
      </c>
      <c r="J734" s="33">
        <v>4.08789722785666E-2</v>
      </c>
    </row>
    <row r="735" spans="1:10" x14ac:dyDescent="0.3">
      <c r="B735" s="25"/>
      <c r="C735" s="73"/>
      <c r="D735" s="103"/>
      <c r="E735" s="85" t="s">
        <v>686</v>
      </c>
      <c r="F735" s="30" t="s">
        <v>661</v>
      </c>
      <c r="G735" s="36">
        <v>7.836239</v>
      </c>
      <c r="H735" s="36">
        <v>7.7299879999999996</v>
      </c>
      <c r="I735" s="36">
        <v>7.9424900000000003</v>
      </c>
      <c r="J735" s="33">
        <v>3.0555622167334116E-2</v>
      </c>
    </row>
    <row r="736" spans="1:10" x14ac:dyDescent="0.3">
      <c r="B736" s="25"/>
      <c r="C736" s="73"/>
      <c r="D736" s="103"/>
      <c r="E736" s="85" t="s">
        <v>686</v>
      </c>
      <c r="F736" s="30" t="s">
        <v>662</v>
      </c>
      <c r="G736" s="36">
        <v>7.5356519999999998</v>
      </c>
      <c r="H736" s="36">
        <v>6.8115550000000002</v>
      </c>
      <c r="I736" s="36">
        <v>8.2597500000000004</v>
      </c>
      <c r="J736" s="33">
        <v>6.2711679230853273E-2</v>
      </c>
    </row>
    <row r="737" spans="2:10" x14ac:dyDescent="0.3">
      <c r="B737" s="25"/>
      <c r="C737" s="73"/>
      <c r="D737" s="103"/>
      <c r="E737" s="85" t="s">
        <v>686</v>
      </c>
      <c r="F737" s="30" t="s">
        <v>663</v>
      </c>
      <c r="G737" s="36">
        <v>7.626099</v>
      </c>
      <c r="H737" s="36">
        <v>7.5216450000000004</v>
      </c>
      <c r="I737" s="36">
        <v>7.7305529999999996</v>
      </c>
      <c r="J737" s="33">
        <v>2.1002407593065544E-3</v>
      </c>
    </row>
    <row r="738" spans="2:10" x14ac:dyDescent="0.3">
      <c r="B738" s="25"/>
      <c r="C738" s="73"/>
      <c r="D738" s="103"/>
      <c r="E738" s="85" t="s">
        <v>686</v>
      </c>
      <c r="F738" s="30" t="s">
        <v>460</v>
      </c>
      <c r="G738" s="36">
        <v>8.3446770000000008</v>
      </c>
      <c r="H738" s="36">
        <v>8.2412989999999997</v>
      </c>
      <c r="I738" s="36">
        <v>8.4480550000000001</v>
      </c>
      <c r="J738" s="33">
        <v>4.899300509046129E-2</v>
      </c>
    </row>
    <row r="739" spans="2:10" x14ac:dyDescent="0.3">
      <c r="B739" s="25"/>
      <c r="C739" s="73"/>
      <c r="D739" s="103"/>
      <c r="E739" s="85" t="s">
        <v>686</v>
      </c>
      <c r="F739" s="30" t="s">
        <v>461</v>
      </c>
      <c r="G739" s="36">
        <v>6.9481109999999999</v>
      </c>
      <c r="H739" s="36">
        <v>6.8346650000000002</v>
      </c>
      <c r="I739" s="36">
        <v>7.0615560000000004</v>
      </c>
      <c r="J739" s="33">
        <v>3.8229303333647442E-2</v>
      </c>
    </row>
    <row r="740" spans="2:10" x14ac:dyDescent="0.3">
      <c r="B740" s="25"/>
      <c r="C740" s="73"/>
      <c r="D740" s="103"/>
      <c r="E740" s="85" t="s">
        <v>686</v>
      </c>
      <c r="F740" s="30" t="s">
        <v>462</v>
      </c>
      <c r="G740" s="36">
        <v>7.0048839999999997</v>
      </c>
      <c r="H740" s="36">
        <v>6.6214919999999999</v>
      </c>
      <c r="I740" s="36">
        <v>7.3882770000000004</v>
      </c>
      <c r="J740" s="33">
        <v>5.962101371129256E-2</v>
      </c>
    </row>
    <row r="741" spans="2:10" x14ac:dyDescent="0.3">
      <c r="B741" s="25"/>
      <c r="C741" s="73"/>
      <c r="D741" s="103"/>
      <c r="E741" s="85" t="s">
        <v>686</v>
      </c>
      <c r="F741" s="30" t="s">
        <v>589</v>
      </c>
      <c r="G741" s="36">
        <v>6.2045159999999999</v>
      </c>
      <c r="H741" s="36">
        <v>5.6450699999999996</v>
      </c>
      <c r="I741" s="36">
        <v>6.7639610000000001</v>
      </c>
      <c r="J741" s="33">
        <v>1.6648168701442841E-3</v>
      </c>
    </row>
    <row r="742" spans="2:10" x14ac:dyDescent="0.3">
      <c r="B742" s="25"/>
      <c r="C742" s="73"/>
      <c r="D742" s="103"/>
      <c r="E742" s="85" t="s">
        <v>686</v>
      </c>
      <c r="F742" s="30" t="s">
        <v>463</v>
      </c>
      <c r="G742" s="36">
        <v>7.773682</v>
      </c>
      <c r="H742" s="36">
        <v>7.5759829999999999</v>
      </c>
      <c r="I742" s="36">
        <v>7.9713799999999999</v>
      </c>
      <c r="J742" s="33">
        <v>6.9643766665667975E-2</v>
      </c>
    </row>
    <row r="743" spans="2:10" x14ac:dyDescent="0.3">
      <c r="B743" s="25"/>
      <c r="C743" s="73"/>
      <c r="D743" s="103"/>
      <c r="E743" s="85" t="s">
        <v>686</v>
      </c>
      <c r="F743" s="30" t="s">
        <v>464</v>
      </c>
      <c r="G743" s="36">
        <v>7.8234300000000001</v>
      </c>
      <c r="H743" s="36">
        <v>7.6244199999999998</v>
      </c>
      <c r="I743" s="36">
        <v>8.0224410000000006</v>
      </c>
      <c r="J743" s="33">
        <v>4.7905666476809161E-2</v>
      </c>
    </row>
    <row r="744" spans="2:10" x14ac:dyDescent="0.3">
      <c r="B744" s="25"/>
      <c r="C744" s="73"/>
      <c r="D744" s="18"/>
      <c r="E744" s="85" t="s">
        <v>686</v>
      </c>
      <c r="F744" s="30" t="s">
        <v>465</v>
      </c>
      <c r="G744" s="36">
        <v>7.5060640000000003</v>
      </c>
      <c r="H744" s="36">
        <v>7.3308730000000004</v>
      </c>
      <c r="I744" s="36">
        <v>7.6812560000000003</v>
      </c>
      <c r="J744" s="33">
        <v>2.7072504331600692E-2</v>
      </c>
    </row>
    <row r="745" spans="2:10" x14ac:dyDescent="0.3">
      <c r="B745" s="25"/>
      <c r="C745" s="73"/>
      <c r="D745" s="18"/>
      <c r="E745" s="85" t="s">
        <v>686</v>
      </c>
      <c r="F745" s="30" t="s">
        <v>466</v>
      </c>
      <c r="G745" s="36">
        <v>7.5767379999999998</v>
      </c>
      <c r="H745" s="36">
        <v>7.3741950000000003</v>
      </c>
      <c r="I745" s="36">
        <v>7.77928</v>
      </c>
      <c r="J745" s="33">
        <v>3.6017609474832478E-2</v>
      </c>
    </row>
    <row r="746" spans="2:10" x14ac:dyDescent="0.3">
      <c r="B746" s="25"/>
      <c r="C746" s="73"/>
      <c r="D746" s="18"/>
      <c r="E746" s="85" t="s">
        <v>686</v>
      </c>
      <c r="F746" s="30" t="s">
        <v>467</v>
      </c>
      <c r="G746" s="36">
        <v>7.318797</v>
      </c>
      <c r="H746" s="36">
        <v>7.0839040000000004</v>
      </c>
      <c r="I746" s="36">
        <v>7.5536890000000003</v>
      </c>
      <c r="J746" s="33">
        <v>2.9686333084391336E-2</v>
      </c>
    </row>
    <row r="747" spans="2:10" x14ac:dyDescent="0.3">
      <c r="B747" s="25"/>
      <c r="C747" s="73"/>
      <c r="D747" s="18"/>
      <c r="E747" s="85" t="s">
        <v>686</v>
      </c>
      <c r="F747" s="30" t="s">
        <v>468</v>
      </c>
      <c r="G747" s="36">
        <v>7.6272380000000002</v>
      </c>
      <c r="H747" s="36">
        <v>7.5106400000000004</v>
      </c>
      <c r="I747" s="36">
        <v>7.7438349999999998</v>
      </c>
      <c r="J747" s="33">
        <v>4.0145780283346373E-2</v>
      </c>
    </row>
    <row r="748" spans="2:10" x14ac:dyDescent="0.3">
      <c r="B748" s="25"/>
      <c r="C748" s="73"/>
      <c r="D748" s="18"/>
      <c r="E748" s="85" t="s">
        <v>686</v>
      </c>
      <c r="F748" s="30" t="s">
        <v>469</v>
      </c>
      <c r="G748" s="36">
        <v>7.6061670000000001</v>
      </c>
      <c r="H748" s="36">
        <v>7.4017720000000002</v>
      </c>
      <c r="I748" s="36">
        <v>7.8105630000000001</v>
      </c>
      <c r="J748" s="33">
        <v>5.2561518977980733E-2</v>
      </c>
    </row>
    <row r="749" spans="2:10" x14ac:dyDescent="0.3">
      <c r="B749" s="25"/>
      <c r="C749" s="73"/>
      <c r="D749" s="18"/>
      <c r="E749" s="85" t="s">
        <v>686</v>
      </c>
      <c r="F749" s="30" t="s">
        <v>470</v>
      </c>
      <c r="G749" s="36">
        <v>7.547955</v>
      </c>
      <c r="H749" s="36">
        <v>7.3548559999999998</v>
      </c>
      <c r="I749" s="36">
        <v>7.7410550000000002</v>
      </c>
      <c r="J749" s="33">
        <v>3.5099765732288554E-2</v>
      </c>
    </row>
    <row r="750" spans="2:10" x14ac:dyDescent="0.3">
      <c r="B750" s="25"/>
      <c r="C750" s="73"/>
      <c r="D750" s="18"/>
      <c r="E750" s="85" t="s">
        <v>686</v>
      </c>
      <c r="F750" s="30" t="s">
        <v>26</v>
      </c>
      <c r="G750" s="36">
        <v>7.5921079999999996</v>
      </c>
      <c r="H750" s="36">
        <v>7.4201139999999999</v>
      </c>
      <c r="I750" s="36">
        <v>7.7641020000000003</v>
      </c>
      <c r="J750" s="33">
        <v>4.6026184402513229E-2</v>
      </c>
    </row>
    <row r="751" spans="2:10" x14ac:dyDescent="0.3">
      <c r="B751" s="25"/>
      <c r="C751" s="73"/>
      <c r="D751" s="18"/>
      <c r="E751" s="85" t="s">
        <v>686</v>
      </c>
      <c r="F751" s="30" t="s">
        <v>27</v>
      </c>
      <c r="G751" s="36">
        <v>7.5554410000000001</v>
      </c>
      <c r="H751" s="36">
        <v>7.2102399999999998</v>
      </c>
      <c r="I751" s="36">
        <v>7.9006420000000004</v>
      </c>
      <c r="J751" s="33">
        <v>5.5544154866953965E-2</v>
      </c>
    </row>
    <row r="752" spans="2:10" x14ac:dyDescent="0.3">
      <c r="B752" s="25"/>
      <c r="C752" s="73"/>
      <c r="D752" s="18"/>
      <c r="E752" s="85" t="s">
        <v>686</v>
      </c>
      <c r="F752" s="30" t="s">
        <v>28</v>
      </c>
      <c r="G752" s="36">
        <v>7.2914289999999999</v>
      </c>
      <c r="H752" s="36">
        <v>6.9678440000000004</v>
      </c>
      <c r="I752" s="36">
        <v>7.6150140000000004</v>
      </c>
      <c r="J752" s="33">
        <v>3.7482319660537479E-2</v>
      </c>
    </row>
    <row r="753" spans="2:10" x14ac:dyDescent="0.3">
      <c r="B753" s="25"/>
      <c r="C753" s="73"/>
      <c r="D753" s="18"/>
      <c r="E753" s="85" t="s">
        <v>686</v>
      </c>
      <c r="F753" s="30" t="s">
        <v>29</v>
      </c>
      <c r="G753" s="36">
        <v>7.4722559999999998</v>
      </c>
      <c r="H753" s="36">
        <v>6.8593260000000003</v>
      </c>
      <c r="I753" s="36">
        <v>8.0851860000000002</v>
      </c>
      <c r="J753" s="33">
        <v>3.7590720178648965E-2</v>
      </c>
    </row>
    <row r="754" spans="2:10" x14ac:dyDescent="0.3">
      <c r="B754" s="25"/>
      <c r="C754" s="73"/>
      <c r="D754" s="18"/>
      <c r="E754" s="85" t="s">
        <v>686</v>
      </c>
      <c r="F754" s="30" t="s">
        <v>658</v>
      </c>
      <c r="G754" s="36">
        <v>7.8093070000000004</v>
      </c>
      <c r="H754" s="36">
        <v>7.4219429999999997</v>
      </c>
      <c r="I754" s="36">
        <v>8.1966710000000003</v>
      </c>
      <c r="J754" s="33">
        <v>2.7922412313326084E-2</v>
      </c>
    </row>
    <row r="755" spans="2:10" x14ac:dyDescent="0.3">
      <c r="B755" s="25"/>
      <c r="C755" s="73"/>
      <c r="D755" s="18"/>
      <c r="E755" s="85" t="s">
        <v>686</v>
      </c>
      <c r="F755" s="30" t="s">
        <v>30</v>
      </c>
      <c r="G755" s="36">
        <v>7.8571280000000003</v>
      </c>
      <c r="H755" s="36">
        <v>7.6864429999999997</v>
      </c>
      <c r="I755" s="36">
        <v>8.0278139999999993</v>
      </c>
      <c r="J755" s="33">
        <v>3.0717060643971818E-2</v>
      </c>
    </row>
    <row r="756" spans="2:10" x14ac:dyDescent="0.3">
      <c r="B756" s="25"/>
      <c r="C756" s="73"/>
      <c r="D756" s="18"/>
      <c r="E756" s="85" t="s">
        <v>686</v>
      </c>
      <c r="F756" s="30" t="s">
        <v>552</v>
      </c>
      <c r="G756" s="36">
        <v>7.5685979999999997</v>
      </c>
      <c r="H756" s="36">
        <v>7.3647910000000003</v>
      </c>
      <c r="I756" s="36">
        <v>7.7724039999999999</v>
      </c>
      <c r="J756" s="33">
        <v>2.4817372160512358E-2</v>
      </c>
    </row>
    <row r="757" spans="2:10" x14ac:dyDescent="0.3">
      <c r="B757" s="25"/>
      <c r="C757" s="73"/>
      <c r="D757" s="18"/>
      <c r="E757" s="85" t="s">
        <v>686</v>
      </c>
      <c r="F757" s="30" t="s">
        <v>31</v>
      </c>
      <c r="G757" s="36">
        <v>7.5422229999999999</v>
      </c>
      <c r="H757" s="36">
        <v>7.299855</v>
      </c>
      <c r="I757" s="36">
        <v>7.7845899999999997</v>
      </c>
      <c r="J757" s="33">
        <v>7.4711231260752034E-2</v>
      </c>
    </row>
    <row r="758" spans="2:10" x14ac:dyDescent="0.3">
      <c r="B758" s="25"/>
      <c r="C758" s="73"/>
      <c r="D758" s="18"/>
      <c r="E758" s="85" t="s">
        <v>686</v>
      </c>
      <c r="F758" s="30" t="s">
        <v>32</v>
      </c>
      <c r="G758" s="36">
        <v>7.7981780000000001</v>
      </c>
      <c r="H758" s="36">
        <v>7.6178059999999999</v>
      </c>
      <c r="I758" s="36">
        <v>7.9785490000000001</v>
      </c>
      <c r="J758" s="33">
        <v>1.4580049538392254E-2</v>
      </c>
    </row>
    <row r="759" spans="2:10" x14ac:dyDescent="0.3">
      <c r="B759" s="25"/>
      <c r="C759" s="73"/>
      <c r="D759" s="18"/>
      <c r="E759" s="85" t="s">
        <v>686</v>
      </c>
      <c r="F759" s="30" t="s">
        <v>471</v>
      </c>
      <c r="G759" s="36">
        <v>7.4687970000000004</v>
      </c>
      <c r="H759" s="36">
        <v>7.3084049999999996</v>
      </c>
      <c r="I759" s="36">
        <v>7.6291890000000002</v>
      </c>
      <c r="J759" s="33">
        <v>7.3017562533262373E-2</v>
      </c>
    </row>
    <row r="760" spans="2:10" x14ac:dyDescent="0.3">
      <c r="B760" s="25"/>
      <c r="C760" s="73"/>
      <c r="D760" s="18"/>
      <c r="E760" s="85" t="s">
        <v>686</v>
      </c>
      <c r="F760" s="30" t="s">
        <v>472</v>
      </c>
      <c r="G760" s="36">
        <v>7.6280770000000002</v>
      </c>
      <c r="H760" s="36">
        <v>7.4525319999999997</v>
      </c>
      <c r="I760" s="36">
        <v>7.8036219999999998</v>
      </c>
      <c r="J760" s="33">
        <v>4.3977602160359001E-2</v>
      </c>
    </row>
    <row r="761" spans="2:10" x14ac:dyDescent="0.3">
      <c r="B761" s="25"/>
      <c r="C761" s="73"/>
      <c r="D761" s="18"/>
      <c r="E761" s="85" t="s">
        <v>686</v>
      </c>
      <c r="F761" s="30" t="s">
        <v>473</v>
      </c>
      <c r="G761" s="36">
        <v>7.6786399999999997</v>
      </c>
      <c r="H761" s="36">
        <v>7.5667660000000003</v>
      </c>
      <c r="I761" s="36">
        <v>7.7905129999999998</v>
      </c>
      <c r="J761" s="33">
        <v>3.1315794129615541E-2</v>
      </c>
    </row>
    <row r="762" spans="2:10" x14ac:dyDescent="0.3">
      <c r="B762" s="25" t="s">
        <v>186</v>
      </c>
      <c r="C762" s="73" t="s">
        <v>187</v>
      </c>
      <c r="D762" s="102" t="s">
        <v>610</v>
      </c>
      <c r="E762" s="85" t="s">
        <v>477</v>
      </c>
      <c r="F762" s="30" t="s">
        <v>450</v>
      </c>
      <c r="G762" s="33">
        <v>0.64653090000000002</v>
      </c>
      <c r="H762" s="33">
        <v>0.61911070000000001</v>
      </c>
      <c r="I762" s="33">
        <v>0.67395110000000003</v>
      </c>
      <c r="J762" s="33">
        <v>7.4247791491407047E-2</v>
      </c>
    </row>
    <row r="763" spans="2:10" x14ac:dyDescent="0.3">
      <c r="B763" s="25"/>
      <c r="C763" s="73"/>
      <c r="D763" s="103"/>
      <c r="E763" s="85" t="s">
        <v>477</v>
      </c>
      <c r="F763" s="30" t="s">
        <v>452</v>
      </c>
      <c r="G763" s="33">
        <v>0.66684319999999997</v>
      </c>
      <c r="H763" s="33">
        <v>0.63741139999999996</v>
      </c>
      <c r="I763" s="33">
        <v>0.69627510000000004</v>
      </c>
      <c r="J763" s="33">
        <v>5.7732389238071884E-2</v>
      </c>
    </row>
    <row r="764" spans="2:10" x14ac:dyDescent="0.3">
      <c r="B764" s="25"/>
      <c r="C764" s="73"/>
      <c r="D764" s="103"/>
      <c r="E764" s="85" t="s">
        <v>477</v>
      </c>
      <c r="F764" s="30" t="s">
        <v>453</v>
      </c>
      <c r="G764" s="33">
        <v>0.60993560000000002</v>
      </c>
      <c r="H764" s="33">
        <v>0.58147400000000005</v>
      </c>
      <c r="I764" s="33">
        <v>0.63839710000000005</v>
      </c>
      <c r="J764" s="33">
        <v>0.1055296179508023</v>
      </c>
    </row>
    <row r="765" spans="2:10" x14ac:dyDescent="0.3">
      <c r="B765" s="25"/>
      <c r="C765" s="73"/>
      <c r="D765" s="103"/>
      <c r="E765" s="85" t="s">
        <v>477</v>
      </c>
      <c r="F765" s="30" t="s">
        <v>21</v>
      </c>
      <c r="G765" s="33">
        <v>0.64961519999999995</v>
      </c>
      <c r="H765" s="33">
        <v>0.57923559999999996</v>
      </c>
      <c r="I765" s="33">
        <v>0.71999480000000005</v>
      </c>
      <c r="J765" s="33">
        <v>0.10263471260251189</v>
      </c>
    </row>
    <row r="766" spans="2:10" x14ac:dyDescent="0.3">
      <c r="B766" s="25"/>
      <c r="C766" s="73"/>
      <c r="D766" s="103"/>
      <c r="E766" s="85" t="s">
        <v>477</v>
      </c>
      <c r="F766" s="30" t="s">
        <v>454</v>
      </c>
      <c r="G766" s="33">
        <v>0.61330660000000004</v>
      </c>
      <c r="H766" s="33">
        <v>0.56784040000000002</v>
      </c>
      <c r="I766" s="33">
        <v>0.65877280000000005</v>
      </c>
      <c r="J766" s="33">
        <v>5.3636125048673128E-2</v>
      </c>
    </row>
    <row r="767" spans="2:10" x14ac:dyDescent="0.3">
      <c r="B767" s="25"/>
      <c r="C767" s="73"/>
      <c r="D767" s="103"/>
      <c r="E767" s="85" t="s">
        <v>477</v>
      </c>
      <c r="F767" s="124" t="s">
        <v>455</v>
      </c>
      <c r="G767" s="33">
        <v>0.57473700000000005</v>
      </c>
      <c r="H767" s="33">
        <v>0.43505280000000002</v>
      </c>
      <c r="I767" s="33">
        <v>0.71442119999999998</v>
      </c>
      <c r="J767" s="33">
        <v>0.12124697457807883</v>
      </c>
    </row>
    <row r="768" spans="2:10" x14ac:dyDescent="0.3">
      <c r="B768" s="25"/>
      <c r="C768" s="73"/>
      <c r="D768" s="103"/>
      <c r="E768" s="85" t="s">
        <v>477</v>
      </c>
      <c r="F768" s="30" t="s">
        <v>456</v>
      </c>
      <c r="G768" s="33">
        <v>0.67221880000000001</v>
      </c>
      <c r="H768" s="33">
        <v>0.64156049999999998</v>
      </c>
      <c r="I768" s="33">
        <v>0.70287719999999998</v>
      </c>
      <c r="J768" s="33">
        <v>9.1620364355592565E-2</v>
      </c>
    </row>
    <row r="769" spans="2:10" x14ac:dyDescent="0.3">
      <c r="B769" s="25"/>
      <c r="C769" s="73"/>
      <c r="D769" s="103"/>
      <c r="E769" s="85" t="s">
        <v>477</v>
      </c>
      <c r="F769" s="30" t="s">
        <v>457</v>
      </c>
      <c r="G769" s="33">
        <v>0.63075150000000002</v>
      </c>
      <c r="H769" s="33">
        <v>0.59781960000000001</v>
      </c>
      <c r="I769" s="33">
        <v>0.66368329999999998</v>
      </c>
      <c r="J769" s="33">
        <v>5.8739617192635707E-2</v>
      </c>
    </row>
    <row r="770" spans="2:10" x14ac:dyDescent="0.3">
      <c r="B770" s="25"/>
      <c r="C770" s="73"/>
      <c r="D770" s="103"/>
      <c r="E770" s="85" t="s">
        <v>477</v>
      </c>
      <c r="F770" s="30" t="s">
        <v>458</v>
      </c>
      <c r="G770" s="33">
        <v>0.53179969999999999</v>
      </c>
      <c r="H770" s="33">
        <v>0.48555019999999999</v>
      </c>
      <c r="I770" s="33">
        <v>0.57804920000000004</v>
      </c>
      <c r="J770" s="33">
        <v>4.2384589160348679E-2</v>
      </c>
    </row>
    <row r="771" spans="2:10" x14ac:dyDescent="0.3">
      <c r="B771" s="25"/>
      <c r="C771" s="73"/>
      <c r="D771" s="103"/>
      <c r="E771" s="85" t="s">
        <v>477</v>
      </c>
      <c r="F771" s="30" t="s">
        <v>459</v>
      </c>
      <c r="G771" s="33">
        <v>0.6836122</v>
      </c>
      <c r="H771" s="33">
        <v>0.6573909</v>
      </c>
      <c r="I771" s="33">
        <v>0.70983350000000001</v>
      </c>
      <c r="J771" s="33">
        <v>1.2519898101959753E-2</v>
      </c>
    </row>
    <row r="772" spans="2:10" x14ac:dyDescent="0.3">
      <c r="B772" s="25"/>
      <c r="C772" s="73"/>
      <c r="D772" s="103"/>
      <c r="E772" s="85" t="s">
        <v>477</v>
      </c>
      <c r="F772" s="30" t="s">
        <v>660</v>
      </c>
      <c r="G772" s="33">
        <v>0.56676420000000005</v>
      </c>
      <c r="H772" s="33">
        <v>0.52555209999999997</v>
      </c>
      <c r="I772" s="33">
        <v>0.60797630000000003</v>
      </c>
      <c r="J772" s="33">
        <v>8.8384424504995632E-2</v>
      </c>
    </row>
    <row r="773" spans="2:10" x14ac:dyDescent="0.3">
      <c r="B773" s="25"/>
      <c r="C773" s="73"/>
      <c r="D773" s="103"/>
      <c r="E773" s="85" t="s">
        <v>477</v>
      </c>
      <c r="F773" s="30" t="s">
        <v>661</v>
      </c>
      <c r="G773" s="33">
        <v>0.67388309999999996</v>
      </c>
      <c r="H773" s="33">
        <v>0.64488270000000003</v>
      </c>
      <c r="I773" s="33">
        <v>0.70288360000000005</v>
      </c>
      <c r="J773" s="33">
        <v>5.5238860819453735E-2</v>
      </c>
    </row>
    <row r="774" spans="2:10" x14ac:dyDescent="0.3">
      <c r="B774" s="25"/>
      <c r="C774" s="73"/>
      <c r="D774" s="103"/>
      <c r="E774" s="85" t="s">
        <v>477</v>
      </c>
      <c r="F774" s="30" t="s">
        <v>662</v>
      </c>
      <c r="G774" s="33">
        <v>0.53919870000000003</v>
      </c>
      <c r="H774" s="33">
        <v>0.43947910000000001</v>
      </c>
      <c r="I774" s="33">
        <v>0.63891830000000005</v>
      </c>
      <c r="J774" s="33">
        <v>0.10943499489327356</v>
      </c>
    </row>
    <row r="775" spans="2:10" x14ac:dyDescent="0.3">
      <c r="B775" s="25"/>
      <c r="C775" s="73"/>
      <c r="D775" s="103"/>
      <c r="E775" s="85" t="s">
        <v>477</v>
      </c>
      <c r="F775" s="30" t="s">
        <v>663</v>
      </c>
      <c r="G775" s="33">
        <v>0.64998659999999997</v>
      </c>
      <c r="H775" s="33">
        <v>0.62238550000000004</v>
      </c>
      <c r="I775" s="33">
        <v>0.67758770000000001</v>
      </c>
      <c r="J775" s="33">
        <v>3.6650244354528429E-3</v>
      </c>
    </row>
    <row r="776" spans="2:10" x14ac:dyDescent="0.3">
      <c r="B776" s="25"/>
      <c r="C776" s="73"/>
      <c r="D776" s="103"/>
      <c r="E776" s="85" t="s">
        <v>477</v>
      </c>
      <c r="F776" s="30" t="s">
        <v>460</v>
      </c>
      <c r="G776" s="33">
        <v>0.65233969999999997</v>
      </c>
      <c r="H776" s="33">
        <v>0.61495540000000004</v>
      </c>
      <c r="I776" s="33">
        <v>0.68972389999999995</v>
      </c>
      <c r="J776" s="33">
        <v>9.1847696767845488E-2</v>
      </c>
    </row>
    <row r="777" spans="2:10" x14ac:dyDescent="0.3">
      <c r="B777" s="25"/>
      <c r="C777" s="73"/>
      <c r="D777" s="103"/>
      <c r="E777" s="85" t="s">
        <v>477</v>
      </c>
      <c r="F777" s="30" t="s">
        <v>461</v>
      </c>
      <c r="G777" s="33">
        <v>0.64504309999999998</v>
      </c>
      <c r="H777" s="33">
        <v>0.60982720000000001</v>
      </c>
      <c r="I777" s="33">
        <v>0.68025899999999995</v>
      </c>
      <c r="J777" s="33">
        <v>5.4622215375473945E-2</v>
      </c>
    </row>
    <row r="778" spans="2:10" x14ac:dyDescent="0.3">
      <c r="B778" s="25"/>
      <c r="C778" s="73"/>
      <c r="D778" s="103"/>
      <c r="E778" s="85" t="s">
        <v>477</v>
      </c>
      <c r="F778" s="30" t="s">
        <v>462</v>
      </c>
      <c r="G778" s="33">
        <v>0.57415389999999999</v>
      </c>
      <c r="H778" s="33">
        <v>0.49699520000000003</v>
      </c>
      <c r="I778" s="33">
        <v>0.65131249999999996</v>
      </c>
      <c r="J778" s="33">
        <v>0.1192028213548655</v>
      </c>
    </row>
    <row r="779" spans="2:10" x14ac:dyDescent="0.3">
      <c r="B779" s="25"/>
      <c r="C779" s="73"/>
      <c r="D779" s="103"/>
      <c r="E779" s="85" t="s">
        <v>477</v>
      </c>
      <c r="F779" s="30" t="s">
        <v>589</v>
      </c>
      <c r="G779" s="33">
        <v>0.57112339999999995</v>
      </c>
      <c r="H779" s="33">
        <v>0.44337650000000001</v>
      </c>
      <c r="I779" s="33">
        <v>0.69887030000000006</v>
      </c>
      <c r="J779" s="33">
        <v>5.059620617585673E-2</v>
      </c>
    </row>
    <row r="780" spans="2:10" x14ac:dyDescent="0.3">
      <c r="B780" s="25"/>
      <c r="C780" s="73"/>
      <c r="D780" s="103"/>
      <c r="E780" s="85" t="s">
        <v>477</v>
      </c>
      <c r="F780" s="30" t="s">
        <v>463</v>
      </c>
      <c r="G780" s="33">
        <v>0.67307950000000005</v>
      </c>
      <c r="H780" s="33">
        <v>0.62576160000000003</v>
      </c>
      <c r="I780" s="33">
        <v>0.72039750000000002</v>
      </c>
      <c r="J780" s="33">
        <v>9.3183757246926111E-2</v>
      </c>
    </row>
    <row r="781" spans="2:10" x14ac:dyDescent="0.3">
      <c r="B781" s="25"/>
      <c r="C781" s="73"/>
      <c r="D781" s="18"/>
      <c r="E781" s="85" t="s">
        <v>477</v>
      </c>
      <c r="F781" s="30" t="s">
        <v>464</v>
      </c>
      <c r="G781" s="33">
        <v>0.68316169999999998</v>
      </c>
      <c r="H781" s="33">
        <v>0.65372110000000005</v>
      </c>
      <c r="I781" s="33">
        <v>0.71260239999999997</v>
      </c>
      <c r="J781" s="33">
        <v>9.7863495863473246E-2</v>
      </c>
    </row>
    <row r="782" spans="2:10" x14ac:dyDescent="0.3">
      <c r="B782" s="25"/>
      <c r="C782" s="73"/>
      <c r="D782" s="18"/>
      <c r="E782" s="85" t="s">
        <v>477</v>
      </c>
      <c r="F782" s="30" t="s">
        <v>465</v>
      </c>
      <c r="G782" s="33">
        <v>0.62963049999999998</v>
      </c>
      <c r="H782" s="33">
        <v>0.58606440000000004</v>
      </c>
      <c r="I782" s="33">
        <v>0.67319660000000003</v>
      </c>
      <c r="J782" s="33">
        <v>6.7305628258768416E-2</v>
      </c>
    </row>
    <row r="783" spans="2:10" x14ac:dyDescent="0.3">
      <c r="B783" s="25"/>
      <c r="C783" s="73"/>
      <c r="D783" s="18"/>
      <c r="E783" s="85" t="s">
        <v>477</v>
      </c>
      <c r="F783" s="30" t="s">
        <v>466</v>
      </c>
      <c r="G783" s="33">
        <v>0.62842010000000004</v>
      </c>
      <c r="H783" s="33">
        <v>0.56944570000000005</v>
      </c>
      <c r="I783" s="33">
        <v>0.68739450000000002</v>
      </c>
      <c r="J783" s="33">
        <v>4.7875898468681399E-2</v>
      </c>
    </row>
    <row r="784" spans="2:10" x14ac:dyDescent="0.3">
      <c r="B784" s="25"/>
      <c r="C784" s="73"/>
      <c r="D784" s="18"/>
      <c r="E784" s="85" t="s">
        <v>477</v>
      </c>
      <c r="F784" s="30" t="s">
        <v>467</v>
      </c>
      <c r="G784" s="33">
        <v>0.5992904</v>
      </c>
      <c r="H784" s="33">
        <v>0.54581299999999999</v>
      </c>
      <c r="I784" s="33">
        <v>0.65276780000000001</v>
      </c>
      <c r="J784" s="33">
        <v>5.0263045036219832E-2</v>
      </c>
    </row>
    <row r="785" spans="2:10" x14ac:dyDescent="0.3">
      <c r="B785" s="25"/>
      <c r="C785" s="73"/>
      <c r="D785" s="18"/>
      <c r="E785" s="85" t="s">
        <v>477</v>
      </c>
      <c r="F785" s="30" t="s">
        <v>468</v>
      </c>
      <c r="G785" s="33">
        <v>0.649783</v>
      </c>
      <c r="H785" s="33">
        <v>0.61963360000000001</v>
      </c>
      <c r="I785" s="33">
        <v>0.67993250000000005</v>
      </c>
      <c r="J785" s="33">
        <v>6.9742707047121516E-2</v>
      </c>
    </row>
    <row r="786" spans="2:10" x14ac:dyDescent="0.3">
      <c r="B786" s="25"/>
      <c r="C786" s="73"/>
      <c r="D786" s="18"/>
      <c r="E786" s="85" t="s">
        <v>477</v>
      </c>
      <c r="F786" s="30" t="s">
        <v>469</v>
      </c>
      <c r="G786" s="33">
        <v>0.63231510000000002</v>
      </c>
      <c r="H786" s="33">
        <v>0.57659349999999998</v>
      </c>
      <c r="I786" s="33">
        <v>0.6880368</v>
      </c>
      <c r="J786" s="33">
        <v>8.5340493712135396E-2</v>
      </c>
    </row>
    <row r="787" spans="2:10" x14ac:dyDescent="0.3">
      <c r="B787" s="25"/>
      <c r="C787" s="73"/>
      <c r="D787" s="18"/>
      <c r="E787" s="85" t="s">
        <v>477</v>
      </c>
      <c r="F787" s="30" t="s">
        <v>470</v>
      </c>
      <c r="G787" s="33">
        <v>0.61570829999999999</v>
      </c>
      <c r="H787" s="33">
        <v>0.52868850000000001</v>
      </c>
      <c r="I787" s="33">
        <v>0.70272809999999997</v>
      </c>
      <c r="J787" s="33">
        <v>7.373146280656849E-2</v>
      </c>
    </row>
    <row r="788" spans="2:10" x14ac:dyDescent="0.3">
      <c r="B788" s="25"/>
      <c r="C788" s="73"/>
      <c r="D788" s="18"/>
      <c r="E788" s="85" t="s">
        <v>477</v>
      </c>
      <c r="F788" s="30" t="s">
        <v>26</v>
      </c>
      <c r="G788" s="33">
        <v>0.5906846</v>
      </c>
      <c r="H788" s="33">
        <v>0.53639789999999998</v>
      </c>
      <c r="I788" s="33">
        <v>0.64497130000000003</v>
      </c>
      <c r="J788" s="33">
        <v>9.4556057461555543E-2</v>
      </c>
    </row>
    <row r="789" spans="2:10" x14ac:dyDescent="0.3">
      <c r="B789" s="25"/>
      <c r="C789" s="73"/>
      <c r="D789" s="18"/>
      <c r="E789" s="85" t="s">
        <v>477</v>
      </c>
      <c r="F789" s="30" t="s">
        <v>27</v>
      </c>
      <c r="G789" s="33">
        <v>0.65645430000000005</v>
      </c>
      <c r="H789" s="33">
        <v>0.52314550000000004</v>
      </c>
      <c r="I789" s="33">
        <v>0.78976310000000005</v>
      </c>
      <c r="J789" s="33">
        <v>6.001057590579844E-2</v>
      </c>
    </row>
    <row r="790" spans="2:10" x14ac:dyDescent="0.3">
      <c r="B790" s="25"/>
      <c r="C790" s="73"/>
      <c r="D790" s="18"/>
      <c r="E790" s="85" t="s">
        <v>477</v>
      </c>
      <c r="F790" s="30" t="s">
        <v>28</v>
      </c>
      <c r="G790" s="33">
        <v>0.60736710000000005</v>
      </c>
      <c r="H790" s="33">
        <v>0.52490420000000004</v>
      </c>
      <c r="I790" s="33">
        <v>0.68983000000000005</v>
      </c>
      <c r="J790" s="33">
        <v>5.8898122296166221E-2</v>
      </c>
    </row>
    <row r="791" spans="2:10" x14ac:dyDescent="0.3">
      <c r="B791" s="25"/>
      <c r="C791" s="73"/>
      <c r="D791" s="18"/>
      <c r="E791" s="85" t="s">
        <v>477</v>
      </c>
      <c r="F791" s="30" t="s">
        <v>29</v>
      </c>
      <c r="G791" s="33">
        <v>0.6114309</v>
      </c>
      <c r="H791" s="33">
        <v>0.5131751</v>
      </c>
      <c r="I791" s="33">
        <v>0.70968659999999995</v>
      </c>
      <c r="J791" s="33">
        <v>6.1024767710531114E-2</v>
      </c>
    </row>
    <row r="792" spans="2:10" x14ac:dyDescent="0.3">
      <c r="B792" s="25"/>
      <c r="C792" s="73"/>
      <c r="D792" s="18"/>
      <c r="E792" s="85" t="s">
        <v>477</v>
      </c>
      <c r="F792" s="30" t="s">
        <v>658</v>
      </c>
      <c r="G792" s="33">
        <v>0.64141440000000005</v>
      </c>
      <c r="H792" s="33">
        <v>0.50888809999999995</v>
      </c>
      <c r="I792" s="33">
        <v>0.77394070000000004</v>
      </c>
      <c r="J792" s="33">
        <v>5.4007965155100271E-2</v>
      </c>
    </row>
    <row r="793" spans="2:10" x14ac:dyDescent="0.3">
      <c r="B793" s="25"/>
      <c r="C793" s="73"/>
      <c r="D793" s="18"/>
      <c r="E793" s="85" t="s">
        <v>477</v>
      </c>
      <c r="F793" s="30" t="s">
        <v>30</v>
      </c>
      <c r="G793" s="33">
        <v>0.78467339999999997</v>
      </c>
      <c r="H793" s="33">
        <v>0.73048539999999995</v>
      </c>
      <c r="I793" s="33">
        <v>0.83886150000000004</v>
      </c>
      <c r="J793" s="33">
        <v>5.219422544671689E-2</v>
      </c>
    </row>
    <row r="794" spans="2:10" x14ac:dyDescent="0.3">
      <c r="B794" s="25"/>
      <c r="C794" s="73"/>
      <c r="D794" s="18"/>
      <c r="E794" s="85" t="s">
        <v>477</v>
      </c>
      <c r="F794" s="30" t="s">
        <v>552</v>
      </c>
      <c r="G794" s="33">
        <v>0.66845189999999999</v>
      </c>
      <c r="H794" s="33">
        <v>0.60075679999999998</v>
      </c>
      <c r="I794" s="33">
        <v>0.73614690000000005</v>
      </c>
      <c r="J794" s="33">
        <v>2.9192550837835615E-2</v>
      </c>
    </row>
    <row r="795" spans="2:10" x14ac:dyDescent="0.3">
      <c r="B795" s="25"/>
      <c r="C795" s="73"/>
      <c r="D795" s="18"/>
      <c r="E795" s="85" t="s">
        <v>477</v>
      </c>
      <c r="F795" s="30" t="s">
        <v>31</v>
      </c>
      <c r="G795" s="33">
        <v>0.64805109999999999</v>
      </c>
      <c r="H795" s="33">
        <v>0.55683550000000004</v>
      </c>
      <c r="I795" s="33">
        <v>0.73926670000000005</v>
      </c>
      <c r="J795" s="33">
        <v>0.10341533733230153</v>
      </c>
    </row>
    <row r="796" spans="2:10" x14ac:dyDescent="0.3">
      <c r="B796" s="25"/>
      <c r="C796" s="73"/>
      <c r="D796" s="18"/>
      <c r="E796" s="85" t="s">
        <v>477</v>
      </c>
      <c r="F796" s="30" t="s">
        <v>32</v>
      </c>
      <c r="G796" s="33">
        <v>0.76199499999999998</v>
      </c>
      <c r="H796" s="33">
        <v>0.72488149999999996</v>
      </c>
      <c r="I796" s="33">
        <v>0.7991085</v>
      </c>
      <c r="J796" s="33">
        <v>2.0509192116460143E-2</v>
      </c>
    </row>
    <row r="797" spans="2:10" x14ac:dyDescent="0.3">
      <c r="B797" s="25"/>
      <c r="C797" s="73"/>
      <c r="D797" s="18"/>
      <c r="E797" s="85" t="s">
        <v>477</v>
      </c>
      <c r="F797" s="30" t="s">
        <v>471</v>
      </c>
      <c r="G797" s="33">
        <v>0.54913480000000003</v>
      </c>
      <c r="H797" s="33">
        <v>0.49479580000000001</v>
      </c>
      <c r="I797" s="33">
        <v>0.60347379999999995</v>
      </c>
      <c r="J797" s="33">
        <v>0.126642416033898</v>
      </c>
    </row>
    <row r="798" spans="2:10" x14ac:dyDescent="0.3">
      <c r="B798" s="25"/>
      <c r="C798" s="73"/>
      <c r="D798" s="18"/>
      <c r="E798" s="85" t="s">
        <v>477</v>
      </c>
      <c r="F798" s="30" t="s">
        <v>472</v>
      </c>
      <c r="G798" s="33">
        <v>0.62836650000000005</v>
      </c>
      <c r="H798" s="33">
        <v>0.59192440000000002</v>
      </c>
      <c r="I798" s="33">
        <v>0.66480859999999997</v>
      </c>
      <c r="J798" s="33">
        <v>7.1118699636556079E-2</v>
      </c>
    </row>
    <row r="799" spans="2:10" x14ac:dyDescent="0.3">
      <c r="B799" s="25"/>
      <c r="C799" s="73"/>
      <c r="D799" s="18"/>
      <c r="E799" s="85" t="s">
        <v>477</v>
      </c>
      <c r="F799" s="30" t="s">
        <v>473</v>
      </c>
      <c r="G799" s="33">
        <v>0.70388059999999997</v>
      </c>
      <c r="H799" s="33">
        <v>0.65183239999999998</v>
      </c>
      <c r="I799" s="33">
        <v>0.75592879999999996</v>
      </c>
      <c r="J799" s="33">
        <v>5.5960199069548848E-2</v>
      </c>
    </row>
    <row r="800" spans="2:10" x14ac:dyDescent="0.3">
      <c r="B800" s="25" t="s">
        <v>568</v>
      </c>
      <c r="C800" s="72" t="s">
        <v>188</v>
      </c>
      <c r="D800" s="102" t="s">
        <v>610</v>
      </c>
      <c r="E800" s="85" t="s">
        <v>489</v>
      </c>
      <c r="F800" s="30" t="s">
        <v>450</v>
      </c>
      <c r="G800" s="37">
        <v>0.4656709</v>
      </c>
      <c r="H800" s="37">
        <v>0.44588509999999998</v>
      </c>
      <c r="I800" s="37">
        <v>0.48545660000000002</v>
      </c>
      <c r="J800" s="33">
        <v>8.1747351875713067E-2</v>
      </c>
    </row>
    <row r="801" spans="2:10" x14ac:dyDescent="0.3">
      <c r="B801" s="25"/>
      <c r="C801" s="73"/>
      <c r="D801" s="103"/>
      <c r="E801" s="85" t="s">
        <v>489</v>
      </c>
      <c r="F801" s="30" t="s">
        <v>452</v>
      </c>
      <c r="G801" s="37">
        <v>0.43617</v>
      </c>
      <c r="H801" s="37">
        <v>0.41228419999999999</v>
      </c>
      <c r="I801" s="37">
        <v>0.46005580000000001</v>
      </c>
      <c r="J801" s="33">
        <v>6.5795717182199204E-2</v>
      </c>
    </row>
    <row r="802" spans="2:10" x14ac:dyDescent="0.3">
      <c r="B802" s="25"/>
      <c r="C802" s="73"/>
      <c r="D802" s="103"/>
      <c r="E802" s="85" t="s">
        <v>489</v>
      </c>
      <c r="F802" s="30" t="s">
        <v>453</v>
      </c>
      <c r="G802" s="37">
        <v>0.50211280000000003</v>
      </c>
      <c r="H802" s="37">
        <v>0.47814119999999999</v>
      </c>
      <c r="I802" s="37">
        <v>0.52608440000000001</v>
      </c>
      <c r="J802" s="33">
        <v>0.11592173803434246</v>
      </c>
    </row>
    <row r="803" spans="2:10" x14ac:dyDescent="0.3">
      <c r="B803" s="25"/>
      <c r="C803" s="73"/>
      <c r="D803" s="103"/>
      <c r="E803" s="85" t="s">
        <v>489</v>
      </c>
      <c r="F803" s="30" t="s">
        <v>21</v>
      </c>
      <c r="G803" s="37">
        <v>0.56483070000000002</v>
      </c>
      <c r="H803" s="37">
        <v>0.49956159999999999</v>
      </c>
      <c r="I803" s="37">
        <v>0.63009979999999999</v>
      </c>
      <c r="J803" s="33">
        <v>9.5257041579774007E-2</v>
      </c>
    </row>
    <row r="804" spans="2:10" x14ac:dyDescent="0.3">
      <c r="B804" s="25"/>
      <c r="C804" s="73"/>
      <c r="D804" s="103"/>
      <c r="E804" s="85" t="s">
        <v>489</v>
      </c>
      <c r="F804" s="30" t="s">
        <v>454</v>
      </c>
      <c r="G804" s="37">
        <v>0.47942449999999998</v>
      </c>
      <c r="H804" s="37">
        <v>0.40192440000000001</v>
      </c>
      <c r="I804" s="37">
        <v>0.55692470000000005</v>
      </c>
      <c r="J804" s="33">
        <v>7.8334761561396654E-2</v>
      </c>
    </row>
    <row r="805" spans="2:10" x14ac:dyDescent="0.3">
      <c r="B805" s="25"/>
      <c r="C805" s="73"/>
      <c r="D805" s="103"/>
      <c r="E805" s="85" t="s">
        <v>489</v>
      </c>
      <c r="F805" s="30" t="s">
        <v>455</v>
      </c>
      <c r="G805" s="37">
        <v>0.45674809999999999</v>
      </c>
      <c r="H805" s="37">
        <v>0.36734090000000003</v>
      </c>
      <c r="I805" s="37">
        <v>0.54615530000000001</v>
      </c>
      <c r="J805" s="33">
        <v>0.1300486568274607</v>
      </c>
    </row>
    <row r="806" spans="2:10" x14ac:dyDescent="0.3">
      <c r="B806" s="25"/>
      <c r="C806" s="73"/>
      <c r="D806" s="103"/>
      <c r="E806" s="85" t="s">
        <v>489</v>
      </c>
      <c r="F806" s="30" t="s">
        <v>456</v>
      </c>
      <c r="G806" s="37">
        <v>0.46594659999999999</v>
      </c>
      <c r="H806" s="37">
        <v>0.4424437</v>
      </c>
      <c r="I806" s="37">
        <v>0.48944949999999998</v>
      </c>
      <c r="J806" s="33">
        <v>0.10411316486927905</v>
      </c>
    </row>
    <row r="807" spans="2:10" x14ac:dyDescent="0.3">
      <c r="B807" s="25"/>
      <c r="C807" s="73"/>
      <c r="D807" s="103"/>
      <c r="E807" s="85" t="s">
        <v>489</v>
      </c>
      <c r="F807" s="30" t="s">
        <v>457</v>
      </c>
      <c r="G807" s="37">
        <v>0.46339399999999997</v>
      </c>
      <c r="H807" s="37">
        <v>0.43074649999999998</v>
      </c>
      <c r="I807" s="37">
        <v>0.49604150000000002</v>
      </c>
      <c r="J807" s="33">
        <v>6.2502683285713637E-2</v>
      </c>
    </row>
    <row r="808" spans="2:10" x14ac:dyDescent="0.3">
      <c r="B808" s="25"/>
      <c r="C808" s="73"/>
      <c r="D808" s="103"/>
      <c r="E808" s="85" t="s">
        <v>489</v>
      </c>
      <c r="F808" s="30" t="s">
        <v>458</v>
      </c>
      <c r="G808" s="37">
        <v>0.39145920000000001</v>
      </c>
      <c r="H808" s="37">
        <v>0.35938949999999997</v>
      </c>
      <c r="I808" s="37">
        <v>0.42352889999999999</v>
      </c>
      <c r="J808" s="33">
        <v>4.0734359904073869E-2</v>
      </c>
    </row>
    <row r="809" spans="2:10" x14ac:dyDescent="0.3">
      <c r="B809" s="25"/>
      <c r="C809" s="73"/>
      <c r="D809" s="103"/>
      <c r="E809" s="85" t="s">
        <v>489</v>
      </c>
      <c r="F809" s="30" t="s">
        <v>459</v>
      </c>
      <c r="G809" s="37">
        <v>0.48422270000000001</v>
      </c>
      <c r="H809" s="37">
        <v>0.45963120000000002</v>
      </c>
      <c r="I809" s="37">
        <v>0.50881430000000005</v>
      </c>
      <c r="J809" s="33">
        <v>1.8983682887611864E-2</v>
      </c>
    </row>
    <row r="810" spans="2:10" x14ac:dyDescent="0.3">
      <c r="B810" s="25"/>
      <c r="C810" s="73"/>
      <c r="D810" s="103"/>
      <c r="E810" s="85" t="s">
        <v>489</v>
      </c>
      <c r="F810" s="30" t="s">
        <v>660</v>
      </c>
      <c r="G810" s="37">
        <v>0.44071549999999998</v>
      </c>
      <c r="H810" s="37">
        <v>0.40406779999999998</v>
      </c>
      <c r="I810" s="37">
        <v>0.47736319999999999</v>
      </c>
      <c r="J810" s="33">
        <v>7.7810366577464984E-2</v>
      </c>
    </row>
    <row r="811" spans="2:10" x14ac:dyDescent="0.3">
      <c r="B811" s="25"/>
      <c r="C811" s="73"/>
      <c r="D811" s="103"/>
      <c r="E811" s="85" t="s">
        <v>489</v>
      </c>
      <c r="F811" s="30" t="s">
        <v>661</v>
      </c>
      <c r="G811" s="37">
        <v>0.4741262</v>
      </c>
      <c r="H811" s="37">
        <v>0.44740249999999998</v>
      </c>
      <c r="I811" s="37">
        <v>0.50084980000000001</v>
      </c>
      <c r="J811" s="33">
        <v>6.9236229735112273E-2</v>
      </c>
    </row>
    <row r="812" spans="2:10" x14ac:dyDescent="0.3">
      <c r="B812" s="25"/>
      <c r="C812" s="73"/>
      <c r="D812" s="103"/>
      <c r="E812" s="85" t="s">
        <v>489</v>
      </c>
      <c r="F812" s="30" t="s">
        <v>662</v>
      </c>
      <c r="G812" s="37">
        <v>0.54148909999999995</v>
      </c>
      <c r="H812" s="37">
        <v>0.44883030000000002</v>
      </c>
      <c r="I812" s="37">
        <v>0.63414780000000004</v>
      </c>
      <c r="J812" s="33">
        <v>7.2937859743615274E-2</v>
      </c>
    </row>
    <row r="813" spans="2:10" x14ac:dyDescent="0.3">
      <c r="B813" s="25"/>
      <c r="C813" s="73"/>
      <c r="D813" s="103"/>
      <c r="E813" s="85" t="s">
        <v>489</v>
      </c>
      <c r="F813" s="30" t="s">
        <v>663</v>
      </c>
      <c r="G813" s="37">
        <v>0.46289570000000002</v>
      </c>
      <c r="H813" s="37">
        <v>0.44341520000000001</v>
      </c>
      <c r="I813" s="37">
        <v>0.48237619999999998</v>
      </c>
      <c r="J813" s="33">
        <v>2.4427198858160957E-3</v>
      </c>
    </row>
    <row r="814" spans="2:10" x14ac:dyDescent="0.3">
      <c r="B814" s="25"/>
      <c r="C814" s="73"/>
      <c r="D814" s="103"/>
      <c r="E814" s="85" t="s">
        <v>489</v>
      </c>
      <c r="F814" s="30" t="s">
        <v>460</v>
      </c>
      <c r="G814" s="37">
        <v>0.44295129999999999</v>
      </c>
      <c r="H814" s="37">
        <v>0.4172864</v>
      </c>
      <c r="I814" s="37">
        <v>0.46861609999999998</v>
      </c>
      <c r="J814" s="33">
        <v>9.6452404413398862E-2</v>
      </c>
    </row>
    <row r="815" spans="2:10" x14ac:dyDescent="0.3">
      <c r="B815" s="25"/>
      <c r="C815" s="73"/>
      <c r="D815" s="103"/>
      <c r="E815" s="85" t="s">
        <v>489</v>
      </c>
      <c r="F815" s="30" t="s">
        <v>461</v>
      </c>
      <c r="G815" s="37">
        <v>0.49207190000000001</v>
      </c>
      <c r="H815" s="37">
        <v>0.46415600000000001</v>
      </c>
      <c r="I815" s="37">
        <v>0.51998789999999995</v>
      </c>
      <c r="J815" s="33">
        <v>6.6617156713205158E-2</v>
      </c>
    </row>
    <row r="816" spans="2:10" x14ac:dyDescent="0.3">
      <c r="B816" s="25"/>
      <c r="C816" s="73"/>
      <c r="D816" s="103"/>
      <c r="E816" s="85" t="s">
        <v>489</v>
      </c>
      <c r="F816" s="30" t="s">
        <v>462</v>
      </c>
      <c r="G816" s="37">
        <v>0.35376220000000003</v>
      </c>
      <c r="H816" s="37">
        <v>0.27057239999999999</v>
      </c>
      <c r="I816" s="37">
        <v>0.43695210000000001</v>
      </c>
      <c r="J816" s="33">
        <v>9.3460459240378227E-2</v>
      </c>
    </row>
    <row r="817" spans="2:10" x14ac:dyDescent="0.3">
      <c r="B817" s="25"/>
      <c r="C817" s="73"/>
      <c r="D817" s="103"/>
      <c r="E817" s="85" t="s">
        <v>489</v>
      </c>
      <c r="F817" s="30" t="s">
        <v>589</v>
      </c>
      <c r="G817" s="37">
        <v>0.54000709999999996</v>
      </c>
      <c r="H817" s="37">
        <v>0.41802509999999998</v>
      </c>
      <c r="I817" s="37">
        <v>0.6619891</v>
      </c>
      <c r="J817" s="33">
        <v>5.8056717991958953E-2</v>
      </c>
    </row>
    <row r="818" spans="2:10" x14ac:dyDescent="0.3">
      <c r="B818" s="25"/>
      <c r="C818" s="73"/>
      <c r="D818" s="18"/>
      <c r="E818" s="85" t="s">
        <v>489</v>
      </c>
      <c r="F818" s="30" t="s">
        <v>463</v>
      </c>
      <c r="G818" s="37">
        <v>0.47781479999999998</v>
      </c>
      <c r="H818" s="37">
        <v>0.44596039999999998</v>
      </c>
      <c r="I818" s="37">
        <v>0.50966920000000004</v>
      </c>
      <c r="J818" s="33">
        <v>0.1105934802251482</v>
      </c>
    </row>
    <row r="819" spans="2:10" x14ac:dyDescent="0.3">
      <c r="B819" s="25"/>
      <c r="C819" s="73"/>
      <c r="D819" s="18"/>
      <c r="E819" s="85" t="s">
        <v>489</v>
      </c>
      <c r="F819" s="30" t="s">
        <v>464</v>
      </c>
      <c r="G819" s="37">
        <v>0.4560263</v>
      </c>
      <c r="H819" s="37">
        <v>0.41807539999999999</v>
      </c>
      <c r="I819" s="37">
        <v>0.49397720000000001</v>
      </c>
      <c r="J819" s="33">
        <v>0.10227509499311334</v>
      </c>
    </row>
    <row r="820" spans="2:10" x14ac:dyDescent="0.3">
      <c r="B820" s="25"/>
      <c r="C820" s="73"/>
      <c r="D820" s="18"/>
      <c r="E820" s="85" t="s">
        <v>489</v>
      </c>
      <c r="F820" s="30" t="s">
        <v>465</v>
      </c>
      <c r="G820" s="37">
        <v>0.44945410000000002</v>
      </c>
      <c r="H820" s="37">
        <v>0.4009955</v>
      </c>
      <c r="I820" s="37">
        <v>0.49791259999999998</v>
      </c>
      <c r="J820" s="33">
        <v>6.8138439654697319E-2</v>
      </c>
    </row>
    <row r="821" spans="2:10" x14ac:dyDescent="0.3">
      <c r="B821" s="25"/>
      <c r="C821" s="73"/>
      <c r="D821" s="18"/>
      <c r="E821" s="85" t="s">
        <v>489</v>
      </c>
      <c r="F821" s="30" t="s">
        <v>466</v>
      </c>
      <c r="G821" s="37">
        <v>0.46087640000000002</v>
      </c>
      <c r="H821" s="37">
        <v>0.39675310000000003</v>
      </c>
      <c r="I821" s="37">
        <v>0.52499980000000002</v>
      </c>
      <c r="J821" s="33">
        <v>5.8664993002871819E-2</v>
      </c>
    </row>
    <row r="822" spans="2:10" x14ac:dyDescent="0.3">
      <c r="B822" s="25"/>
      <c r="C822" s="73"/>
      <c r="D822" s="18"/>
      <c r="E822" s="85" t="s">
        <v>489</v>
      </c>
      <c r="F822" s="30" t="s">
        <v>467</v>
      </c>
      <c r="G822" s="37">
        <v>0.48981209999999997</v>
      </c>
      <c r="H822" s="37">
        <v>0.44733580000000001</v>
      </c>
      <c r="I822" s="37">
        <v>0.53228850000000005</v>
      </c>
      <c r="J822" s="33">
        <v>5.2402735475190476E-2</v>
      </c>
    </row>
    <row r="823" spans="2:10" x14ac:dyDescent="0.3">
      <c r="B823" s="25"/>
      <c r="C823" s="73"/>
      <c r="D823" s="18"/>
      <c r="E823" s="85" t="s">
        <v>489</v>
      </c>
      <c r="F823" s="30" t="s">
        <v>468</v>
      </c>
      <c r="G823" s="37">
        <v>0.44841379999999997</v>
      </c>
      <c r="H823" s="37">
        <v>0.4295774</v>
      </c>
      <c r="I823" s="37">
        <v>0.4672501</v>
      </c>
      <c r="J823" s="33">
        <v>7.6391046427178463E-2</v>
      </c>
    </row>
    <row r="824" spans="2:10" x14ac:dyDescent="0.3">
      <c r="B824" s="25"/>
      <c r="C824" s="73"/>
      <c r="D824" s="18"/>
      <c r="E824" s="85" t="s">
        <v>489</v>
      </c>
      <c r="F824" s="30" t="s">
        <v>469</v>
      </c>
      <c r="G824" s="37">
        <v>0.54134380000000004</v>
      </c>
      <c r="H824" s="37">
        <v>0.49797619999999998</v>
      </c>
      <c r="I824" s="37">
        <v>0.58471130000000004</v>
      </c>
      <c r="J824" s="33">
        <v>9.6910128145986429E-2</v>
      </c>
    </row>
    <row r="825" spans="2:10" x14ac:dyDescent="0.3">
      <c r="B825" s="25"/>
      <c r="C825" s="73"/>
      <c r="D825" s="18"/>
      <c r="E825" s="85" t="s">
        <v>489</v>
      </c>
      <c r="F825" s="30" t="s">
        <v>470</v>
      </c>
      <c r="G825" s="37">
        <v>0.50472870000000003</v>
      </c>
      <c r="H825" s="37">
        <v>0.43584669999999998</v>
      </c>
      <c r="I825" s="37">
        <v>0.57361070000000003</v>
      </c>
      <c r="J825" s="33">
        <v>7.4005638650211245E-2</v>
      </c>
    </row>
    <row r="826" spans="2:10" x14ac:dyDescent="0.3">
      <c r="B826" s="25"/>
      <c r="C826" s="73"/>
      <c r="D826" s="18"/>
      <c r="E826" s="85" t="s">
        <v>489</v>
      </c>
      <c r="F826" s="30" t="s">
        <v>26</v>
      </c>
      <c r="G826" s="37">
        <v>0.45557310000000001</v>
      </c>
      <c r="H826" s="37">
        <v>0.41633619999999999</v>
      </c>
      <c r="I826" s="37">
        <v>0.49480990000000002</v>
      </c>
      <c r="J826" s="33">
        <v>9.7500954096198147E-2</v>
      </c>
    </row>
    <row r="827" spans="2:10" x14ac:dyDescent="0.3">
      <c r="B827" s="25"/>
      <c r="C827" s="73"/>
      <c r="D827" s="18"/>
      <c r="E827" s="85" t="s">
        <v>489</v>
      </c>
      <c r="F827" s="30" t="s">
        <v>27</v>
      </c>
      <c r="G827" s="37">
        <v>0.50596359999999996</v>
      </c>
      <c r="H827" s="37">
        <v>0.43622630000000001</v>
      </c>
      <c r="I827" s="37">
        <v>0.57570089999999996</v>
      </c>
      <c r="J827" s="33">
        <v>7.9175684875302396E-2</v>
      </c>
    </row>
    <row r="828" spans="2:10" x14ac:dyDescent="0.3">
      <c r="B828" s="25"/>
      <c r="C828" s="73"/>
      <c r="D828" s="18"/>
      <c r="E828" s="85" t="s">
        <v>489</v>
      </c>
      <c r="F828" s="30" t="s">
        <v>28</v>
      </c>
      <c r="G828" s="37">
        <v>0.56050920000000004</v>
      </c>
      <c r="H828" s="37">
        <v>0.42830220000000002</v>
      </c>
      <c r="I828" s="37">
        <v>0.69271629999999995</v>
      </c>
      <c r="J828" s="33">
        <v>5.4248139288421773E-2</v>
      </c>
    </row>
    <row r="829" spans="2:10" x14ac:dyDescent="0.3">
      <c r="B829" s="25"/>
      <c r="C829" s="73"/>
      <c r="D829" s="18"/>
      <c r="E829" s="85" t="s">
        <v>489</v>
      </c>
      <c r="F829" s="30" t="s">
        <v>29</v>
      </c>
      <c r="G829" s="37">
        <v>0.50662320000000005</v>
      </c>
      <c r="H829" s="37">
        <v>0.42042459999999998</v>
      </c>
      <c r="I829" s="37">
        <v>0.59282179999999995</v>
      </c>
      <c r="J829" s="33">
        <v>7.6007827914338633E-2</v>
      </c>
    </row>
    <row r="830" spans="2:10" x14ac:dyDescent="0.3">
      <c r="B830" s="25"/>
      <c r="C830" s="73"/>
      <c r="D830" s="18"/>
      <c r="E830" s="85" t="s">
        <v>489</v>
      </c>
      <c r="F830" s="30" t="s">
        <v>658</v>
      </c>
      <c r="G830" s="37">
        <v>0.45786680000000002</v>
      </c>
      <c r="H830" s="37">
        <v>0.3729403</v>
      </c>
      <c r="I830" s="37">
        <v>0.54279330000000003</v>
      </c>
      <c r="J830" s="33">
        <v>6.6298275035128071E-2</v>
      </c>
    </row>
    <row r="831" spans="2:10" x14ac:dyDescent="0.3">
      <c r="B831" s="25"/>
      <c r="C831" s="73"/>
      <c r="D831" s="18"/>
      <c r="E831" s="85" t="s">
        <v>489</v>
      </c>
      <c r="F831" s="30" t="s">
        <v>30</v>
      </c>
      <c r="G831" s="37">
        <v>0.4756918</v>
      </c>
      <c r="H831" s="37">
        <v>0.44368740000000001</v>
      </c>
      <c r="I831" s="37">
        <v>0.50769620000000004</v>
      </c>
      <c r="J831" s="33">
        <v>5.9620080516952001E-2</v>
      </c>
    </row>
    <row r="832" spans="2:10" x14ac:dyDescent="0.3">
      <c r="B832" s="25"/>
      <c r="C832" s="73"/>
      <c r="D832" s="18"/>
      <c r="E832" s="85" t="s">
        <v>489</v>
      </c>
      <c r="F832" s="30" t="s">
        <v>552</v>
      </c>
      <c r="G832" s="37">
        <v>0.46980690000000003</v>
      </c>
      <c r="H832" s="37">
        <v>0.42200470000000001</v>
      </c>
      <c r="I832" s="37">
        <v>0.51760910000000004</v>
      </c>
      <c r="J832" s="33">
        <v>4.445244571962622E-2</v>
      </c>
    </row>
    <row r="833" spans="2:10" x14ac:dyDescent="0.3">
      <c r="B833" s="25"/>
      <c r="C833" s="73"/>
      <c r="D833" s="18"/>
      <c r="E833" s="85" t="s">
        <v>489</v>
      </c>
      <c r="F833" s="30" t="s">
        <v>31</v>
      </c>
      <c r="G833" s="37">
        <v>0.4026865</v>
      </c>
      <c r="H833" s="37">
        <v>0.3496978</v>
      </c>
      <c r="I833" s="37">
        <v>0.4556752</v>
      </c>
      <c r="J833" s="33">
        <v>0.10998333394930819</v>
      </c>
    </row>
    <row r="834" spans="2:10" x14ac:dyDescent="0.3">
      <c r="B834" s="25"/>
      <c r="C834" s="73"/>
      <c r="D834" s="18"/>
      <c r="E834" s="85" t="s">
        <v>489</v>
      </c>
      <c r="F834" s="30" t="s">
        <v>32</v>
      </c>
      <c r="G834" s="37">
        <v>0.46152070000000001</v>
      </c>
      <c r="H834" s="37">
        <v>0.41357969999999999</v>
      </c>
      <c r="I834" s="37">
        <v>0.50946170000000002</v>
      </c>
      <c r="J834" s="33">
        <v>3.2820690491558731E-2</v>
      </c>
    </row>
    <row r="835" spans="2:10" x14ac:dyDescent="0.3">
      <c r="B835" s="25"/>
      <c r="C835" s="73"/>
      <c r="D835" s="18"/>
      <c r="E835" s="85" t="s">
        <v>489</v>
      </c>
      <c r="F835" s="30" t="s">
        <v>471</v>
      </c>
      <c r="G835" s="37">
        <v>0.51080270000000005</v>
      </c>
      <c r="H835" s="37">
        <v>0.44728319999999999</v>
      </c>
      <c r="I835" s="37">
        <v>0.5743222</v>
      </c>
      <c r="J835" s="33">
        <v>0.14039865498537532</v>
      </c>
    </row>
    <row r="836" spans="2:10" x14ac:dyDescent="0.3">
      <c r="B836" s="25"/>
      <c r="C836" s="73"/>
      <c r="D836" s="18"/>
      <c r="E836" s="85" t="s">
        <v>489</v>
      </c>
      <c r="F836" s="30" t="s">
        <v>472</v>
      </c>
      <c r="G836" s="37">
        <v>0.4747806</v>
      </c>
      <c r="H836" s="37">
        <v>0.44884489999999999</v>
      </c>
      <c r="I836" s="37">
        <v>0.50071619999999994</v>
      </c>
      <c r="J836" s="33">
        <v>7.8019322599589491E-2</v>
      </c>
    </row>
    <row r="837" spans="2:10" x14ac:dyDescent="0.3">
      <c r="B837" s="25"/>
      <c r="C837" s="73"/>
      <c r="D837" s="18"/>
      <c r="E837" s="85" t="s">
        <v>489</v>
      </c>
      <c r="F837" s="30" t="s">
        <v>473</v>
      </c>
      <c r="G837" s="37">
        <v>0.43852439999999998</v>
      </c>
      <c r="H837" s="37">
        <v>0.40585339999999998</v>
      </c>
      <c r="I837" s="37">
        <v>0.47119529999999998</v>
      </c>
      <c r="J837" s="33">
        <v>6.1526867776824548E-2</v>
      </c>
    </row>
    <row r="838" spans="2:10" x14ac:dyDescent="0.3">
      <c r="B838" s="25" t="s">
        <v>189</v>
      </c>
      <c r="C838" s="72" t="s">
        <v>190</v>
      </c>
      <c r="D838" s="102" t="s">
        <v>610</v>
      </c>
      <c r="E838" s="85" t="s">
        <v>490</v>
      </c>
      <c r="F838" s="30" t="s">
        <v>450</v>
      </c>
      <c r="G838" s="36">
        <v>7.1962120000000001</v>
      </c>
      <c r="H838" s="36">
        <v>7.0818709999999996</v>
      </c>
      <c r="I838" s="36">
        <v>7.3105520000000004</v>
      </c>
      <c r="J838" s="33">
        <v>9.5068459348922052E-2</v>
      </c>
    </row>
    <row r="839" spans="2:10" x14ac:dyDescent="0.3">
      <c r="B839" s="25"/>
      <c r="C839" s="73"/>
      <c r="D839" s="103"/>
      <c r="E839" s="85" t="s">
        <v>490</v>
      </c>
      <c r="F839" s="30" t="s">
        <v>452</v>
      </c>
      <c r="G839" s="36">
        <v>7.128018</v>
      </c>
      <c r="H839" s="36">
        <v>7.0090029999999999</v>
      </c>
      <c r="I839" s="36">
        <v>7.2470319999999999</v>
      </c>
      <c r="J839" s="33">
        <v>7.9048084153303402E-2</v>
      </c>
    </row>
    <row r="840" spans="2:10" x14ac:dyDescent="0.3">
      <c r="B840" s="25"/>
      <c r="C840" s="73"/>
      <c r="D840" s="103"/>
      <c r="E840" s="85" t="s">
        <v>490</v>
      </c>
      <c r="F840" s="30" t="s">
        <v>453</v>
      </c>
      <c r="G840" s="36">
        <v>7.0178320000000003</v>
      </c>
      <c r="H840" s="36">
        <v>6.7860909999999999</v>
      </c>
      <c r="I840" s="36">
        <v>7.2495729999999998</v>
      </c>
      <c r="J840" s="33">
        <v>0.12336184225350201</v>
      </c>
    </row>
    <row r="841" spans="2:10" x14ac:dyDescent="0.3">
      <c r="B841" s="25"/>
      <c r="C841" s="73"/>
      <c r="D841" s="103"/>
      <c r="E841" s="85" t="s">
        <v>490</v>
      </c>
      <c r="F841" s="30" t="s">
        <v>21</v>
      </c>
      <c r="G841" s="36">
        <v>7.4962359999999997</v>
      </c>
      <c r="H841" s="36">
        <v>6.8995920000000002</v>
      </c>
      <c r="I841" s="36">
        <v>8.0928789999999999</v>
      </c>
      <c r="J841" s="33">
        <v>0.10844710127639161</v>
      </c>
    </row>
    <row r="842" spans="2:10" x14ac:dyDescent="0.3">
      <c r="B842" s="25"/>
      <c r="C842" s="73"/>
      <c r="D842" s="103"/>
      <c r="E842" s="85" t="s">
        <v>490</v>
      </c>
      <c r="F842" s="30" t="s">
        <v>454</v>
      </c>
      <c r="G842" s="36">
        <v>7.247922</v>
      </c>
      <c r="H842" s="36">
        <v>6.9873010000000004</v>
      </c>
      <c r="I842" s="36">
        <v>7.5085430000000004</v>
      </c>
      <c r="J842" s="33">
        <v>9.2869657218516644E-2</v>
      </c>
    </row>
    <row r="843" spans="2:10" x14ac:dyDescent="0.3">
      <c r="B843" s="25"/>
      <c r="C843" s="73"/>
      <c r="D843" s="103"/>
      <c r="E843" s="85" t="s">
        <v>490</v>
      </c>
      <c r="F843" s="30" t="s">
        <v>455</v>
      </c>
      <c r="G843" s="36">
        <v>6.2794869999999996</v>
      </c>
      <c r="H843" s="36">
        <v>5.6450649999999998</v>
      </c>
      <c r="I843" s="36">
        <v>6.9139090000000003</v>
      </c>
      <c r="J843" s="33">
        <v>0.12859028341512616</v>
      </c>
    </row>
    <row r="844" spans="2:10" x14ac:dyDescent="0.3">
      <c r="B844" s="25"/>
      <c r="C844" s="73"/>
      <c r="D844" s="103"/>
      <c r="E844" s="85" t="s">
        <v>490</v>
      </c>
      <c r="F844" s="30" t="s">
        <v>456</v>
      </c>
      <c r="G844" s="36">
        <v>7.503139</v>
      </c>
      <c r="H844" s="36">
        <v>7.2815529999999997</v>
      </c>
      <c r="I844" s="36">
        <v>7.7247260000000004</v>
      </c>
      <c r="J844" s="33">
        <v>0.11049550447424364</v>
      </c>
    </row>
    <row r="845" spans="2:10" x14ac:dyDescent="0.3">
      <c r="B845" s="25"/>
      <c r="C845" s="73"/>
      <c r="D845" s="103"/>
      <c r="E845" s="85" t="s">
        <v>490</v>
      </c>
      <c r="F845" s="30" t="s">
        <v>457</v>
      </c>
      <c r="G845" s="36">
        <v>6.9714689999999999</v>
      </c>
      <c r="H845" s="36">
        <v>6.846876</v>
      </c>
      <c r="I845" s="36">
        <v>7.0960619999999999</v>
      </c>
      <c r="J845" s="33">
        <v>8.1178145173402022E-2</v>
      </c>
    </row>
    <row r="846" spans="2:10" x14ac:dyDescent="0.3">
      <c r="B846" s="25"/>
      <c r="C846" s="73"/>
      <c r="D846" s="103"/>
      <c r="E846" s="85" t="s">
        <v>490</v>
      </c>
      <c r="F846" s="30" t="s">
        <v>458</v>
      </c>
      <c r="G846" s="36">
        <v>5.8347889999999998</v>
      </c>
      <c r="H846" s="36">
        <v>5.5725030000000002</v>
      </c>
      <c r="I846" s="36">
        <v>6.0970750000000002</v>
      </c>
      <c r="J846" s="33">
        <v>7.4899093625763941E-2</v>
      </c>
    </row>
    <row r="847" spans="2:10" x14ac:dyDescent="0.3">
      <c r="B847" s="25"/>
      <c r="C847" s="73"/>
      <c r="D847" s="103"/>
      <c r="E847" s="85" t="s">
        <v>490</v>
      </c>
      <c r="F847" s="30" t="s">
        <v>459</v>
      </c>
      <c r="G847" s="36">
        <v>7.4833100000000004</v>
      </c>
      <c r="H847" s="36">
        <v>7.382009</v>
      </c>
      <c r="I847" s="36">
        <v>7.5846099999999996</v>
      </c>
      <c r="J847" s="33">
        <v>2.6810585667611284E-2</v>
      </c>
    </row>
    <row r="848" spans="2:10" x14ac:dyDescent="0.3">
      <c r="B848" s="25"/>
      <c r="C848" s="73"/>
      <c r="D848" s="103"/>
      <c r="E848" s="85" t="s">
        <v>490</v>
      </c>
      <c r="F848" s="30" t="s">
        <v>660</v>
      </c>
      <c r="G848" s="36">
        <v>6.275137</v>
      </c>
      <c r="H848" s="36">
        <v>6.0806050000000003</v>
      </c>
      <c r="I848" s="36">
        <v>6.4696689999999997</v>
      </c>
      <c r="J848" s="33">
        <v>0.11575949562175843</v>
      </c>
    </row>
    <row r="849" spans="2:10" x14ac:dyDescent="0.3">
      <c r="B849" s="25"/>
      <c r="C849" s="73"/>
      <c r="D849" s="103"/>
      <c r="E849" s="85" t="s">
        <v>490</v>
      </c>
      <c r="F849" s="30" t="s">
        <v>661</v>
      </c>
      <c r="G849" s="36">
        <v>7.5107299999999997</v>
      </c>
      <c r="H849" s="36">
        <v>7.3738910000000004</v>
      </c>
      <c r="I849" s="36">
        <v>7.6475689999999998</v>
      </c>
      <c r="J849" s="33">
        <v>7.3582726824895001E-2</v>
      </c>
    </row>
    <row r="850" spans="2:10" x14ac:dyDescent="0.3">
      <c r="B850" s="25"/>
      <c r="C850" s="73"/>
      <c r="D850" s="103"/>
      <c r="E850" s="85" t="s">
        <v>490</v>
      </c>
      <c r="F850" s="30" t="s">
        <v>662</v>
      </c>
      <c r="G850" s="36">
        <v>6.6541129999999997</v>
      </c>
      <c r="H850" s="36">
        <v>5.9792569999999996</v>
      </c>
      <c r="I850" s="36">
        <v>7.3289689999999998</v>
      </c>
      <c r="J850" s="33">
        <v>0.1474167685072906</v>
      </c>
    </row>
    <row r="851" spans="2:10" x14ac:dyDescent="0.3">
      <c r="B851" s="25"/>
      <c r="C851" s="73"/>
      <c r="D851" s="103"/>
      <c r="E851" s="85" t="s">
        <v>490</v>
      </c>
      <c r="F851" s="30" t="s">
        <v>663</v>
      </c>
      <c r="G851" s="36">
        <v>7.2151730000000001</v>
      </c>
      <c r="H851" s="36">
        <v>7.1029059999999999</v>
      </c>
      <c r="I851" s="36">
        <v>7.3274410000000003</v>
      </c>
      <c r="J851" s="33">
        <v>4.9370501575079252E-3</v>
      </c>
    </row>
    <row r="852" spans="2:10" x14ac:dyDescent="0.3">
      <c r="B852" s="25"/>
      <c r="C852" s="73"/>
      <c r="D852" s="103"/>
      <c r="E852" s="85" t="s">
        <v>490</v>
      </c>
      <c r="F852" s="30" t="s">
        <v>460</v>
      </c>
      <c r="G852" s="36">
        <v>7.535285</v>
      </c>
      <c r="H852" s="36">
        <v>7.3790959999999997</v>
      </c>
      <c r="I852" s="36">
        <v>7.6914730000000002</v>
      </c>
      <c r="J852" s="33">
        <v>0.10860373817462372</v>
      </c>
    </row>
    <row r="853" spans="2:10" x14ac:dyDescent="0.3">
      <c r="B853" s="25"/>
      <c r="C853" s="73"/>
      <c r="D853" s="103"/>
      <c r="E853" s="85" t="s">
        <v>490</v>
      </c>
      <c r="F853" s="30" t="s">
        <v>461</v>
      </c>
      <c r="G853" s="36">
        <v>6.9718030000000004</v>
      </c>
      <c r="H853" s="36">
        <v>6.8313819999999996</v>
      </c>
      <c r="I853" s="36">
        <v>7.1122230000000002</v>
      </c>
      <c r="J853" s="33">
        <v>7.9825113808555809E-2</v>
      </c>
    </row>
    <row r="854" spans="2:10" x14ac:dyDescent="0.3">
      <c r="B854" s="25"/>
      <c r="C854" s="73"/>
      <c r="D854" s="103"/>
      <c r="E854" s="85" t="s">
        <v>490</v>
      </c>
      <c r="F854" s="30" t="s">
        <v>462</v>
      </c>
      <c r="G854" s="36">
        <v>5.1827779999999999</v>
      </c>
      <c r="H854" s="36">
        <v>4.7243560000000002</v>
      </c>
      <c r="I854" s="36">
        <v>5.6412000000000004</v>
      </c>
      <c r="J854" s="33">
        <v>0.13017983316376869</v>
      </c>
    </row>
    <row r="855" spans="2:10" x14ac:dyDescent="0.3">
      <c r="B855" s="25"/>
      <c r="C855" s="73"/>
      <c r="D855" s="18"/>
      <c r="E855" s="85" t="s">
        <v>490</v>
      </c>
      <c r="F855" s="30" t="s">
        <v>589</v>
      </c>
      <c r="G855" s="36">
        <v>5.7618650000000002</v>
      </c>
      <c r="H855" s="36">
        <v>5.0721509999999999</v>
      </c>
      <c r="I855" s="36">
        <v>6.4515789999999997</v>
      </c>
      <c r="J855" s="33">
        <v>8.6419328145817445E-2</v>
      </c>
    </row>
    <row r="856" spans="2:10" x14ac:dyDescent="0.3">
      <c r="B856" s="25"/>
      <c r="C856" s="73"/>
      <c r="D856" s="18"/>
      <c r="E856" s="85" t="s">
        <v>490</v>
      </c>
      <c r="F856" s="30" t="s">
        <v>463</v>
      </c>
      <c r="G856" s="36">
        <v>7.7282060000000001</v>
      </c>
      <c r="H856" s="36">
        <v>7.4939270000000002</v>
      </c>
      <c r="I856" s="36">
        <v>7.962485</v>
      </c>
      <c r="J856" s="33">
        <v>0.10653137093027837</v>
      </c>
    </row>
    <row r="857" spans="2:10" x14ac:dyDescent="0.3">
      <c r="B857" s="25"/>
      <c r="C857" s="73"/>
      <c r="D857" s="18"/>
      <c r="E857" s="85" t="s">
        <v>490</v>
      </c>
      <c r="F857" s="30" t="s">
        <v>464</v>
      </c>
      <c r="G857" s="36">
        <v>7.2424749999999998</v>
      </c>
      <c r="H857" s="36">
        <v>6.9487350000000001</v>
      </c>
      <c r="I857" s="36">
        <v>7.5362159999999996</v>
      </c>
      <c r="J857" s="33">
        <v>0.1244744974680413</v>
      </c>
    </row>
    <row r="858" spans="2:10" x14ac:dyDescent="0.3">
      <c r="B858" s="25"/>
      <c r="C858" s="73"/>
      <c r="D858" s="18"/>
      <c r="E858" s="85" t="s">
        <v>490</v>
      </c>
      <c r="F858" s="30" t="s">
        <v>465</v>
      </c>
      <c r="G858" s="36">
        <v>7.0820129999999999</v>
      </c>
      <c r="H858" s="36">
        <v>6.9183300000000001</v>
      </c>
      <c r="I858" s="36">
        <v>7.2456959999999997</v>
      </c>
      <c r="J858" s="33">
        <v>7.161310506261874E-2</v>
      </c>
    </row>
    <row r="859" spans="2:10" x14ac:dyDescent="0.3">
      <c r="B859" s="25"/>
      <c r="C859" s="73"/>
      <c r="D859" s="18"/>
      <c r="E859" s="85" t="s">
        <v>490</v>
      </c>
      <c r="F859" s="30" t="s">
        <v>466</v>
      </c>
      <c r="G859" s="36">
        <v>6.882161</v>
      </c>
      <c r="H859" s="36">
        <v>6.6378969999999997</v>
      </c>
      <c r="I859" s="36">
        <v>7.1264240000000001</v>
      </c>
      <c r="J859" s="33">
        <v>7.480412245785896E-2</v>
      </c>
    </row>
    <row r="860" spans="2:10" x14ac:dyDescent="0.3">
      <c r="B860" s="25"/>
      <c r="C860" s="73"/>
      <c r="D860" s="18"/>
      <c r="E860" s="85" t="s">
        <v>490</v>
      </c>
      <c r="F860" s="30" t="s">
        <v>467</v>
      </c>
      <c r="G860" s="36">
        <v>6.8608140000000004</v>
      </c>
      <c r="H860" s="36">
        <v>6.6399160000000004</v>
      </c>
      <c r="I860" s="36">
        <v>7.0817129999999997</v>
      </c>
      <c r="J860" s="33">
        <v>8.9762314699856335E-2</v>
      </c>
    </row>
    <row r="861" spans="2:10" x14ac:dyDescent="0.3">
      <c r="B861" s="25"/>
      <c r="C861" s="73"/>
      <c r="D861" s="18"/>
      <c r="E861" s="85" t="s">
        <v>490</v>
      </c>
      <c r="F861" s="30" t="s">
        <v>468</v>
      </c>
      <c r="G861" s="36">
        <v>7.1760840000000004</v>
      </c>
      <c r="H861" s="36">
        <v>7.0490620000000002</v>
      </c>
      <c r="I861" s="36">
        <v>7.3031059999999997</v>
      </c>
      <c r="J861" s="33">
        <v>8.9192258197815066E-2</v>
      </c>
    </row>
    <row r="862" spans="2:10" x14ac:dyDescent="0.3">
      <c r="B862" s="25"/>
      <c r="C862" s="73"/>
      <c r="D862" s="18"/>
      <c r="E862" s="85" t="s">
        <v>490</v>
      </c>
      <c r="F862" s="30" t="s">
        <v>469</v>
      </c>
      <c r="G862" s="36">
        <v>7.2819890000000003</v>
      </c>
      <c r="H862" s="36">
        <v>7.0415999999999999</v>
      </c>
      <c r="I862" s="36">
        <v>7.5223779999999998</v>
      </c>
      <c r="J862" s="33">
        <v>0.11258407970800878</v>
      </c>
    </row>
    <row r="863" spans="2:10" x14ac:dyDescent="0.3">
      <c r="B863" s="25"/>
      <c r="C863" s="73"/>
      <c r="D863" s="18"/>
      <c r="E863" s="85" t="s">
        <v>490</v>
      </c>
      <c r="F863" s="30" t="s">
        <v>470</v>
      </c>
      <c r="G863" s="36">
        <v>6.8176350000000001</v>
      </c>
      <c r="H863" s="36">
        <v>6.3858540000000001</v>
      </c>
      <c r="I863" s="36">
        <v>7.2494149999999999</v>
      </c>
      <c r="J863" s="33">
        <v>9.1012833685876426E-2</v>
      </c>
    </row>
    <row r="864" spans="2:10" x14ac:dyDescent="0.3">
      <c r="B864" s="25"/>
      <c r="C864" s="73"/>
      <c r="D864" s="18"/>
      <c r="E864" s="85" t="s">
        <v>490</v>
      </c>
      <c r="F864" s="30" t="s">
        <v>26</v>
      </c>
      <c r="G864" s="36">
        <v>7.182715</v>
      </c>
      <c r="H864" s="36">
        <v>6.9486889999999999</v>
      </c>
      <c r="I864" s="36">
        <v>7.416741</v>
      </c>
      <c r="J864" s="33">
        <v>0.1168890334566508</v>
      </c>
    </row>
    <row r="865" spans="2:10" x14ac:dyDescent="0.3">
      <c r="B865" s="25"/>
      <c r="C865" s="73"/>
      <c r="D865" s="18"/>
      <c r="E865" s="85" t="s">
        <v>490</v>
      </c>
      <c r="F865" s="30" t="s">
        <v>27</v>
      </c>
      <c r="G865" s="36">
        <v>7.1431509999999996</v>
      </c>
      <c r="H865" s="36">
        <v>6.7209120000000002</v>
      </c>
      <c r="I865" s="36">
        <v>7.5653899999999998</v>
      </c>
      <c r="J865" s="33">
        <v>7.814078238856266E-2</v>
      </c>
    </row>
    <row r="866" spans="2:10" x14ac:dyDescent="0.3">
      <c r="B866" s="25"/>
      <c r="C866" s="73"/>
      <c r="D866" s="18"/>
      <c r="E866" s="85" t="s">
        <v>490</v>
      </c>
      <c r="F866" s="30" t="s">
        <v>28</v>
      </c>
      <c r="G866" s="36">
        <v>7.1457090000000001</v>
      </c>
      <c r="H866" s="36">
        <v>6.4908130000000002</v>
      </c>
      <c r="I866" s="36">
        <v>7.8006039999999999</v>
      </c>
      <c r="J866" s="33">
        <v>7.3341179403068349E-2</v>
      </c>
    </row>
    <row r="867" spans="2:10" x14ac:dyDescent="0.3">
      <c r="B867" s="25"/>
      <c r="C867" s="73"/>
      <c r="D867" s="18"/>
      <c r="E867" s="85" t="s">
        <v>490</v>
      </c>
      <c r="F867" s="30" t="s">
        <v>29</v>
      </c>
      <c r="G867" s="36">
        <v>7.066389</v>
      </c>
      <c r="H867" s="36">
        <v>6.6113710000000001</v>
      </c>
      <c r="I867" s="36">
        <v>7.5214080000000001</v>
      </c>
      <c r="J867" s="33">
        <v>9.9993953336021832E-2</v>
      </c>
    </row>
    <row r="868" spans="2:10" x14ac:dyDescent="0.3">
      <c r="B868" s="25"/>
      <c r="C868" s="73"/>
      <c r="D868" s="18"/>
      <c r="E868" s="85" t="s">
        <v>490</v>
      </c>
      <c r="F868" s="30" t="s">
        <v>658</v>
      </c>
      <c r="G868" s="36">
        <v>7.2515510000000001</v>
      </c>
      <c r="H868" s="36">
        <v>6.8265589999999996</v>
      </c>
      <c r="I868" s="36">
        <v>7.6765439999999998</v>
      </c>
      <c r="J868" s="33">
        <v>7.2120618031015229E-2</v>
      </c>
    </row>
    <row r="869" spans="2:10" x14ac:dyDescent="0.3">
      <c r="B869" s="25"/>
      <c r="C869" s="73"/>
      <c r="D869" s="18"/>
      <c r="E869" s="85" t="s">
        <v>490</v>
      </c>
      <c r="F869" s="30" t="s">
        <v>30</v>
      </c>
      <c r="G869" s="36">
        <v>7.3601179999999999</v>
      </c>
      <c r="H869" s="36">
        <v>6.9880509999999996</v>
      </c>
      <c r="I869" s="36">
        <v>7.7321850000000003</v>
      </c>
      <c r="J869" s="33">
        <v>6.7624465233790385E-2</v>
      </c>
    </row>
    <row r="870" spans="2:10" x14ac:dyDescent="0.3">
      <c r="B870" s="25"/>
      <c r="C870" s="73"/>
      <c r="D870" s="18"/>
      <c r="E870" s="85" t="s">
        <v>490</v>
      </c>
      <c r="F870" s="30" t="s">
        <v>552</v>
      </c>
      <c r="G870" s="36">
        <v>7.3382399999999999</v>
      </c>
      <c r="H870" s="36">
        <v>7.1158859999999997</v>
      </c>
      <c r="I870" s="36">
        <v>7.5605950000000002</v>
      </c>
      <c r="J870" s="33">
        <v>4.2999767480746208E-2</v>
      </c>
    </row>
    <row r="871" spans="2:10" x14ac:dyDescent="0.3">
      <c r="B871" s="25"/>
      <c r="C871" s="73"/>
      <c r="D871" s="18"/>
      <c r="E871" s="85" t="s">
        <v>490</v>
      </c>
      <c r="F871" s="30" t="s">
        <v>31</v>
      </c>
      <c r="G871" s="36">
        <v>7.2327009999999996</v>
      </c>
      <c r="H871" s="36">
        <v>6.8921210000000004</v>
      </c>
      <c r="I871" s="36">
        <v>7.5732809999999997</v>
      </c>
      <c r="J871" s="33">
        <v>0.12801031445950214</v>
      </c>
    </row>
    <row r="872" spans="2:10" x14ac:dyDescent="0.3">
      <c r="B872" s="25"/>
      <c r="C872" s="73"/>
      <c r="D872" s="18"/>
      <c r="E872" s="85" t="s">
        <v>490</v>
      </c>
      <c r="F872" s="30" t="s">
        <v>32</v>
      </c>
      <c r="G872" s="36">
        <v>7.493849</v>
      </c>
      <c r="H872" s="36">
        <v>7.2902199999999997</v>
      </c>
      <c r="I872" s="36">
        <v>7.6974790000000004</v>
      </c>
      <c r="J872" s="33">
        <v>3.4706223875783912E-2</v>
      </c>
    </row>
    <row r="873" spans="2:10" x14ac:dyDescent="0.3">
      <c r="B873" s="25"/>
      <c r="C873" s="73"/>
      <c r="D873" s="18"/>
      <c r="E873" s="85" t="s">
        <v>490</v>
      </c>
      <c r="F873" s="30" t="s">
        <v>471</v>
      </c>
      <c r="G873" s="36">
        <v>7.021439</v>
      </c>
      <c r="H873" s="36">
        <v>6.6600149999999996</v>
      </c>
      <c r="I873" s="36">
        <v>7.3828630000000004</v>
      </c>
      <c r="J873" s="33">
        <v>0.14805268232564281</v>
      </c>
    </row>
    <row r="874" spans="2:10" x14ac:dyDescent="0.3">
      <c r="B874" s="25"/>
      <c r="C874" s="73"/>
      <c r="D874" s="18"/>
      <c r="E874" s="85" t="s">
        <v>490</v>
      </c>
      <c r="F874" s="30" t="s">
        <v>472</v>
      </c>
      <c r="G874" s="36">
        <v>7.1941280000000001</v>
      </c>
      <c r="H874" s="36">
        <v>7.006132</v>
      </c>
      <c r="I874" s="36">
        <v>7.3821240000000001</v>
      </c>
      <c r="J874" s="33">
        <v>8.4090749326269421E-2</v>
      </c>
    </row>
    <row r="875" spans="2:10" x14ac:dyDescent="0.3">
      <c r="B875" s="25"/>
      <c r="C875" s="73"/>
      <c r="D875" s="18"/>
      <c r="E875" s="85" t="s">
        <v>490</v>
      </c>
      <c r="F875" s="30" t="s">
        <v>473</v>
      </c>
      <c r="G875" s="36">
        <v>7.2661790000000002</v>
      </c>
      <c r="H875" s="36">
        <v>7.1172579999999996</v>
      </c>
      <c r="I875" s="36">
        <v>7.4151009999999999</v>
      </c>
      <c r="J875" s="33">
        <v>8.527757406950448E-2</v>
      </c>
    </row>
    <row r="876" spans="2:10" x14ac:dyDescent="0.3">
      <c r="B876" s="25" t="s">
        <v>191</v>
      </c>
      <c r="C876" s="72" t="s">
        <v>192</v>
      </c>
      <c r="D876" s="102" t="s">
        <v>610</v>
      </c>
      <c r="E876" s="85" t="s">
        <v>490</v>
      </c>
      <c r="F876" s="30" t="s">
        <v>450</v>
      </c>
      <c r="G876" s="36">
        <v>7.9004409999999998</v>
      </c>
      <c r="H876" s="36">
        <v>7.8073620000000004</v>
      </c>
      <c r="I876" s="36">
        <v>7.9935200000000002</v>
      </c>
      <c r="J876" s="33">
        <v>8.9124833075901161E-2</v>
      </c>
    </row>
    <row r="877" spans="2:10" x14ac:dyDescent="0.3">
      <c r="B877" s="25"/>
      <c r="C877" s="73"/>
      <c r="D877" s="103"/>
      <c r="E877" s="85" t="s">
        <v>490</v>
      </c>
      <c r="F877" s="30" t="s">
        <v>452</v>
      </c>
      <c r="G877" s="36">
        <v>7.8756180000000002</v>
      </c>
      <c r="H877" s="36">
        <v>7.7600559999999996</v>
      </c>
      <c r="I877" s="36">
        <v>7.9911799999999999</v>
      </c>
      <c r="J877" s="33">
        <v>7.3902400617846142E-2</v>
      </c>
    </row>
    <row r="878" spans="2:10" x14ac:dyDescent="0.3">
      <c r="B878" s="25"/>
      <c r="C878" s="73"/>
      <c r="D878" s="103"/>
      <c r="E878" s="85" t="s">
        <v>490</v>
      </c>
      <c r="F878" s="30" t="s">
        <v>453</v>
      </c>
      <c r="G878" s="36">
        <v>7.628946</v>
      </c>
      <c r="H878" s="36">
        <v>7.4235259999999998</v>
      </c>
      <c r="I878" s="36">
        <v>7.8343670000000003</v>
      </c>
      <c r="J878" s="33">
        <v>0.11873892318713336</v>
      </c>
    </row>
    <row r="879" spans="2:10" x14ac:dyDescent="0.3">
      <c r="B879" s="25"/>
      <c r="C879" s="73"/>
      <c r="D879" s="103"/>
      <c r="E879" s="85" t="s">
        <v>490</v>
      </c>
      <c r="F879" s="30" t="s">
        <v>21</v>
      </c>
      <c r="G879" s="36">
        <v>7.9790679999999998</v>
      </c>
      <c r="H879" s="36">
        <v>7.6904649999999997</v>
      </c>
      <c r="I879" s="36">
        <v>8.2676700000000007</v>
      </c>
      <c r="J879" s="33">
        <v>0.1058441598441146</v>
      </c>
    </row>
    <row r="880" spans="2:10" x14ac:dyDescent="0.3">
      <c r="B880" s="25"/>
      <c r="C880" s="73"/>
      <c r="D880" s="103"/>
      <c r="E880" s="85" t="s">
        <v>490</v>
      </c>
      <c r="F880" s="30" t="s">
        <v>454</v>
      </c>
      <c r="G880" s="36">
        <v>8.0187899999999992</v>
      </c>
      <c r="H880" s="36">
        <v>7.8594730000000004</v>
      </c>
      <c r="I880" s="36">
        <v>8.1781070000000007</v>
      </c>
      <c r="J880" s="33">
        <v>8.256583119648879E-2</v>
      </c>
    </row>
    <row r="881" spans="2:10" x14ac:dyDescent="0.3">
      <c r="B881" s="25"/>
      <c r="C881" s="73"/>
      <c r="D881" s="103"/>
      <c r="E881" s="85" t="s">
        <v>490</v>
      </c>
      <c r="F881" s="30" t="s">
        <v>455</v>
      </c>
      <c r="G881" s="36">
        <v>7.4437009999999999</v>
      </c>
      <c r="H881" s="36">
        <v>6.9738319999999998</v>
      </c>
      <c r="I881" s="36">
        <v>7.91357</v>
      </c>
      <c r="J881" s="33">
        <v>0.11770223529041268</v>
      </c>
    </row>
    <row r="882" spans="2:10" x14ac:dyDescent="0.3">
      <c r="B882" s="25"/>
      <c r="C882" s="73"/>
      <c r="D882" s="103"/>
      <c r="E882" s="85" t="s">
        <v>490</v>
      </c>
      <c r="F882" s="30" t="s">
        <v>456</v>
      </c>
      <c r="G882" s="36">
        <v>8.0734320000000004</v>
      </c>
      <c r="H882" s="36">
        <v>7.9402739999999996</v>
      </c>
      <c r="I882" s="36">
        <v>8.2065900000000003</v>
      </c>
      <c r="J882" s="33">
        <v>0.11040554573807403</v>
      </c>
    </row>
    <row r="883" spans="2:10" x14ac:dyDescent="0.3">
      <c r="B883" s="25"/>
      <c r="C883" s="73"/>
      <c r="D883" s="103"/>
      <c r="E883" s="85" t="s">
        <v>490</v>
      </c>
      <c r="F883" s="30" t="s">
        <v>457</v>
      </c>
      <c r="G883" s="36">
        <v>7.7814310000000004</v>
      </c>
      <c r="H883" s="36">
        <v>7.6791720000000003</v>
      </c>
      <c r="I883" s="36">
        <v>7.8836899999999996</v>
      </c>
      <c r="J883" s="33">
        <v>7.2625623978920056E-2</v>
      </c>
    </row>
    <row r="884" spans="2:10" x14ac:dyDescent="0.3">
      <c r="B884" s="25"/>
      <c r="C884" s="73"/>
      <c r="D884" s="103"/>
      <c r="E884" s="85" t="s">
        <v>490</v>
      </c>
      <c r="F884" s="30" t="s">
        <v>458</v>
      </c>
      <c r="G884" s="36">
        <v>6.8854519999999999</v>
      </c>
      <c r="H884" s="36">
        <v>6.624619</v>
      </c>
      <c r="I884" s="36">
        <v>7.1462839999999996</v>
      </c>
      <c r="J884" s="33">
        <v>4.8093429554205071E-2</v>
      </c>
    </row>
    <row r="885" spans="2:10" x14ac:dyDescent="0.3">
      <c r="B885" s="25"/>
      <c r="C885" s="73"/>
      <c r="D885" s="103"/>
      <c r="E885" s="85" t="s">
        <v>490</v>
      </c>
      <c r="F885" s="30" t="s">
        <v>459</v>
      </c>
      <c r="G885" s="36">
        <v>8.1055989999999998</v>
      </c>
      <c r="H885" s="36">
        <v>8.0254619999999992</v>
      </c>
      <c r="I885" s="36">
        <v>8.1857360000000003</v>
      </c>
      <c r="J885" s="33">
        <v>2.3743470408595316E-2</v>
      </c>
    </row>
    <row r="886" spans="2:10" x14ac:dyDescent="0.3">
      <c r="B886" s="25"/>
      <c r="C886" s="73"/>
      <c r="D886" s="103"/>
      <c r="E886" s="85" t="s">
        <v>490</v>
      </c>
      <c r="F886" s="30" t="s">
        <v>660</v>
      </c>
      <c r="G886" s="36">
        <v>6.9809409999999996</v>
      </c>
      <c r="H886" s="36">
        <v>6.80185</v>
      </c>
      <c r="I886" s="36">
        <v>7.160031</v>
      </c>
      <c r="J886" s="33">
        <v>0.10124175114323029</v>
      </c>
    </row>
    <row r="887" spans="2:10" x14ac:dyDescent="0.3">
      <c r="B887" s="25"/>
      <c r="C887" s="73"/>
      <c r="D887" s="103"/>
      <c r="E887" s="85" t="s">
        <v>490</v>
      </c>
      <c r="F887" s="30" t="s">
        <v>661</v>
      </c>
      <c r="G887" s="36">
        <v>8.2172409999999996</v>
      </c>
      <c r="H887" s="36">
        <v>8.1268130000000003</v>
      </c>
      <c r="I887" s="36">
        <v>8.3076690000000006</v>
      </c>
      <c r="J887" s="33">
        <v>7.0917519332328996E-2</v>
      </c>
    </row>
    <row r="888" spans="2:10" x14ac:dyDescent="0.3">
      <c r="B888" s="25"/>
      <c r="C888" s="73"/>
      <c r="D888" s="103"/>
      <c r="E888" s="85" t="s">
        <v>490</v>
      </c>
      <c r="F888" s="30" t="s">
        <v>662</v>
      </c>
      <c r="G888" s="36">
        <v>7.5968960000000001</v>
      </c>
      <c r="H888" s="36">
        <v>7.1787489999999998</v>
      </c>
      <c r="I888" s="36">
        <v>8.0150430000000004</v>
      </c>
      <c r="J888" s="33">
        <v>9.2518684635099727E-2</v>
      </c>
    </row>
    <row r="889" spans="2:10" x14ac:dyDescent="0.3">
      <c r="B889" s="25"/>
      <c r="C889" s="73"/>
      <c r="D889" s="103"/>
      <c r="E889" s="85" t="s">
        <v>490</v>
      </c>
      <c r="F889" s="30" t="s">
        <v>663</v>
      </c>
      <c r="G889" s="36">
        <v>7.9114709999999997</v>
      </c>
      <c r="H889" s="36">
        <v>7.8150370000000002</v>
      </c>
      <c r="I889" s="36">
        <v>8.0079049999999992</v>
      </c>
      <c r="J889" s="33">
        <v>3.0984900237285779E-3</v>
      </c>
    </row>
    <row r="890" spans="2:10" x14ac:dyDescent="0.3">
      <c r="B890" s="25"/>
      <c r="C890" s="73"/>
      <c r="D890" s="103"/>
      <c r="E890" s="85" t="s">
        <v>490</v>
      </c>
      <c r="F890" s="30" t="s">
        <v>460</v>
      </c>
      <c r="G890" s="36">
        <v>8.2582719999999998</v>
      </c>
      <c r="H890" s="36">
        <v>8.1571540000000002</v>
      </c>
      <c r="I890" s="36">
        <v>8.3593899999999994</v>
      </c>
      <c r="J890" s="33">
        <v>0.10110617216512884</v>
      </c>
    </row>
    <row r="891" spans="2:10" x14ac:dyDescent="0.3">
      <c r="B891" s="25"/>
      <c r="C891" s="73"/>
      <c r="D891" s="103"/>
      <c r="E891" s="85" t="s">
        <v>490</v>
      </c>
      <c r="F891" s="30" t="s">
        <v>461</v>
      </c>
      <c r="G891" s="36">
        <v>7.6345960000000002</v>
      </c>
      <c r="H891" s="36">
        <v>7.4751539999999999</v>
      </c>
      <c r="I891" s="36">
        <v>7.7940370000000003</v>
      </c>
      <c r="J891" s="33">
        <v>7.5821180061035387E-2</v>
      </c>
    </row>
    <row r="892" spans="2:10" x14ac:dyDescent="0.3">
      <c r="B892" s="25"/>
      <c r="C892" s="73"/>
      <c r="D892" s="18"/>
      <c r="E892" s="85" t="s">
        <v>490</v>
      </c>
      <c r="F892" s="30" t="s">
        <v>462</v>
      </c>
      <c r="G892" s="36">
        <v>6.3901120000000002</v>
      </c>
      <c r="H892" s="36">
        <v>6.0173610000000002</v>
      </c>
      <c r="I892" s="36">
        <v>6.7628620000000002</v>
      </c>
      <c r="J892" s="33">
        <v>0.12061762494697467</v>
      </c>
    </row>
    <row r="893" spans="2:10" x14ac:dyDescent="0.3">
      <c r="B893" s="25"/>
      <c r="C893" s="73"/>
      <c r="D893" s="18"/>
      <c r="E893" s="85" t="s">
        <v>490</v>
      </c>
      <c r="F893" s="30" t="s">
        <v>589</v>
      </c>
      <c r="G893" s="36">
        <v>6.4686389999999996</v>
      </c>
      <c r="H893" s="36">
        <v>5.8912969999999998</v>
      </c>
      <c r="I893" s="36">
        <v>7.0459810000000003</v>
      </c>
      <c r="J893" s="33">
        <v>6.5460812586459527E-2</v>
      </c>
    </row>
    <row r="894" spans="2:10" x14ac:dyDescent="0.3">
      <c r="B894" s="25"/>
      <c r="C894" s="73"/>
      <c r="D894" s="18"/>
      <c r="E894" s="85" t="s">
        <v>490</v>
      </c>
      <c r="F894" s="30" t="s">
        <v>463</v>
      </c>
      <c r="G894" s="36">
        <v>8.1487540000000003</v>
      </c>
      <c r="H894" s="36">
        <v>7.9447159999999997</v>
      </c>
      <c r="I894" s="36">
        <v>8.3527920000000009</v>
      </c>
      <c r="J894" s="33">
        <v>0.10840640466403967</v>
      </c>
    </row>
    <row r="895" spans="2:10" x14ac:dyDescent="0.3">
      <c r="B895" s="25"/>
      <c r="C895" s="73"/>
      <c r="D895" s="18"/>
      <c r="E895" s="85" t="s">
        <v>490</v>
      </c>
      <c r="F895" s="30" t="s">
        <v>464</v>
      </c>
      <c r="G895" s="36">
        <v>7.9578860000000002</v>
      </c>
      <c r="H895" s="36">
        <v>7.770378</v>
      </c>
      <c r="I895" s="36">
        <v>8.1453939999999996</v>
      </c>
      <c r="J895" s="33">
        <v>0.11304444568800417</v>
      </c>
    </row>
    <row r="896" spans="2:10" x14ac:dyDescent="0.3">
      <c r="B896" s="25"/>
      <c r="C896" s="73"/>
      <c r="D896" s="18"/>
      <c r="E896" s="85" t="s">
        <v>490</v>
      </c>
      <c r="F896" s="30" t="s">
        <v>465</v>
      </c>
      <c r="G896" s="36">
        <v>7.8343559999999997</v>
      </c>
      <c r="H896" s="36">
        <v>7.6822350000000004</v>
      </c>
      <c r="I896" s="36">
        <v>7.9864769999999998</v>
      </c>
      <c r="J896" s="33">
        <v>7.1422996651571757E-2</v>
      </c>
    </row>
    <row r="897" spans="2:10" x14ac:dyDescent="0.3">
      <c r="B897" s="25"/>
      <c r="C897" s="73"/>
      <c r="D897" s="18"/>
      <c r="E897" s="85" t="s">
        <v>490</v>
      </c>
      <c r="F897" s="30" t="s">
        <v>466</v>
      </c>
      <c r="G897" s="36">
        <v>7.6854050000000003</v>
      </c>
      <c r="H897" s="36">
        <v>7.464988</v>
      </c>
      <c r="I897" s="36">
        <v>7.9058229999999998</v>
      </c>
      <c r="J897" s="33">
        <v>7.8756900380978351E-2</v>
      </c>
    </row>
    <row r="898" spans="2:10" x14ac:dyDescent="0.3">
      <c r="B898" s="25"/>
      <c r="C898" s="73"/>
      <c r="D898" s="18"/>
      <c r="E898" s="85" t="s">
        <v>490</v>
      </c>
      <c r="F898" s="30" t="s">
        <v>467</v>
      </c>
      <c r="G898" s="36">
        <v>7.7952690000000002</v>
      </c>
      <c r="H898" s="36">
        <v>7.6262410000000003</v>
      </c>
      <c r="I898" s="36">
        <v>7.9642980000000003</v>
      </c>
      <c r="J898" s="33">
        <v>6.0039085792996896E-2</v>
      </c>
    </row>
    <row r="899" spans="2:10" x14ac:dyDescent="0.3">
      <c r="B899" s="25"/>
      <c r="C899" s="73"/>
      <c r="D899" s="18"/>
      <c r="E899" s="85" t="s">
        <v>490</v>
      </c>
      <c r="F899" s="30" t="s">
        <v>468</v>
      </c>
      <c r="G899" s="36">
        <v>7.8690860000000002</v>
      </c>
      <c r="H899" s="36">
        <v>7.7741110000000004</v>
      </c>
      <c r="I899" s="36">
        <v>7.9640610000000001</v>
      </c>
      <c r="J899" s="33">
        <v>8.298160273711104E-2</v>
      </c>
    </row>
    <row r="900" spans="2:10" x14ac:dyDescent="0.3">
      <c r="B900" s="25"/>
      <c r="C900" s="73"/>
      <c r="D900" s="18"/>
      <c r="E900" s="85" t="s">
        <v>490</v>
      </c>
      <c r="F900" s="30" t="s">
        <v>469</v>
      </c>
      <c r="G900" s="36">
        <v>8.0356989999999993</v>
      </c>
      <c r="H900" s="36">
        <v>7.8100360000000002</v>
      </c>
      <c r="I900" s="36">
        <v>8.2613610000000008</v>
      </c>
      <c r="J900" s="33">
        <v>0.10803130363919422</v>
      </c>
    </row>
    <row r="901" spans="2:10" x14ac:dyDescent="0.3">
      <c r="B901" s="25"/>
      <c r="C901" s="73"/>
      <c r="D901" s="18"/>
      <c r="E901" s="85" t="s">
        <v>490</v>
      </c>
      <c r="F901" s="30" t="s">
        <v>470</v>
      </c>
      <c r="G901" s="36">
        <v>7.6257799999999998</v>
      </c>
      <c r="H901" s="36">
        <v>7.2689339999999998</v>
      </c>
      <c r="I901" s="36">
        <v>7.9826269999999999</v>
      </c>
      <c r="J901" s="33">
        <v>9.2510718573857828E-2</v>
      </c>
    </row>
    <row r="902" spans="2:10" x14ac:dyDescent="0.3">
      <c r="B902" s="25"/>
      <c r="C902" s="73"/>
      <c r="D902" s="18"/>
      <c r="E902" s="85" t="s">
        <v>490</v>
      </c>
      <c r="F902" s="30" t="s">
        <v>26</v>
      </c>
      <c r="G902" s="36">
        <v>7.8872600000000004</v>
      </c>
      <c r="H902" s="36">
        <v>7.7390100000000004</v>
      </c>
      <c r="I902" s="36">
        <v>8.0355100000000004</v>
      </c>
      <c r="J902" s="33">
        <v>0.11204287592836511</v>
      </c>
    </row>
    <row r="903" spans="2:10" x14ac:dyDescent="0.3">
      <c r="B903" s="25"/>
      <c r="C903" s="73"/>
      <c r="D903" s="18"/>
      <c r="E903" s="85" t="s">
        <v>490</v>
      </c>
      <c r="F903" s="30" t="s">
        <v>27</v>
      </c>
      <c r="G903" s="36">
        <v>7.8352709999999997</v>
      </c>
      <c r="H903" s="36">
        <v>7.3658799999999998</v>
      </c>
      <c r="I903" s="36">
        <v>8.3046620000000004</v>
      </c>
      <c r="J903" s="33">
        <v>7.841468151518656E-2</v>
      </c>
    </row>
    <row r="904" spans="2:10" x14ac:dyDescent="0.3">
      <c r="B904" s="25"/>
      <c r="C904" s="73"/>
      <c r="D904" s="18"/>
      <c r="E904" s="85" t="s">
        <v>490</v>
      </c>
      <c r="F904" s="30" t="s">
        <v>28</v>
      </c>
      <c r="G904" s="36">
        <v>7.6182569999999998</v>
      </c>
      <c r="H904" s="36">
        <v>7.2002410000000001</v>
      </c>
      <c r="I904" s="36">
        <v>8.0362720000000003</v>
      </c>
      <c r="J904" s="33">
        <v>8.5997157540103467E-2</v>
      </c>
    </row>
    <row r="905" spans="2:10" x14ac:dyDescent="0.3">
      <c r="B905" s="25"/>
      <c r="C905" s="73"/>
      <c r="D905" s="18"/>
      <c r="E905" s="85" t="s">
        <v>490</v>
      </c>
      <c r="F905" s="30" t="s">
        <v>29</v>
      </c>
      <c r="G905" s="36">
        <v>7.5350210000000004</v>
      </c>
      <c r="H905" s="36">
        <v>6.9751070000000004</v>
      </c>
      <c r="I905" s="36">
        <v>8.0949340000000003</v>
      </c>
      <c r="J905" s="33">
        <v>8.5441770927470351E-2</v>
      </c>
    </row>
    <row r="906" spans="2:10" x14ac:dyDescent="0.3">
      <c r="B906" s="25"/>
      <c r="C906" s="73"/>
      <c r="D906" s="18"/>
      <c r="E906" s="85" t="s">
        <v>490</v>
      </c>
      <c r="F906" s="30" t="s">
        <v>658</v>
      </c>
      <c r="G906" s="36">
        <v>7.9049589999999998</v>
      </c>
      <c r="H906" s="36">
        <v>7.6005260000000003</v>
      </c>
      <c r="I906" s="36">
        <v>8.2093930000000004</v>
      </c>
      <c r="J906" s="33">
        <v>7.3814353870185645E-2</v>
      </c>
    </row>
    <row r="907" spans="2:10" x14ac:dyDescent="0.3">
      <c r="B907" s="25"/>
      <c r="C907" s="73"/>
      <c r="D907" s="18"/>
      <c r="E907" s="85" t="s">
        <v>490</v>
      </c>
      <c r="F907" s="30" t="s">
        <v>30</v>
      </c>
      <c r="G907" s="36">
        <v>8.2886179999999996</v>
      </c>
      <c r="H907" s="36">
        <v>8.0266649999999995</v>
      </c>
      <c r="I907" s="36">
        <v>8.5505720000000007</v>
      </c>
      <c r="J907" s="33">
        <v>5.5899907490677553E-2</v>
      </c>
    </row>
    <row r="908" spans="2:10" x14ac:dyDescent="0.3">
      <c r="B908" s="25"/>
      <c r="C908" s="73"/>
      <c r="D908" s="18"/>
      <c r="E908" s="85" t="s">
        <v>490</v>
      </c>
      <c r="F908" s="30" t="s">
        <v>552</v>
      </c>
      <c r="G908" s="36">
        <v>7.9981460000000002</v>
      </c>
      <c r="H908" s="36">
        <v>7.7986979999999999</v>
      </c>
      <c r="I908" s="36">
        <v>8.1975940000000005</v>
      </c>
      <c r="J908" s="33">
        <v>3.1265755285538196E-2</v>
      </c>
    </row>
    <row r="909" spans="2:10" x14ac:dyDescent="0.3">
      <c r="B909" s="25"/>
      <c r="C909" s="73"/>
      <c r="D909" s="18"/>
      <c r="E909" s="85" t="s">
        <v>490</v>
      </c>
      <c r="F909" s="30" t="s">
        <v>31</v>
      </c>
      <c r="G909" s="36">
        <v>7.8389119999999997</v>
      </c>
      <c r="H909" s="36">
        <v>7.577852</v>
      </c>
      <c r="I909" s="36">
        <v>8.099971</v>
      </c>
      <c r="J909" s="33">
        <v>0.11388098697536063</v>
      </c>
    </row>
    <row r="910" spans="2:10" x14ac:dyDescent="0.3">
      <c r="B910" s="25"/>
      <c r="C910" s="73"/>
      <c r="D910" s="18"/>
      <c r="E910" s="85" t="s">
        <v>490</v>
      </c>
      <c r="F910" s="30" t="s">
        <v>32</v>
      </c>
      <c r="G910" s="36">
        <v>8.1944269999999992</v>
      </c>
      <c r="H910" s="36">
        <v>7.9814319999999999</v>
      </c>
      <c r="I910" s="36">
        <v>8.4074209999999994</v>
      </c>
      <c r="J910" s="33">
        <v>2.928752198913755E-2</v>
      </c>
    </row>
    <row r="911" spans="2:10" x14ac:dyDescent="0.3">
      <c r="B911" s="25"/>
      <c r="C911" s="73"/>
      <c r="D911" s="18"/>
      <c r="E911" s="85" t="s">
        <v>490</v>
      </c>
      <c r="F911" s="30" t="s">
        <v>471</v>
      </c>
      <c r="G911" s="36">
        <v>7.6722619999999999</v>
      </c>
      <c r="H911" s="36">
        <v>7.4703400000000002</v>
      </c>
      <c r="I911" s="36">
        <v>7.8741830000000004</v>
      </c>
      <c r="J911" s="33">
        <v>0.14302140587996079</v>
      </c>
    </row>
    <row r="912" spans="2:10" x14ac:dyDescent="0.3">
      <c r="B912" s="25"/>
      <c r="C912" s="73"/>
      <c r="D912" s="18"/>
      <c r="E912" s="85" t="s">
        <v>490</v>
      </c>
      <c r="F912" s="30" t="s">
        <v>472</v>
      </c>
      <c r="G912" s="36">
        <v>7.8024209999999998</v>
      </c>
      <c r="H912" s="36">
        <v>7.6385170000000002</v>
      </c>
      <c r="I912" s="36">
        <v>7.9663250000000003</v>
      </c>
      <c r="J912" s="33">
        <v>7.9568130104203424E-2</v>
      </c>
    </row>
    <row r="913" spans="2:10" x14ac:dyDescent="0.3">
      <c r="B913" s="25"/>
      <c r="C913" s="73"/>
      <c r="D913" s="18"/>
      <c r="E913" s="85" t="s">
        <v>490</v>
      </c>
      <c r="F913" s="30" t="s">
        <v>473</v>
      </c>
      <c r="G913" s="36">
        <v>8.097429</v>
      </c>
      <c r="H913" s="36">
        <v>7.9660200000000003</v>
      </c>
      <c r="I913" s="36">
        <v>8.2288390000000007</v>
      </c>
      <c r="J913" s="33">
        <v>7.7372112562861931E-2</v>
      </c>
    </row>
    <row r="914" spans="2:10" x14ac:dyDescent="0.3">
      <c r="B914" s="25" t="s">
        <v>193</v>
      </c>
      <c r="C914" s="73" t="s">
        <v>195</v>
      </c>
      <c r="D914" s="102" t="s">
        <v>610</v>
      </c>
      <c r="E914" s="85" t="s">
        <v>490</v>
      </c>
      <c r="F914" s="31" t="s">
        <v>450</v>
      </c>
      <c r="G914" s="36">
        <v>8.2004730000000006</v>
      </c>
      <c r="H914" s="36">
        <v>8.1168289999999992</v>
      </c>
      <c r="I914" s="36">
        <v>8.2841159999999991</v>
      </c>
      <c r="J914" s="33">
        <v>0.1015890974875281</v>
      </c>
    </row>
    <row r="915" spans="2:10" x14ac:dyDescent="0.3">
      <c r="B915" s="25"/>
      <c r="C915" s="73"/>
      <c r="D915" s="103"/>
      <c r="E915" s="85" t="s">
        <v>490</v>
      </c>
      <c r="F915" s="31" t="s">
        <v>452</v>
      </c>
      <c r="G915" s="36">
        <v>8.1550229999999999</v>
      </c>
      <c r="H915" s="36">
        <v>8.0636159999999997</v>
      </c>
      <c r="I915" s="36">
        <v>8.2464300000000001</v>
      </c>
      <c r="J915" s="33">
        <v>8.7584635723220464E-2</v>
      </c>
    </row>
    <row r="916" spans="2:10" x14ac:dyDescent="0.3">
      <c r="B916" s="25"/>
      <c r="C916" s="73"/>
      <c r="D916" s="103"/>
      <c r="E916" s="85" t="s">
        <v>490</v>
      </c>
      <c r="F916" s="31" t="s">
        <v>453</v>
      </c>
      <c r="G916" s="36">
        <v>8.0820530000000002</v>
      </c>
      <c r="H916" s="36">
        <v>7.9228389999999997</v>
      </c>
      <c r="I916" s="36">
        <v>8.2412670000000006</v>
      </c>
      <c r="J916" s="33">
        <v>0.13086325810209037</v>
      </c>
    </row>
    <row r="917" spans="2:10" x14ac:dyDescent="0.3">
      <c r="B917" s="25"/>
      <c r="C917" s="73"/>
      <c r="D917" s="103"/>
      <c r="E917" s="85" t="s">
        <v>490</v>
      </c>
      <c r="F917" s="31" t="s">
        <v>21</v>
      </c>
      <c r="G917" s="36">
        <v>8.1082800000000006</v>
      </c>
      <c r="H917" s="36">
        <v>7.8354549999999996</v>
      </c>
      <c r="I917" s="36">
        <v>8.3811040000000006</v>
      </c>
      <c r="J917" s="33">
        <v>0.13611801446251365</v>
      </c>
    </row>
    <row r="918" spans="2:10" x14ac:dyDescent="0.3">
      <c r="B918" s="25"/>
      <c r="C918" s="73"/>
      <c r="D918" s="103"/>
      <c r="E918" s="85" t="s">
        <v>490</v>
      </c>
      <c r="F918" s="31" t="s">
        <v>454</v>
      </c>
      <c r="G918" s="36">
        <v>8.338775</v>
      </c>
      <c r="H918" s="36">
        <v>7.9393630000000002</v>
      </c>
      <c r="I918" s="36">
        <v>8.7381860000000007</v>
      </c>
      <c r="J918" s="33">
        <v>0.10322747077879066</v>
      </c>
    </row>
    <row r="919" spans="2:10" x14ac:dyDescent="0.3">
      <c r="B919" s="25"/>
      <c r="C919" s="73"/>
      <c r="D919" s="103"/>
      <c r="E919" s="85" t="s">
        <v>490</v>
      </c>
      <c r="F919" s="31" t="s">
        <v>455</v>
      </c>
      <c r="G919" s="36">
        <v>7.3727080000000003</v>
      </c>
      <c r="H919" s="36">
        <v>6.650665</v>
      </c>
      <c r="I919" s="36">
        <v>8.0947519999999997</v>
      </c>
      <c r="J919" s="33">
        <v>0.12280105921677517</v>
      </c>
    </row>
    <row r="920" spans="2:10" x14ac:dyDescent="0.3">
      <c r="B920" s="25"/>
      <c r="C920" s="73"/>
      <c r="D920" s="103"/>
      <c r="E920" s="85" t="s">
        <v>490</v>
      </c>
      <c r="F920" s="31" t="s">
        <v>456</v>
      </c>
      <c r="G920" s="36">
        <v>8.3467610000000008</v>
      </c>
      <c r="H920" s="36">
        <v>8.2104700000000008</v>
      </c>
      <c r="I920" s="36">
        <v>8.4830520000000007</v>
      </c>
      <c r="J920" s="33">
        <v>0.12971068413003226</v>
      </c>
    </row>
    <row r="921" spans="2:10" x14ac:dyDescent="0.3">
      <c r="B921" s="25"/>
      <c r="C921" s="73"/>
      <c r="D921" s="103"/>
      <c r="E921" s="85" t="s">
        <v>490</v>
      </c>
      <c r="F921" s="31" t="s">
        <v>457</v>
      </c>
      <c r="G921" s="36">
        <v>8.106541</v>
      </c>
      <c r="H921" s="36">
        <v>8.0228699999999993</v>
      </c>
      <c r="I921" s="36">
        <v>8.1902120000000007</v>
      </c>
      <c r="J921" s="33">
        <v>7.8753952244997122E-2</v>
      </c>
    </row>
    <row r="922" spans="2:10" x14ac:dyDescent="0.3">
      <c r="B922" s="25"/>
      <c r="C922" s="73"/>
      <c r="D922" s="103"/>
      <c r="E922" s="85" t="s">
        <v>490</v>
      </c>
      <c r="F922" s="31" t="s">
        <v>458</v>
      </c>
      <c r="G922" s="36">
        <v>7.6546260000000004</v>
      </c>
      <c r="H922" s="36">
        <v>7.3657690000000002</v>
      </c>
      <c r="I922" s="36">
        <v>7.9434829999999996</v>
      </c>
      <c r="J922" s="33">
        <v>5.1655275881476712E-2</v>
      </c>
    </row>
    <row r="923" spans="2:10" x14ac:dyDescent="0.3">
      <c r="B923" s="25"/>
      <c r="C923" s="73"/>
      <c r="D923" s="103"/>
      <c r="E923" s="85" t="s">
        <v>490</v>
      </c>
      <c r="F923" s="31" t="s">
        <v>459</v>
      </c>
      <c r="G923" s="36">
        <v>8.3081689999999995</v>
      </c>
      <c r="H923" s="36">
        <v>8.2398520000000008</v>
      </c>
      <c r="I923" s="36">
        <v>8.3764850000000006</v>
      </c>
      <c r="J923" s="33">
        <v>1.2233739718747543E-2</v>
      </c>
    </row>
    <row r="924" spans="2:10" x14ac:dyDescent="0.3">
      <c r="B924" s="25"/>
      <c r="C924" s="73"/>
      <c r="D924" s="103"/>
      <c r="E924" s="85" t="s">
        <v>490</v>
      </c>
      <c r="F924" s="31" t="s">
        <v>660</v>
      </c>
      <c r="G924" s="36">
        <v>7.5682530000000003</v>
      </c>
      <c r="H924" s="36">
        <v>7.354063</v>
      </c>
      <c r="I924" s="36">
        <v>7.7824429999999998</v>
      </c>
      <c r="J924" s="33">
        <v>9.8822938992567458E-2</v>
      </c>
    </row>
    <row r="925" spans="2:10" x14ac:dyDescent="0.3">
      <c r="B925" s="25"/>
      <c r="C925" s="73"/>
      <c r="D925" s="103"/>
      <c r="E925" s="85" t="s">
        <v>490</v>
      </c>
      <c r="F925" s="31" t="s">
        <v>661</v>
      </c>
      <c r="G925" s="36">
        <v>8.4231499999999997</v>
      </c>
      <c r="H925" s="36">
        <v>8.3276859999999999</v>
      </c>
      <c r="I925" s="36">
        <v>8.5186139999999995</v>
      </c>
      <c r="J925" s="33">
        <v>8.8802704181780628E-2</v>
      </c>
    </row>
    <row r="926" spans="2:10" x14ac:dyDescent="0.3">
      <c r="B926" s="25"/>
      <c r="C926" s="73"/>
      <c r="D926" s="103"/>
      <c r="E926" s="85" t="s">
        <v>490</v>
      </c>
      <c r="F926" s="31" t="s">
        <v>662</v>
      </c>
      <c r="G926" s="36">
        <v>7.9409960000000002</v>
      </c>
      <c r="H926" s="36">
        <v>7.3949090000000002</v>
      </c>
      <c r="I926" s="36">
        <v>8.4870819999999991</v>
      </c>
      <c r="J926" s="33">
        <v>9.6320117700956956E-2</v>
      </c>
    </row>
    <row r="927" spans="2:10" x14ac:dyDescent="0.3">
      <c r="B927" s="25"/>
      <c r="C927" s="73"/>
      <c r="D927" s="103"/>
      <c r="E927" s="85" t="s">
        <v>490</v>
      </c>
      <c r="F927" s="31" t="s">
        <v>663</v>
      </c>
      <c r="G927" s="36">
        <v>8.2098139999999997</v>
      </c>
      <c r="H927" s="36">
        <v>8.1219490000000008</v>
      </c>
      <c r="I927" s="36">
        <v>8.2976790000000005</v>
      </c>
      <c r="J927" s="33">
        <v>3.2258016308583876E-3</v>
      </c>
    </row>
    <row r="928" spans="2:10" x14ac:dyDescent="0.3">
      <c r="B928" s="25"/>
      <c r="C928" s="73"/>
      <c r="D928" s="103"/>
      <c r="E928" s="85" t="s">
        <v>490</v>
      </c>
      <c r="F928" s="31" t="s">
        <v>460</v>
      </c>
      <c r="G928" s="36">
        <v>8.5650259999999996</v>
      </c>
      <c r="H928" s="36">
        <v>8.4520800000000005</v>
      </c>
      <c r="I928" s="36">
        <v>8.6779720000000005</v>
      </c>
      <c r="J928" s="33">
        <v>0.12072735017375799</v>
      </c>
    </row>
    <row r="929" spans="2:10" x14ac:dyDescent="0.3">
      <c r="B929" s="25"/>
      <c r="C929" s="73"/>
      <c r="D929" s="18"/>
      <c r="E929" s="85" t="s">
        <v>490</v>
      </c>
      <c r="F929" s="31" t="s">
        <v>461</v>
      </c>
      <c r="G929" s="36">
        <v>7.884023</v>
      </c>
      <c r="H929" s="36">
        <v>7.7841849999999999</v>
      </c>
      <c r="I929" s="36">
        <v>7.9838610000000001</v>
      </c>
      <c r="J929" s="33">
        <v>8.3265851958252493E-2</v>
      </c>
    </row>
    <row r="930" spans="2:10" x14ac:dyDescent="0.3">
      <c r="B930" s="25"/>
      <c r="C930" s="73"/>
      <c r="D930" s="18"/>
      <c r="E930" s="85" t="s">
        <v>490</v>
      </c>
      <c r="F930" s="31" t="s">
        <v>462</v>
      </c>
      <c r="G930" s="36">
        <v>7.5416650000000001</v>
      </c>
      <c r="H930" s="36">
        <v>6.9876050000000003</v>
      </c>
      <c r="I930" s="36">
        <v>8.0957260000000009</v>
      </c>
      <c r="J930" s="33">
        <v>0.10194078687629197</v>
      </c>
    </row>
    <row r="931" spans="2:10" x14ac:dyDescent="0.3">
      <c r="B931" s="25"/>
      <c r="C931" s="73"/>
      <c r="D931" s="18"/>
      <c r="E931" s="85" t="s">
        <v>490</v>
      </c>
      <c r="F931" s="31" t="s">
        <v>589</v>
      </c>
      <c r="G931" s="36">
        <v>7.6856910000000003</v>
      </c>
      <c r="H931" s="36">
        <v>7.0857229999999998</v>
      </c>
      <c r="I931" s="36">
        <v>8.28566</v>
      </c>
      <c r="J931" s="33">
        <v>1.9648325236092237E-2</v>
      </c>
    </row>
    <row r="932" spans="2:10" x14ac:dyDescent="0.3">
      <c r="B932" s="25"/>
      <c r="C932" s="73"/>
      <c r="D932" s="18"/>
      <c r="E932" s="85" t="s">
        <v>490</v>
      </c>
      <c r="F932" s="31" t="s">
        <v>463</v>
      </c>
      <c r="G932" s="36">
        <v>8.3622770000000006</v>
      </c>
      <c r="H932" s="36">
        <v>8.1417059999999992</v>
      </c>
      <c r="I932" s="36">
        <v>8.5828469999999992</v>
      </c>
      <c r="J932" s="33">
        <v>0.13463216806402883</v>
      </c>
    </row>
    <row r="933" spans="2:10" x14ac:dyDescent="0.3">
      <c r="B933" s="25"/>
      <c r="C933" s="73"/>
      <c r="D933" s="18"/>
      <c r="E933" s="85" t="s">
        <v>490</v>
      </c>
      <c r="F933" s="31" t="s">
        <v>464</v>
      </c>
      <c r="G933" s="36">
        <v>8.3051940000000002</v>
      </c>
      <c r="H933" s="36">
        <v>8.0838830000000002</v>
      </c>
      <c r="I933" s="36">
        <v>8.5265039999999992</v>
      </c>
      <c r="J933" s="33">
        <v>0.12296010334249746</v>
      </c>
    </row>
    <row r="934" spans="2:10" x14ac:dyDescent="0.3">
      <c r="B934" s="25"/>
      <c r="C934" s="73"/>
      <c r="D934" s="18"/>
      <c r="E934" s="85" t="s">
        <v>490</v>
      </c>
      <c r="F934" s="31" t="s">
        <v>465</v>
      </c>
      <c r="G934" s="36">
        <v>8.1631339999999994</v>
      </c>
      <c r="H934" s="36">
        <v>7.9620639999999998</v>
      </c>
      <c r="I934" s="36">
        <v>8.3642040000000009</v>
      </c>
      <c r="J934" s="33">
        <v>7.7756110363534525E-2</v>
      </c>
    </row>
    <row r="935" spans="2:10" x14ac:dyDescent="0.3">
      <c r="B935" s="25"/>
      <c r="C935" s="73"/>
      <c r="D935" s="18"/>
      <c r="E935" s="85" t="s">
        <v>490</v>
      </c>
      <c r="F935" s="31" t="s">
        <v>466</v>
      </c>
      <c r="G935" s="36">
        <v>8.1232140000000008</v>
      </c>
      <c r="H935" s="36">
        <v>7.969614</v>
      </c>
      <c r="I935" s="36">
        <v>8.2768149999999991</v>
      </c>
      <c r="J935" s="33">
        <v>7.6864235043424656E-2</v>
      </c>
    </row>
    <row r="936" spans="2:10" x14ac:dyDescent="0.3">
      <c r="B936" s="25"/>
      <c r="C936" s="73"/>
      <c r="D936" s="18"/>
      <c r="E936" s="85" t="s">
        <v>490</v>
      </c>
      <c r="F936" s="31" t="s">
        <v>467</v>
      </c>
      <c r="G936" s="36">
        <v>7.9571319999999996</v>
      </c>
      <c r="H936" s="36">
        <v>7.7809379999999999</v>
      </c>
      <c r="I936" s="36">
        <v>8.1333249999999992</v>
      </c>
      <c r="J936" s="33">
        <v>8.0717421823309987E-2</v>
      </c>
    </row>
    <row r="937" spans="2:10" x14ac:dyDescent="0.3">
      <c r="B937" s="25"/>
      <c r="C937" s="73"/>
      <c r="D937" s="18"/>
      <c r="E937" s="85" t="s">
        <v>490</v>
      </c>
      <c r="F937" s="31" t="s">
        <v>468</v>
      </c>
      <c r="G937" s="36">
        <v>8.1359469999999998</v>
      </c>
      <c r="H937" s="36">
        <v>8.0424779999999991</v>
      </c>
      <c r="I937" s="36">
        <v>8.2294169999999998</v>
      </c>
      <c r="J937" s="33">
        <v>9.2696546352183024E-2</v>
      </c>
    </row>
    <row r="938" spans="2:10" x14ac:dyDescent="0.3">
      <c r="B938" s="25"/>
      <c r="C938" s="73"/>
      <c r="D938" s="18"/>
      <c r="E938" s="85" t="s">
        <v>490</v>
      </c>
      <c r="F938" s="31" t="s">
        <v>469</v>
      </c>
      <c r="G938" s="36">
        <v>8.4877959999999995</v>
      </c>
      <c r="H938" s="36">
        <v>8.3183249999999997</v>
      </c>
      <c r="I938" s="36">
        <v>8.6572669999999992</v>
      </c>
      <c r="J938" s="33">
        <v>0.13169537772015258</v>
      </c>
    </row>
    <row r="939" spans="2:10" x14ac:dyDescent="0.3">
      <c r="B939" s="25"/>
      <c r="C939" s="73"/>
      <c r="D939" s="18"/>
      <c r="E939" s="85" t="s">
        <v>490</v>
      </c>
      <c r="F939" s="31" t="s">
        <v>470</v>
      </c>
      <c r="G939" s="36">
        <v>7.8623310000000002</v>
      </c>
      <c r="H939" s="36">
        <v>7.631081</v>
      </c>
      <c r="I939" s="36">
        <v>8.0935799999999993</v>
      </c>
      <c r="J939" s="33">
        <v>7.7774969142958089E-2</v>
      </c>
    </row>
    <row r="940" spans="2:10" x14ac:dyDescent="0.3">
      <c r="B940" s="25"/>
      <c r="C940" s="73"/>
      <c r="D940" s="18"/>
      <c r="E940" s="85" t="s">
        <v>490</v>
      </c>
      <c r="F940" s="31" t="s">
        <v>26</v>
      </c>
      <c r="G940" s="36">
        <v>8.2805719999999994</v>
      </c>
      <c r="H940" s="36">
        <v>8.0991280000000003</v>
      </c>
      <c r="I940" s="36">
        <v>8.4620160000000002</v>
      </c>
      <c r="J940" s="33">
        <v>0.14271114739635038</v>
      </c>
    </row>
    <row r="941" spans="2:10" x14ac:dyDescent="0.3">
      <c r="B941" s="25"/>
      <c r="C941" s="73"/>
      <c r="D941" s="18"/>
      <c r="E941" s="85" t="s">
        <v>490</v>
      </c>
      <c r="F941" s="31" t="s">
        <v>27</v>
      </c>
      <c r="G941" s="36">
        <v>8.2302590000000002</v>
      </c>
      <c r="H941" s="36">
        <v>7.9700040000000003</v>
      </c>
      <c r="I941" s="36">
        <v>8.4905139999999992</v>
      </c>
      <c r="J941" s="33">
        <v>8.0016417626873615E-2</v>
      </c>
    </row>
    <row r="942" spans="2:10" x14ac:dyDescent="0.3">
      <c r="B942" s="25"/>
      <c r="C942" s="73"/>
      <c r="D942" s="18"/>
      <c r="E942" s="85" t="s">
        <v>490</v>
      </c>
      <c r="F942" s="31" t="s">
        <v>28</v>
      </c>
      <c r="G942" s="36">
        <v>7.8920899999999996</v>
      </c>
      <c r="H942" s="36">
        <v>7.1828339999999997</v>
      </c>
      <c r="I942" s="36">
        <v>8.6013459999999995</v>
      </c>
      <c r="J942" s="33">
        <v>6.8011827447123085E-2</v>
      </c>
    </row>
    <row r="943" spans="2:10" x14ac:dyDescent="0.3">
      <c r="B943" s="25"/>
      <c r="C943" s="73"/>
      <c r="D943" s="18"/>
      <c r="E943" s="85" t="s">
        <v>490</v>
      </c>
      <c r="F943" s="31" t="s">
        <v>29</v>
      </c>
      <c r="G943" s="36">
        <v>8.0838020000000004</v>
      </c>
      <c r="H943" s="36">
        <v>7.7914950000000003</v>
      </c>
      <c r="I943" s="36">
        <v>8.3761089999999996</v>
      </c>
      <c r="J943" s="33">
        <v>6.4881479180495624E-2</v>
      </c>
    </row>
    <row r="944" spans="2:10" x14ac:dyDescent="0.3">
      <c r="B944" s="25"/>
      <c r="C944" s="73"/>
      <c r="D944" s="18"/>
      <c r="E944" s="85" t="s">
        <v>490</v>
      </c>
      <c r="F944" s="31" t="s">
        <v>658</v>
      </c>
      <c r="G944" s="36">
        <v>8.1178659999999994</v>
      </c>
      <c r="H944" s="36">
        <v>7.8967039999999997</v>
      </c>
      <c r="I944" s="36">
        <v>8.3390280000000008</v>
      </c>
      <c r="J944" s="33">
        <v>9.8994753125192292E-2</v>
      </c>
    </row>
    <row r="945" spans="2:10" x14ac:dyDescent="0.3">
      <c r="B945" s="25"/>
      <c r="C945" s="73"/>
      <c r="D945" s="18"/>
      <c r="E945" s="85" t="s">
        <v>490</v>
      </c>
      <c r="F945" s="31" t="s">
        <v>30</v>
      </c>
      <c r="G945" s="36">
        <v>8.2466969999999993</v>
      </c>
      <c r="H945" s="36">
        <v>8.0412280000000003</v>
      </c>
      <c r="I945" s="36">
        <v>8.4521669999999993</v>
      </c>
      <c r="J945" s="33">
        <v>7.7155725024122046E-2</v>
      </c>
    </row>
    <row r="946" spans="2:10" x14ac:dyDescent="0.3">
      <c r="B946" s="25"/>
      <c r="C946" s="73"/>
      <c r="D946" s="18"/>
      <c r="E946" s="85" t="s">
        <v>490</v>
      </c>
      <c r="F946" s="31" t="s">
        <v>552</v>
      </c>
      <c r="G946" s="36">
        <v>8.0919380000000007</v>
      </c>
      <c r="H946" s="36">
        <v>7.9099579999999996</v>
      </c>
      <c r="I946" s="36">
        <v>8.2739189999999994</v>
      </c>
      <c r="J946" s="33">
        <v>3.4053269459796941E-2</v>
      </c>
    </row>
    <row r="947" spans="2:10" x14ac:dyDescent="0.3">
      <c r="B947" s="25"/>
      <c r="C947" s="73"/>
      <c r="D947" s="18"/>
      <c r="E947" s="85" t="s">
        <v>490</v>
      </c>
      <c r="F947" s="31" t="s">
        <v>31</v>
      </c>
      <c r="G947" s="36">
        <v>8.3504009999999997</v>
      </c>
      <c r="H947" s="36">
        <v>8.1583690000000004</v>
      </c>
      <c r="I947" s="36">
        <v>8.5424330000000008</v>
      </c>
      <c r="J947" s="33">
        <v>0.10735003864300444</v>
      </c>
    </row>
    <row r="948" spans="2:10" x14ac:dyDescent="0.3">
      <c r="B948" s="25"/>
      <c r="C948" s="73"/>
      <c r="D948" s="18"/>
      <c r="E948" s="85" t="s">
        <v>490</v>
      </c>
      <c r="F948" s="31" t="s">
        <v>32</v>
      </c>
      <c r="G948" s="36">
        <v>8.1251979999999993</v>
      </c>
      <c r="H948" s="36">
        <v>7.9660820000000001</v>
      </c>
      <c r="I948" s="36">
        <v>8.2843140000000002</v>
      </c>
      <c r="J948" s="33">
        <v>4.6175322267467567E-2</v>
      </c>
    </row>
    <row r="949" spans="2:10" x14ac:dyDescent="0.3">
      <c r="B949" s="25"/>
      <c r="C949" s="73"/>
      <c r="D949" s="18"/>
      <c r="E949" s="85" t="s">
        <v>490</v>
      </c>
      <c r="F949" s="31" t="s">
        <v>471</v>
      </c>
      <c r="G949" s="36">
        <v>8.0974900000000005</v>
      </c>
      <c r="H949" s="36">
        <v>7.9428280000000004</v>
      </c>
      <c r="I949" s="36">
        <v>8.2521509999999996</v>
      </c>
      <c r="J949" s="33">
        <v>0.16705276811352471</v>
      </c>
    </row>
    <row r="950" spans="2:10" x14ac:dyDescent="0.3">
      <c r="B950" s="25"/>
      <c r="C950" s="73"/>
      <c r="D950" s="18"/>
      <c r="E950" s="85" t="s">
        <v>490</v>
      </c>
      <c r="F950" s="31" t="s">
        <v>472</v>
      </c>
      <c r="G950" s="36">
        <v>8.1955559999999998</v>
      </c>
      <c r="H950" s="36">
        <v>8.0513410000000007</v>
      </c>
      <c r="I950" s="36">
        <v>8.339772</v>
      </c>
      <c r="J950" s="33">
        <v>7.9112118794124817E-2</v>
      </c>
    </row>
    <row r="951" spans="2:10" x14ac:dyDescent="0.3">
      <c r="B951" s="25"/>
      <c r="C951" s="73"/>
      <c r="D951" s="18"/>
      <c r="E951" s="85" t="s">
        <v>490</v>
      </c>
      <c r="F951" s="31" t="s">
        <v>473</v>
      </c>
      <c r="G951" s="36">
        <v>8.2456530000000008</v>
      </c>
      <c r="H951" s="36">
        <v>8.1158830000000002</v>
      </c>
      <c r="I951" s="36">
        <v>8.3754240000000006</v>
      </c>
      <c r="J951" s="33">
        <v>9.9420101822386975E-2</v>
      </c>
    </row>
    <row r="952" spans="2:10" x14ac:dyDescent="0.3">
      <c r="B952" s="25" t="s">
        <v>196</v>
      </c>
      <c r="C952" s="72" t="s">
        <v>197</v>
      </c>
      <c r="D952" s="102" t="s">
        <v>610</v>
      </c>
      <c r="E952" s="85" t="s">
        <v>490</v>
      </c>
      <c r="F952" s="30" t="s">
        <v>450</v>
      </c>
      <c r="G952" s="36">
        <v>8.5279769999999999</v>
      </c>
      <c r="H952" s="36">
        <v>8.4663819999999994</v>
      </c>
      <c r="I952" s="36">
        <v>8.5895729999999997</v>
      </c>
      <c r="J952" s="33">
        <v>9.9750722932756136E-2</v>
      </c>
    </row>
    <row r="953" spans="2:10" x14ac:dyDescent="0.3">
      <c r="B953" s="25"/>
      <c r="C953" s="73"/>
      <c r="D953" s="103"/>
      <c r="E953" s="85" t="s">
        <v>490</v>
      </c>
      <c r="F953" s="30" t="s">
        <v>452</v>
      </c>
      <c r="G953" s="36">
        <v>8.4993510000000008</v>
      </c>
      <c r="H953" s="36">
        <v>8.4248709999999996</v>
      </c>
      <c r="I953" s="36">
        <v>8.5738310000000002</v>
      </c>
      <c r="J953" s="33">
        <v>8.5643236773095599E-2</v>
      </c>
    </row>
    <row r="954" spans="2:10" x14ac:dyDescent="0.3">
      <c r="B954" s="25"/>
      <c r="C954" s="73"/>
      <c r="D954" s="103"/>
      <c r="E954" s="85" t="s">
        <v>490</v>
      </c>
      <c r="F954" s="30" t="s">
        <v>453</v>
      </c>
      <c r="G954" s="36">
        <v>8.415616</v>
      </c>
      <c r="H954" s="36">
        <v>8.2945510000000002</v>
      </c>
      <c r="I954" s="36">
        <v>8.5366800000000005</v>
      </c>
      <c r="J954" s="33">
        <v>0.1293497329657933</v>
      </c>
    </row>
    <row r="955" spans="2:10" x14ac:dyDescent="0.3">
      <c r="B955" s="25"/>
      <c r="C955" s="73"/>
      <c r="D955" s="103"/>
      <c r="E955" s="85" t="s">
        <v>490</v>
      </c>
      <c r="F955" s="30" t="s">
        <v>21</v>
      </c>
      <c r="G955" s="36">
        <v>8.3403159999999996</v>
      </c>
      <c r="H955" s="36">
        <v>7.9734400000000001</v>
      </c>
      <c r="I955" s="36">
        <v>8.7071919999999992</v>
      </c>
      <c r="J955" s="33">
        <v>0.14498058044853379</v>
      </c>
    </row>
    <row r="956" spans="2:10" x14ac:dyDescent="0.3">
      <c r="B956" s="25"/>
      <c r="C956" s="73"/>
      <c r="D956" s="103"/>
      <c r="E956" s="85" t="s">
        <v>490</v>
      </c>
      <c r="F956" s="30" t="s">
        <v>454</v>
      </c>
      <c r="G956" s="36">
        <v>8.6457080000000008</v>
      </c>
      <c r="H956" s="36">
        <v>8.5155449999999995</v>
      </c>
      <c r="I956" s="36">
        <v>8.7758710000000004</v>
      </c>
      <c r="J956" s="33">
        <v>9.7871375266049623E-2</v>
      </c>
    </row>
    <row r="957" spans="2:10" x14ac:dyDescent="0.3">
      <c r="B957" s="25"/>
      <c r="C957" s="73"/>
      <c r="D957" s="103"/>
      <c r="E957" s="85" t="s">
        <v>490</v>
      </c>
      <c r="F957" s="30" t="s">
        <v>455</v>
      </c>
      <c r="G957" s="36">
        <v>8.4234240000000007</v>
      </c>
      <c r="H957" s="36">
        <v>7.9389900000000004</v>
      </c>
      <c r="I957" s="36">
        <v>8.9078579999999992</v>
      </c>
      <c r="J957" s="33">
        <v>0.11744542149956885</v>
      </c>
    </row>
    <row r="958" spans="2:10" x14ac:dyDescent="0.3">
      <c r="B958" s="25"/>
      <c r="C958" s="73"/>
      <c r="D958" s="103"/>
      <c r="E958" s="85" t="s">
        <v>490</v>
      </c>
      <c r="F958" s="30" t="s">
        <v>456</v>
      </c>
      <c r="G958" s="36">
        <v>8.5878829999999997</v>
      </c>
      <c r="H958" s="36">
        <v>8.4943580000000001</v>
      </c>
      <c r="I958" s="36">
        <v>8.6814079999999993</v>
      </c>
      <c r="J958" s="33">
        <v>0.12738802601924148</v>
      </c>
    </row>
    <row r="959" spans="2:10" x14ac:dyDescent="0.3">
      <c r="B959" s="25"/>
      <c r="C959" s="73"/>
      <c r="D959" s="103"/>
      <c r="E959" s="85" t="s">
        <v>490</v>
      </c>
      <c r="F959" s="30" t="s">
        <v>457</v>
      </c>
      <c r="G959" s="36">
        <v>8.4980290000000007</v>
      </c>
      <c r="H959" s="36">
        <v>8.4237929999999999</v>
      </c>
      <c r="I959" s="36">
        <v>8.5722649999999998</v>
      </c>
      <c r="J959" s="33">
        <v>7.8529052810261624E-2</v>
      </c>
    </row>
    <row r="960" spans="2:10" x14ac:dyDescent="0.3">
      <c r="B960" s="25"/>
      <c r="C960" s="73"/>
      <c r="D960" s="103"/>
      <c r="E960" s="85" t="s">
        <v>490</v>
      </c>
      <c r="F960" s="30" t="s">
        <v>458</v>
      </c>
      <c r="G960" s="36">
        <v>8.1628430000000005</v>
      </c>
      <c r="H960" s="36">
        <v>8.035425</v>
      </c>
      <c r="I960" s="36">
        <v>8.2902609999999992</v>
      </c>
      <c r="J960" s="33">
        <v>4.3963396460590554E-2</v>
      </c>
    </row>
    <row r="961" spans="2:10" x14ac:dyDescent="0.3">
      <c r="B961" s="25"/>
      <c r="C961" s="73"/>
      <c r="D961" s="103"/>
      <c r="E961" s="85" t="s">
        <v>490</v>
      </c>
      <c r="F961" s="30" t="s">
        <v>459</v>
      </c>
      <c r="G961" s="36">
        <v>8.6012880000000003</v>
      </c>
      <c r="H961" s="36">
        <v>8.5372409999999999</v>
      </c>
      <c r="I961" s="36">
        <v>8.6653350000000007</v>
      </c>
      <c r="J961" s="33">
        <v>1.0577454073636012E-2</v>
      </c>
    </row>
    <row r="962" spans="2:10" x14ac:dyDescent="0.3">
      <c r="B962" s="25"/>
      <c r="C962" s="73"/>
      <c r="D962" s="103"/>
      <c r="E962" s="85" t="s">
        <v>490</v>
      </c>
      <c r="F962" s="30" t="s">
        <v>660</v>
      </c>
      <c r="G962" s="36">
        <v>8.0560860000000005</v>
      </c>
      <c r="H962" s="36">
        <v>7.884811</v>
      </c>
      <c r="I962" s="36">
        <v>8.2273610000000001</v>
      </c>
      <c r="J962" s="33">
        <v>0.10190971262550699</v>
      </c>
    </row>
    <row r="963" spans="2:10" x14ac:dyDescent="0.3">
      <c r="B963" s="25"/>
      <c r="C963" s="73"/>
      <c r="D963" s="103"/>
      <c r="E963" s="85" t="s">
        <v>490</v>
      </c>
      <c r="F963" s="30" t="s">
        <v>661</v>
      </c>
      <c r="G963" s="36">
        <v>8.6934310000000004</v>
      </c>
      <c r="H963" s="36">
        <v>8.6283980000000007</v>
      </c>
      <c r="I963" s="36">
        <v>8.758464</v>
      </c>
      <c r="J963" s="33">
        <v>8.5186969701879806E-2</v>
      </c>
    </row>
    <row r="964" spans="2:10" x14ac:dyDescent="0.3">
      <c r="B964" s="25"/>
      <c r="C964" s="73"/>
      <c r="D964" s="103"/>
      <c r="E964" s="85" t="s">
        <v>490</v>
      </c>
      <c r="F964" s="30" t="s">
        <v>662</v>
      </c>
      <c r="G964" s="36">
        <v>8.2791619999999995</v>
      </c>
      <c r="H964" s="36">
        <v>7.7610999999999999</v>
      </c>
      <c r="I964" s="36">
        <v>8.7972249999999992</v>
      </c>
      <c r="J964" s="33">
        <v>0.12642026105451262</v>
      </c>
    </row>
    <row r="965" spans="2:10" x14ac:dyDescent="0.3">
      <c r="B965" s="25"/>
      <c r="C965" s="73"/>
      <c r="D965" s="103"/>
      <c r="E965" s="85" t="s">
        <v>490</v>
      </c>
      <c r="F965" s="30" t="s">
        <v>663</v>
      </c>
      <c r="G965" s="36">
        <v>8.5368410000000008</v>
      </c>
      <c r="H965" s="36">
        <v>8.4800660000000008</v>
      </c>
      <c r="I965" s="36">
        <v>8.5936160000000008</v>
      </c>
      <c r="J965" s="33">
        <v>4.2338682096433764E-3</v>
      </c>
    </row>
    <row r="966" spans="2:10" x14ac:dyDescent="0.3">
      <c r="B966" s="25"/>
      <c r="C966" s="73"/>
      <c r="D966" s="29"/>
      <c r="E966" s="85" t="s">
        <v>490</v>
      </c>
      <c r="F966" s="30" t="s">
        <v>460</v>
      </c>
      <c r="G966" s="36">
        <v>8.7098200000000006</v>
      </c>
      <c r="H966" s="36">
        <v>8.6164280000000009</v>
      </c>
      <c r="I966" s="36">
        <v>8.8032120000000003</v>
      </c>
      <c r="J966" s="33">
        <v>0.11722138372807384</v>
      </c>
    </row>
    <row r="967" spans="2:10" x14ac:dyDescent="0.3">
      <c r="B967" s="25"/>
      <c r="C967" s="73"/>
      <c r="D967" s="29"/>
      <c r="E967" s="85" t="s">
        <v>490</v>
      </c>
      <c r="F967" s="30" t="s">
        <v>461</v>
      </c>
      <c r="G967" s="36">
        <v>8.3829030000000007</v>
      </c>
      <c r="H967" s="36">
        <v>8.2646169999999994</v>
      </c>
      <c r="I967" s="36">
        <v>8.5011899999999994</v>
      </c>
      <c r="J967" s="33">
        <v>8.3018674100593243E-2</v>
      </c>
    </row>
    <row r="968" spans="2:10" x14ac:dyDescent="0.3">
      <c r="B968" s="25"/>
      <c r="C968" s="73"/>
      <c r="D968" s="29"/>
      <c r="E968" s="85" t="s">
        <v>490</v>
      </c>
      <c r="F968" s="30" t="s">
        <v>462</v>
      </c>
      <c r="G968" s="36">
        <v>7.985277</v>
      </c>
      <c r="H968" s="36">
        <v>7.6095110000000004</v>
      </c>
      <c r="I968" s="36">
        <v>8.3610430000000004</v>
      </c>
      <c r="J968" s="33">
        <v>0.10165684903948652</v>
      </c>
    </row>
    <row r="969" spans="2:10" x14ac:dyDescent="0.3">
      <c r="B969" s="25"/>
      <c r="C969" s="73"/>
      <c r="D969" s="29"/>
      <c r="E969" s="85" t="s">
        <v>490</v>
      </c>
      <c r="F969" s="30" t="s">
        <v>589</v>
      </c>
      <c r="G969" s="36">
        <v>8.0159970000000005</v>
      </c>
      <c r="H969" s="36">
        <v>7.5659470000000004</v>
      </c>
      <c r="I969" s="36">
        <v>8.4660460000000004</v>
      </c>
      <c r="J969" s="33">
        <v>1.9648325236092237E-2</v>
      </c>
    </row>
    <row r="970" spans="2:10" x14ac:dyDescent="0.3">
      <c r="B970" s="25"/>
      <c r="C970" s="73"/>
      <c r="D970" s="29"/>
      <c r="E970" s="85" t="s">
        <v>490</v>
      </c>
      <c r="F970" s="30" t="s">
        <v>463</v>
      </c>
      <c r="G970" s="36">
        <v>8.5485260000000007</v>
      </c>
      <c r="H970" s="36">
        <v>8.3827870000000004</v>
      </c>
      <c r="I970" s="36">
        <v>8.7142649999999993</v>
      </c>
      <c r="J970" s="33">
        <v>0.12696597672867577</v>
      </c>
    </row>
    <row r="971" spans="2:10" x14ac:dyDescent="0.3">
      <c r="B971" s="25"/>
      <c r="C971" s="73"/>
      <c r="D971" s="29"/>
      <c r="E971" s="85" t="s">
        <v>490</v>
      </c>
      <c r="F971" s="30" t="s">
        <v>464</v>
      </c>
      <c r="G971" s="36">
        <v>8.5895659999999996</v>
      </c>
      <c r="H971" s="36">
        <v>8.4585139999999992</v>
      </c>
      <c r="I971" s="36">
        <v>8.7206189999999992</v>
      </c>
      <c r="J971" s="33">
        <v>0.12875325925898387</v>
      </c>
    </row>
    <row r="972" spans="2:10" x14ac:dyDescent="0.3">
      <c r="B972" s="25"/>
      <c r="C972" s="73"/>
      <c r="D972" s="29"/>
      <c r="E972" s="85" t="s">
        <v>490</v>
      </c>
      <c r="F972" s="30" t="s">
        <v>465</v>
      </c>
      <c r="G972" s="36">
        <v>8.5278899999999993</v>
      </c>
      <c r="H972" s="36">
        <v>8.4232770000000006</v>
      </c>
      <c r="I972" s="36">
        <v>8.6325020000000006</v>
      </c>
      <c r="J972" s="33">
        <v>7.7710909609093229E-2</v>
      </c>
    </row>
    <row r="973" spans="2:10" x14ac:dyDescent="0.3">
      <c r="B973" s="25"/>
      <c r="C973" s="73"/>
      <c r="D973" s="29"/>
      <c r="E973" s="85" t="s">
        <v>490</v>
      </c>
      <c r="F973" s="30" t="s">
        <v>466</v>
      </c>
      <c r="G973" s="36">
        <v>8.5621360000000006</v>
      </c>
      <c r="H973" s="36">
        <v>8.4319670000000002</v>
      </c>
      <c r="I973" s="36">
        <v>8.6923060000000003</v>
      </c>
      <c r="J973" s="33">
        <v>7.759859520987232E-2</v>
      </c>
    </row>
    <row r="974" spans="2:10" x14ac:dyDescent="0.3">
      <c r="B974" s="25"/>
      <c r="C974" s="73"/>
      <c r="D974" s="29"/>
      <c r="E974" s="85" t="s">
        <v>490</v>
      </c>
      <c r="F974" s="30" t="s">
        <v>467</v>
      </c>
      <c r="G974" s="36">
        <v>8.3698440000000005</v>
      </c>
      <c r="H974" s="36">
        <v>8.1702770000000005</v>
      </c>
      <c r="I974" s="36">
        <v>8.5694110000000006</v>
      </c>
      <c r="J974" s="33">
        <v>7.079401685489331E-2</v>
      </c>
    </row>
    <row r="975" spans="2:10" x14ac:dyDescent="0.3">
      <c r="B975" s="25"/>
      <c r="C975" s="73"/>
      <c r="D975" s="29"/>
      <c r="E975" s="85" t="s">
        <v>490</v>
      </c>
      <c r="F975" s="30" t="s">
        <v>468</v>
      </c>
      <c r="G975" s="36">
        <v>8.4968140000000005</v>
      </c>
      <c r="H975" s="36">
        <v>8.4212070000000008</v>
      </c>
      <c r="I975" s="36">
        <v>8.5724210000000003</v>
      </c>
      <c r="J975" s="33">
        <v>9.3342021204790654E-2</v>
      </c>
    </row>
    <row r="976" spans="2:10" x14ac:dyDescent="0.3">
      <c r="B976" s="25"/>
      <c r="C976" s="73"/>
      <c r="D976" s="29"/>
      <c r="E976" s="85" t="s">
        <v>490</v>
      </c>
      <c r="F976" s="30" t="s">
        <v>469</v>
      </c>
      <c r="G976" s="36">
        <v>8.6643450000000009</v>
      </c>
      <c r="H976" s="36">
        <v>8.4961690000000001</v>
      </c>
      <c r="I976" s="36">
        <v>8.8325209999999998</v>
      </c>
      <c r="J976" s="33">
        <v>0.11929746234776434</v>
      </c>
    </row>
    <row r="977" spans="2:10" x14ac:dyDescent="0.3">
      <c r="B977" s="25"/>
      <c r="C977" s="73"/>
      <c r="D977" s="29"/>
      <c r="E977" s="85" t="s">
        <v>490</v>
      </c>
      <c r="F977" s="30" t="s">
        <v>470</v>
      </c>
      <c r="G977" s="36">
        <v>8.2376719999999999</v>
      </c>
      <c r="H977" s="36">
        <v>8.0212350000000008</v>
      </c>
      <c r="I977" s="36">
        <v>8.4541090000000008</v>
      </c>
      <c r="J977" s="33">
        <v>8.2668559699038913E-2</v>
      </c>
    </row>
    <row r="978" spans="2:10" x14ac:dyDescent="0.3">
      <c r="B978" s="25"/>
      <c r="C978" s="73"/>
      <c r="D978" s="29"/>
      <c r="E978" s="85" t="s">
        <v>490</v>
      </c>
      <c r="F978" s="30" t="s">
        <v>26</v>
      </c>
      <c r="G978" s="36">
        <v>8.5341079999999998</v>
      </c>
      <c r="H978" s="36">
        <v>8.4188340000000004</v>
      </c>
      <c r="I978" s="36">
        <v>8.649381</v>
      </c>
      <c r="J978" s="33">
        <v>0.14289983606831802</v>
      </c>
    </row>
    <row r="979" spans="2:10" x14ac:dyDescent="0.3">
      <c r="B979" s="25"/>
      <c r="C979" s="73"/>
      <c r="D979" s="29"/>
      <c r="E979" s="85" t="s">
        <v>490</v>
      </c>
      <c r="F979" s="30" t="s">
        <v>27</v>
      </c>
      <c r="G979" s="36">
        <v>8.5146110000000004</v>
      </c>
      <c r="H979" s="36">
        <v>8.2779220000000002</v>
      </c>
      <c r="I979" s="36">
        <v>8.7512989999999995</v>
      </c>
      <c r="J979" s="33">
        <v>6.9229989331416608E-2</v>
      </c>
    </row>
    <row r="980" spans="2:10" x14ac:dyDescent="0.3">
      <c r="B980" s="25"/>
      <c r="C980" s="73"/>
      <c r="D980" s="29"/>
      <c r="E980" s="85" t="s">
        <v>490</v>
      </c>
      <c r="F980" s="30" t="s">
        <v>28</v>
      </c>
      <c r="G980" s="36">
        <v>8.2963539999999991</v>
      </c>
      <c r="H980" s="36">
        <v>7.8135260000000004</v>
      </c>
      <c r="I980" s="36">
        <v>8.7791809999999995</v>
      </c>
      <c r="J980" s="33">
        <v>7.7210413207808304E-2</v>
      </c>
    </row>
    <row r="981" spans="2:10" x14ac:dyDescent="0.3">
      <c r="B981" s="25"/>
      <c r="C981" s="73"/>
      <c r="D981" s="29"/>
      <c r="E981" s="85" t="s">
        <v>490</v>
      </c>
      <c r="F981" s="30" t="s">
        <v>29</v>
      </c>
      <c r="G981" s="36">
        <v>8.452814</v>
      </c>
      <c r="H981" s="36">
        <v>8.1713070000000005</v>
      </c>
      <c r="I981" s="36">
        <v>8.7343209999999996</v>
      </c>
      <c r="J981" s="33">
        <v>6.5944885664548647E-2</v>
      </c>
    </row>
    <row r="982" spans="2:10" x14ac:dyDescent="0.3">
      <c r="B982" s="25"/>
      <c r="C982" s="73"/>
      <c r="D982" s="29"/>
      <c r="E982" s="85" t="s">
        <v>490</v>
      </c>
      <c r="F982" s="30" t="s">
        <v>658</v>
      </c>
      <c r="G982" s="36">
        <v>8.4856490000000004</v>
      </c>
      <c r="H982" s="36">
        <v>8.3773319999999991</v>
      </c>
      <c r="I982" s="36">
        <v>8.593966</v>
      </c>
      <c r="J982" s="33">
        <v>8.8538968942946911E-2</v>
      </c>
    </row>
    <row r="983" spans="2:10" x14ac:dyDescent="0.3">
      <c r="B983" s="25"/>
      <c r="C983" s="73"/>
      <c r="D983" s="29"/>
      <c r="E983" s="85" t="s">
        <v>490</v>
      </c>
      <c r="F983" s="30" t="s">
        <v>30</v>
      </c>
      <c r="G983" s="36">
        <v>8.6846250000000005</v>
      </c>
      <c r="H983" s="36">
        <v>8.5556760000000001</v>
      </c>
      <c r="I983" s="36">
        <v>8.8135739999999991</v>
      </c>
      <c r="J983" s="33">
        <v>7.2544402972413269E-2</v>
      </c>
    </row>
    <row r="984" spans="2:10" x14ac:dyDescent="0.3">
      <c r="B984" s="25"/>
      <c r="C984" s="73"/>
      <c r="D984" s="29"/>
      <c r="E984" s="85" t="s">
        <v>490</v>
      </c>
      <c r="F984" s="30" t="s">
        <v>552</v>
      </c>
      <c r="G984" s="36">
        <v>8.409891</v>
      </c>
      <c r="H984" s="36">
        <v>8.293139</v>
      </c>
      <c r="I984" s="36">
        <v>8.526643</v>
      </c>
      <c r="J984" s="33">
        <v>3.5164013774436446E-2</v>
      </c>
    </row>
    <row r="985" spans="2:10" x14ac:dyDescent="0.3">
      <c r="B985" s="25"/>
      <c r="C985" s="73"/>
      <c r="D985" s="29"/>
      <c r="E985" s="85" t="s">
        <v>490</v>
      </c>
      <c r="F985" s="30" t="s">
        <v>31</v>
      </c>
      <c r="G985" s="36">
        <v>8.6840060000000001</v>
      </c>
      <c r="H985" s="36">
        <v>8.4914660000000008</v>
      </c>
      <c r="I985" s="36">
        <v>8.8765459999999994</v>
      </c>
      <c r="J985" s="33">
        <v>0.10698496628812704</v>
      </c>
    </row>
    <row r="986" spans="2:10" x14ac:dyDescent="0.3">
      <c r="B986" s="25"/>
      <c r="C986" s="73"/>
      <c r="D986" s="29"/>
      <c r="E986" s="85" t="s">
        <v>490</v>
      </c>
      <c r="F986" s="30" t="s">
        <v>32</v>
      </c>
      <c r="G986" s="36">
        <v>8.5550840000000008</v>
      </c>
      <c r="H986" s="36">
        <v>8.3647039999999997</v>
      </c>
      <c r="I986" s="36">
        <v>8.7454630000000009</v>
      </c>
      <c r="J986" s="33">
        <v>4.2318609633342184E-2</v>
      </c>
    </row>
    <row r="987" spans="2:10" x14ac:dyDescent="0.3">
      <c r="B987" s="25"/>
      <c r="C987" s="73"/>
      <c r="D987" s="29"/>
      <c r="E987" s="85" t="s">
        <v>490</v>
      </c>
      <c r="F987" s="30" t="s">
        <v>471</v>
      </c>
      <c r="G987" s="36">
        <v>8.3441050000000008</v>
      </c>
      <c r="H987" s="36">
        <v>8.1975829999999998</v>
      </c>
      <c r="I987" s="36">
        <v>8.4906279999999992</v>
      </c>
      <c r="J987" s="33">
        <v>0.1687240496949774</v>
      </c>
    </row>
    <row r="988" spans="2:10" x14ac:dyDescent="0.3">
      <c r="B988" s="25"/>
      <c r="C988" s="73"/>
      <c r="D988" s="29"/>
      <c r="E988" s="85" t="s">
        <v>490</v>
      </c>
      <c r="F988" s="30" t="s">
        <v>472</v>
      </c>
      <c r="G988" s="36">
        <v>8.4833510000000008</v>
      </c>
      <c r="H988" s="36">
        <v>8.3765879999999999</v>
      </c>
      <c r="I988" s="36">
        <v>8.5901130000000006</v>
      </c>
      <c r="J988" s="33">
        <v>7.6831198030764838E-2</v>
      </c>
    </row>
    <row r="989" spans="2:10" x14ac:dyDescent="0.3">
      <c r="B989" s="25"/>
      <c r="C989" s="73"/>
      <c r="D989" s="29"/>
      <c r="E989" s="85" t="s">
        <v>490</v>
      </c>
      <c r="F989" s="30" t="s">
        <v>473</v>
      </c>
      <c r="G989" s="36">
        <v>8.6490799999999997</v>
      </c>
      <c r="H989" s="36">
        <v>8.5852149999999998</v>
      </c>
      <c r="I989" s="36">
        <v>8.7129449999999995</v>
      </c>
      <c r="J989" s="33">
        <v>9.6616179995510684E-2</v>
      </c>
    </row>
    <row r="990" spans="2:10" x14ac:dyDescent="0.3">
      <c r="B990" s="25" t="s">
        <v>198</v>
      </c>
      <c r="C990" s="73" t="s">
        <v>199</v>
      </c>
      <c r="D990" s="102" t="s">
        <v>610</v>
      </c>
      <c r="E990" s="85" t="s">
        <v>490</v>
      </c>
      <c r="F990" s="30" t="s">
        <v>450</v>
      </c>
      <c r="G990" s="36">
        <v>8.6070309999999992</v>
      </c>
      <c r="H990" s="36">
        <v>8.5372719999999997</v>
      </c>
      <c r="I990" s="36">
        <v>8.6767900000000004</v>
      </c>
      <c r="J990" s="33">
        <v>0.10397592642490698</v>
      </c>
    </row>
    <row r="991" spans="2:10" x14ac:dyDescent="0.3">
      <c r="B991" s="25"/>
      <c r="C991" s="73"/>
      <c r="D991" s="103"/>
      <c r="E991" s="85" t="s">
        <v>490</v>
      </c>
      <c r="F991" s="30" t="s">
        <v>452</v>
      </c>
      <c r="G991" s="36">
        <v>8.5237979999999993</v>
      </c>
      <c r="H991" s="36">
        <v>8.4407920000000001</v>
      </c>
      <c r="I991" s="36">
        <v>8.6068049999999996</v>
      </c>
      <c r="J991" s="33">
        <v>8.7716272872272918E-2</v>
      </c>
    </row>
    <row r="992" spans="2:10" x14ac:dyDescent="0.3">
      <c r="B992" s="25"/>
      <c r="C992" s="73"/>
      <c r="D992" s="103"/>
      <c r="E992" s="85" t="s">
        <v>490</v>
      </c>
      <c r="F992" s="30" t="s">
        <v>453</v>
      </c>
      <c r="G992" s="36">
        <v>8.5097400000000007</v>
      </c>
      <c r="H992" s="36">
        <v>8.4040370000000006</v>
      </c>
      <c r="I992" s="36">
        <v>8.6154440000000001</v>
      </c>
      <c r="J992" s="33">
        <v>0.14351659176607912</v>
      </c>
    </row>
    <row r="993" spans="2:10" x14ac:dyDescent="0.3">
      <c r="B993" s="25"/>
      <c r="C993" s="73"/>
      <c r="D993" s="103"/>
      <c r="E993" s="85" t="s">
        <v>490</v>
      </c>
      <c r="F993" s="30" t="s">
        <v>21</v>
      </c>
      <c r="G993" s="36">
        <v>8.6830309999999997</v>
      </c>
      <c r="H993" s="36">
        <v>8.3942549999999994</v>
      </c>
      <c r="I993" s="36">
        <v>8.9718079999999993</v>
      </c>
      <c r="J993" s="33">
        <v>0.12979326261149413</v>
      </c>
    </row>
    <row r="994" spans="2:10" x14ac:dyDescent="0.3">
      <c r="B994" s="25"/>
      <c r="C994" s="73"/>
      <c r="D994" s="103"/>
      <c r="E994" s="85" t="s">
        <v>490</v>
      </c>
      <c r="F994" s="30" t="s">
        <v>454</v>
      </c>
      <c r="G994" s="36">
        <v>8.7874440000000007</v>
      </c>
      <c r="H994" s="36">
        <v>8.6727059999999998</v>
      </c>
      <c r="I994" s="36">
        <v>8.9021810000000006</v>
      </c>
      <c r="J994" s="33">
        <v>0.10765697880441832</v>
      </c>
    </row>
    <row r="995" spans="2:10" x14ac:dyDescent="0.3">
      <c r="B995" s="25"/>
      <c r="C995" s="73"/>
      <c r="D995" s="103"/>
      <c r="E995" s="85" t="s">
        <v>490</v>
      </c>
      <c r="F995" s="38" t="s">
        <v>3</v>
      </c>
      <c r="G995" s="39">
        <v>8.6702709999999996</v>
      </c>
      <c r="H995" s="39">
        <v>8.2454599999999996</v>
      </c>
      <c r="I995" s="39">
        <v>9.0950810000000004</v>
      </c>
      <c r="J995" s="35">
        <v>0.16471233423959708</v>
      </c>
    </row>
    <row r="996" spans="2:10" x14ac:dyDescent="0.3">
      <c r="B996" s="25"/>
      <c r="C996" s="73"/>
      <c r="D996" s="103"/>
      <c r="E996" s="85" t="s">
        <v>490</v>
      </c>
      <c r="F996" s="38" t="s">
        <v>456</v>
      </c>
      <c r="G996" s="39">
        <v>8.6853569999999998</v>
      </c>
      <c r="H996" s="39">
        <v>8.5724090000000004</v>
      </c>
      <c r="I996" s="39">
        <v>8.7983049999999992</v>
      </c>
      <c r="J996" s="35">
        <v>0.1365471847368547</v>
      </c>
    </row>
    <row r="997" spans="2:10" x14ac:dyDescent="0.3">
      <c r="B997" s="25"/>
      <c r="C997" s="73"/>
      <c r="D997" s="103"/>
      <c r="E997" s="85" t="s">
        <v>490</v>
      </c>
      <c r="F997" s="38" t="s">
        <v>457</v>
      </c>
      <c r="G997" s="39">
        <v>8.5603490000000004</v>
      </c>
      <c r="H997" s="39">
        <v>8.4754819999999995</v>
      </c>
      <c r="I997" s="39">
        <v>8.6452170000000006</v>
      </c>
      <c r="J997" s="35">
        <v>7.811078220170907E-2</v>
      </c>
    </row>
    <row r="998" spans="2:10" x14ac:dyDescent="0.3">
      <c r="B998" s="25"/>
      <c r="C998" s="73"/>
      <c r="D998" s="103"/>
      <c r="E998" s="85" t="s">
        <v>490</v>
      </c>
      <c r="F998" s="38" t="s">
        <v>458</v>
      </c>
      <c r="G998" s="39">
        <v>8.4377460000000006</v>
      </c>
      <c r="H998" s="39">
        <v>8.2991530000000004</v>
      </c>
      <c r="I998" s="39">
        <v>8.5763400000000001</v>
      </c>
      <c r="J998" s="35">
        <v>5.5959451880878322E-2</v>
      </c>
    </row>
    <row r="999" spans="2:10" x14ac:dyDescent="0.3">
      <c r="B999" s="25"/>
      <c r="C999" s="73"/>
      <c r="D999" s="103"/>
      <c r="E999" s="85" t="s">
        <v>490</v>
      </c>
      <c r="F999" s="38" t="s">
        <v>459</v>
      </c>
      <c r="G999" s="39">
        <v>8.6550010000000004</v>
      </c>
      <c r="H999" s="39">
        <v>8.5861319999999992</v>
      </c>
      <c r="I999" s="39">
        <v>8.7238710000000008</v>
      </c>
      <c r="J999" s="35">
        <v>1.3038829447824302E-2</v>
      </c>
    </row>
    <row r="1000" spans="2:10" x14ac:dyDescent="0.3">
      <c r="B1000" s="25"/>
      <c r="C1000" s="73"/>
      <c r="D1000" s="103"/>
      <c r="E1000" s="85" t="s">
        <v>490</v>
      </c>
      <c r="F1000" s="38" t="s">
        <v>660</v>
      </c>
      <c r="G1000" s="39">
        <v>8.1446579999999997</v>
      </c>
      <c r="H1000" s="39">
        <v>8.0133919999999996</v>
      </c>
      <c r="I1000" s="39">
        <v>8.2759239999999998</v>
      </c>
      <c r="J1000" s="35">
        <v>0.10325473943494992</v>
      </c>
    </row>
    <row r="1001" spans="2:10" x14ac:dyDescent="0.3">
      <c r="B1001" s="25"/>
      <c r="C1001" s="73"/>
      <c r="D1001" s="103"/>
      <c r="E1001" s="85" t="s">
        <v>490</v>
      </c>
      <c r="F1001" s="38" t="s">
        <v>661</v>
      </c>
      <c r="G1001" s="39">
        <v>8.7693030000000007</v>
      </c>
      <c r="H1001" s="39">
        <v>8.6949839999999998</v>
      </c>
      <c r="I1001" s="39">
        <v>8.8436229999999991</v>
      </c>
      <c r="J1001" s="35">
        <v>9.0167137810250805E-2</v>
      </c>
    </row>
    <row r="1002" spans="2:10" x14ac:dyDescent="0.3">
      <c r="B1002" s="25"/>
      <c r="C1002" s="73"/>
      <c r="D1002" s="103"/>
      <c r="E1002" s="85" t="s">
        <v>490</v>
      </c>
      <c r="F1002" s="38" t="s">
        <v>662</v>
      </c>
      <c r="G1002" s="39">
        <v>8.3761489999999998</v>
      </c>
      <c r="H1002" s="39">
        <v>7.8866589999999999</v>
      </c>
      <c r="I1002" s="39">
        <v>8.8656389999999998</v>
      </c>
      <c r="J1002" s="35">
        <v>8.6358630928134075E-2</v>
      </c>
    </row>
    <row r="1003" spans="2:10" x14ac:dyDescent="0.3">
      <c r="B1003" s="25"/>
      <c r="C1003" s="73"/>
      <c r="D1003" s="29"/>
      <c r="E1003" s="85" t="s">
        <v>490</v>
      </c>
      <c r="F1003" s="38" t="s">
        <v>663</v>
      </c>
      <c r="G1003" s="39">
        <v>8.6152929999999994</v>
      </c>
      <c r="H1003" s="39">
        <v>8.5423019999999994</v>
      </c>
      <c r="I1003" s="39">
        <v>8.6882839999999995</v>
      </c>
      <c r="J1003" s="35">
        <v>2.8921872100650973E-3</v>
      </c>
    </row>
    <row r="1004" spans="2:10" x14ac:dyDescent="0.3">
      <c r="B1004" s="25"/>
      <c r="C1004" s="73"/>
      <c r="D1004" s="29"/>
      <c r="E1004" s="85" t="s">
        <v>490</v>
      </c>
      <c r="F1004" s="38" t="s">
        <v>460</v>
      </c>
      <c r="G1004" s="39">
        <v>8.6930420000000002</v>
      </c>
      <c r="H1004" s="39">
        <v>8.578163</v>
      </c>
      <c r="I1004" s="39">
        <v>8.8079219999999996</v>
      </c>
      <c r="J1004" s="35">
        <v>0.12235429238889126</v>
      </c>
    </row>
    <row r="1005" spans="2:10" x14ac:dyDescent="0.3">
      <c r="B1005" s="25"/>
      <c r="C1005" s="73"/>
      <c r="D1005" s="29"/>
      <c r="E1005" s="85" t="s">
        <v>490</v>
      </c>
      <c r="F1005" s="38" t="s">
        <v>461</v>
      </c>
      <c r="G1005" s="39">
        <v>8.5312459999999994</v>
      </c>
      <c r="H1005" s="39">
        <v>8.4525349999999992</v>
      </c>
      <c r="I1005" s="39">
        <v>8.6099580000000007</v>
      </c>
      <c r="J1005" s="35">
        <v>8.6532876327123712E-2</v>
      </c>
    </row>
    <row r="1006" spans="2:10" x14ac:dyDescent="0.3">
      <c r="B1006" s="25"/>
      <c r="C1006" s="73"/>
      <c r="D1006" s="29"/>
      <c r="E1006" s="85" t="s">
        <v>490</v>
      </c>
      <c r="F1006" s="38" t="s">
        <v>462</v>
      </c>
      <c r="G1006" s="39">
        <v>8.6677560000000007</v>
      </c>
      <c r="H1006" s="39">
        <v>8.2752590000000001</v>
      </c>
      <c r="I1006" s="39">
        <v>9.0602529999999994</v>
      </c>
      <c r="J1006" s="35">
        <v>0.10263378086748891</v>
      </c>
    </row>
    <row r="1007" spans="2:10" x14ac:dyDescent="0.3">
      <c r="B1007" s="25"/>
      <c r="C1007" s="73"/>
      <c r="D1007" s="29"/>
      <c r="E1007" s="85" t="s">
        <v>490</v>
      </c>
      <c r="F1007" s="38" t="s">
        <v>589</v>
      </c>
      <c r="G1007" s="39">
        <v>7.8464070000000001</v>
      </c>
      <c r="H1007" s="39">
        <v>7.3188110000000002</v>
      </c>
      <c r="I1007" s="39">
        <v>8.3740030000000001</v>
      </c>
      <c r="J1007" s="35">
        <v>1.9648325236092237E-2</v>
      </c>
    </row>
    <row r="1008" spans="2:10" x14ac:dyDescent="0.3">
      <c r="B1008" s="25"/>
      <c r="C1008" s="73"/>
      <c r="D1008" s="29"/>
      <c r="E1008" s="85" t="s">
        <v>490</v>
      </c>
      <c r="F1008" s="38" t="s">
        <v>463</v>
      </c>
      <c r="G1008" s="39">
        <v>8.547174</v>
      </c>
      <c r="H1008" s="39">
        <v>8.3826979999999995</v>
      </c>
      <c r="I1008" s="39">
        <v>8.7116500000000006</v>
      </c>
      <c r="J1008" s="35">
        <v>0.14326702771853447</v>
      </c>
    </row>
    <row r="1009" spans="2:10" x14ac:dyDescent="0.3">
      <c r="B1009" s="25"/>
      <c r="C1009" s="73"/>
      <c r="D1009" s="29"/>
      <c r="E1009" s="85" t="s">
        <v>490</v>
      </c>
      <c r="F1009" s="38" t="s">
        <v>464</v>
      </c>
      <c r="G1009" s="39">
        <v>8.7399439999999995</v>
      </c>
      <c r="H1009" s="39">
        <v>8.5655730000000005</v>
      </c>
      <c r="I1009" s="39">
        <v>8.9143150000000002</v>
      </c>
      <c r="J1009" s="35">
        <v>0.12684346367424262</v>
      </c>
    </row>
    <row r="1010" spans="2:10" x14ac:dyDescent="0.3">
      <c r="B1010" s="25"/>
      <c r="C1010" s="73"/>
      <c r="D1010" s="29"/>
      <c r="E1010" s="85" t="s">
        <v>490</v>
      </c>
      <c r="F1010" s="38" t="s">
        <v>465</v>
      </c>
      <c r="G1010" s="39">
        <v>8.6137359999999994</v>
      </c>
      <c r="H1010" s="39">
        <v>8.5110589999999995</v>
      </c>
      <c r="I1010" s="39">
        <v>8.7164140000000003</v>
      </c>
      <c r="J1010" s="35">
        <v>8.2469900283875172E-2</v>
      </c>
    </row>
    <row r="1011" spans="2:10" x14ac:dyDescent="0.3">
      <c r="B1011" s="25"/>
      <c r="C1011" s="73"/>
      <c r="D1011" s="29"/>
      <c r="E1011" s="85" t="s">
        <v>490</v>
      </c>
      <c r="F1011" s="38" t="s">
        <v>466</v>
      </c>
      <c r="G1011" s="39">
        <v>8.5612159999999999</v>
      </c>
      <c r="H1011" s="39">
        <v>8.4384300000000003</v>
      </c>
      <c r="I1011" s="39">
        <v>8.6840010000000003</v>
      </c>
      <c r="J1011" s="35">
        <v>7.7773235837977378E-2</v>
      </c>
    </row>
    <row r="1012" spans="2:10" x14ac:dyDescent="0.3">
      <c r="B1012" s="25"/>
      <c r="C1012" s="73"/>
      <c r="D1012" s="29"/>
      <c r="E1012" s="85" t="s">
        <v>490</v>
      </c>
      <c r="F1012" s="38" t="s">
        <v>467</v>
      </c>
      <c r="G1012" s="39">
        <v>8.5490739999999992</v>
      </c>
      <c r="H1012" s="39">
        <v>8.3379840000000005</v>
      </c>
      <c r="I1012" s="39">
        <v>8.7601639999999996</v>
      </c>
      <c r="J1012" s="35">
        <v>6.9612203890442384E-2</v>
      </c>
    </row>
    <row r="1013" spans="2:10" x14ac:dyDescent="0.3">
      <c r="B1013" s="25"/>
      <c r="C1013" s="73"/>
      <c r="D1013" s="29"/>
      <c r="E1013" s="85" t="s">
        <v>490</v>
      </c>
      <c r="F1013" s="38" t="s">
        <v>468</v>
      </c>
      <c r="G1013" s="39">
        <v>8.5574910000000006</v>
      </c>
      <c r="H1013" s="39">
        <v>8.4942820000000001</v>
      </c>
      <c r="I1013" s="39">
        <v>8.6206990000000001</v>
      </c>
      <c r="J1013" s="35">
        <v>9.6318736943554861E-2</v>
      </c>
    </row>
    <row r="1014" spans="2:10" x14ac:dyDescent="0.3">
      <c r="B1014" s="25"/>
      <c r="C1014" s="73"/>
      <c r="D1014" s="29"/>
      <c r="E1014" s="85" t="s">
        <v>490</v>
      </c>
      <c r="F1014" s="30" t="s">
        <v>469</v>
      </c>
      <c r="G1014" s="36">
        <v>8.8261400000000005</v>
      </c>
      <c r="H1014" s="36">
        <v>8.6103299999999994</v>
      </c>
      <c r="I1014" s="36">
        <v>9.0419490000000007</v>
      </c>
      <c r="J1014" s="33">
        <v>0.12919442119341534</v>
      </c>
    </row>
    <row r="1015" spans="2:10" x14ac:dyDescent="0.3">
      <c r="B1015" s="25"/>
      <c r="C1015" s="73"/>
      <c r="D1015" s="29"/>
      <c r="E1015" s="85" t="s">
        <v>490</v>
      </c>
      <c r="F1015" s="30" t="s">
        <v>470</v>
      </c>
      <c r="G1015" s="36">
        <v>8.3672640000000005</v>
      </c>
      <c r="H1015" s="36">
        <v>8.2042830000000002</v>
      </c>
      <c r="I1015" s="36">
        <v>8.5302450000000007</v>
      </c>
      <c r="J1015" s="33">
        <v>8.6632891442956092E-2</v>
      </c>
    </row>
    <row r="1016" spans="2:10" x14ac:dyDescent="0.3">
      <c r="B1016" s="25"/>
      <c r="C1016" s="73"/>
      <c r="D1016" s="29"/>
      <c r="E1016" s="85" t="s">
        <v>490</v>
      </c>
      <c r="F1016" s="30" t="s">
        <v>26</v>
      </c>
      <c r="G1016" s="36">
        <v>8.7092039999999997</v>
      </c>
      <c r="H1016" s="36">
        <v>8.560352</v>
      </c>
      <c r="I1016" s="36">
        <v>8.8580559999999995</v>
      </c>
      <c r="J1016" s="33">
        <v>0.14521756813282044</v>
      </c>
    </row>
    <row r="1017" spans="2:10" x14ac:dyDescent="0.3">
      <c r="B1017" s="25"/>
      <c r="C1017" s="73"/>
      <c r="D1017" s="29"/>
      <c r="E1017" s="85" t="s">
        <v>490</v>
      </c>
      <c r="F1017" s="30" t="s">
        <v>27</v>
      </c>
      <c r="G1017" s="36">
        <v>8.4985569999999999</v>
      </c>
      <c r="H1017" s="36">
        <v>8.2588609999999996</v>
      </c>
      <c r="I1017" s="36">
        <v>8.7382519999999992</v>
      </c>
      <c r="J1017" s="33">
        <v>7.6517811287133641E-2</v>
      </c>
    </row>
    <row r="1018" spans="2:10" x14ac:dyDescent="0.3">
      <c r="B1018" s="25"/>
      <c r="C1018" s="73"/>
      <c r="D1018" s="29"/>
      <c r="E1018" s="85" t="s">
        <v>490</v>
      </c>
      <c r="F1018" s="30" t="s">
        <v>28</v>
      </c>
      <c r="G1018" s="36">
        <v>8.5321610000000003</v>
      </c>
      <c r="H1018" s="36">
        <v>8.2702799999999996</v>
      </c>
      <c r="I1018" s="36">
        <v>8.7940419999999992</v>
      </c>
      <c r="J1018" s="33">
        <v>5.401772875110674E-2</v>
      </c>
    </row>
    <row r="1019" spans="2:10" x14ac:dyDescent="0.3">
      <c r="B1019" s="25"/>
      <c r="C1019" s="73"/>
      <c r="D1019" s="29"/>
      <c r="E1019" s="85" t="s">
        <v>490</v>
      </c>
      <c r="F1019" s="30" t="s">
        <v>29</v>
      </c>
      <c r="G1019" s="36">
        <v>8.6224310000000006</v>
      </c>
      <c r="H1019" s="36">
        <v>8.3866379999999996</v>
      </c>
      <c r="I1019" s="36">
        <v>8.8582239999999999</v>
      </c>
      <c r="J1019" s="33">
        <v>7.3017159080184135E-2</v>
      </c>
    </row>
    <row r="1020" spans="2:10" x14ac:dyDescent="0.3">
      <c r="B1020" s="25"/>
      <c r="C1020" s="73"/>
      <c r="D1020" s="29"/>
      <c r="E1020" s="85" t="s">
        <v>490</v>
      </c>
      <c r="F1020" s="30" t="s">
        <v>658</v>
      </c>
      <c r="G1020" s="36">
        <v>8.5700590000000005</v>
      </c>
      <c r="H1020" s="36">
        <v>8.3774929999999994</v>
      </c>
      <c r="I1020" s="36">
        <v>8.7626240000000006</v>
      </c>
      <c r="J1020" s="33">
        <v>9.4347676564233665E-2</v>
      </c>
    </row>
    <row r="1021" spans="2:10" x14ac:dyDescent="0.3">
      <c r="B1021" s="25"/>
      <c r="C1021" s="73"/>
      <c r="D1021" s="29"/>
      <c r="E1021" s="85" t="s">
        <v>490</v>
      </c>
      <c r="F1021" s="30" t="s">
        <v>30</v>
      </c>
      <c r="G1021" s="36">
        <v>8.627383</v>
      </c>
      <c r="H1021" s="36">
        <v>8.4618780000000005</v>
      </c>
      <c r="I1021" s="36">
        <v>8.7928890000000006</v>
      </c>
      <c r="J1021" s="33">
        <v>7.7665226954663186E-2</v>
      </c>
    </row>
    <row r="1022" spans="2:10" x14ac:dyDescent="0.3">
      <c r="B1022" s="25"/>
      <c r="C1022" s="73"/>
      <c r="D1022" s="29"/>
      <c r="E1022" s="85" t="s">
        <v>490</v>
      </c>
      <c r="F1022" s="30" t="s">
        <v>552</v>
      </c>
      <c r="G1022" s="36">
        <v>8.4330300000000005</v>
      </c>
      <c r="H1022" s="36">
        <v>8.2319549999999992</v>
      </c>
      <c r="I1022" s="36">
        <v>8.6341049999999999</v>
      </c>
      <c r="J1022" s="33">
        <v>3.2956702619395192E-2</v>
      </c>
    </row>
    <row r="1023" spans="2:10" x14ac:dyDescent="0.3">
      <c r="B1023" s="25"/>
      <c r="C1023" s="73"/>
      <c r="D1023" s="29"/>
      <c r="E1023" s="85" t="s">
        <v>490</v>
      </c>
      <c r="F1023" s="30" t="s">
        <v>31</v>
      </c>
      <c r="G1023" s="36">
        <v>8.7112200000000009</v>
      </c>
      <c r="H1023" s="36">
        <v>8.5257290000000001</v>
      </c>
      <c r="I1023" s="36">
        <v>8.8967109999999998</v>
      </c>
      <c r="J1023" s="33">
        <v>0.11565638914902372</v>
      </c>
    </row>
    <row r="1024" spans="2:10" x14ac:dyDescent="0.3">
      <c r="B1024" s="25"/>
      <c r="C1024" s="73"/>
      <c r="D1024" s="29"/>
      <c r="E1024" s="85" t="s">
        <v>490</v>
      </c>
      <c r="F1024" s="30" t="s">
        <v>32</v>
      </c>
      <c r="G1024" s="36">
        <v>8.4797619999999991</v>
      </c>
      <c r="H1024" s="36">
        <v>8.267633</v>
      </c>
      <c r="I1024" s="36">
        <v>8.691891</v>
      </c>
      <c r="J1024" s="33">
        <v>4.5829281860500053E-2</v>
      </c>
    </row>
    <row r="1025" spans="2:10" x14ac:dyDescent="0.3">
      <c r="B1025" s="25"/>
      <c r="C1025" s="73"/>
      <c r="D1025" s="29"/>
      <c r="E1025" s="85" t="s">
        <v>490</v>
      </c>
      <c r="F1025" s="30" t="s">
        <v>471</v>
      </c>
      <c r="G1025" s="36">
        <v>8.6963190000000008</v>
      </c>
      <c r="H1025" s="36">
        <v>8.5947399999999998</v>
      </c>
      <c r="I1025" s="36">
        <v>8.797898</v>
      </c>
      <c r="J1025" s="33">
        <v>0.18362142112084776</v>
      </c>
    </row>
    <row r="1026" spans="2:10" x14ac:dyDescent="0.3">
      <c r="B1026" s="25"/>
      <c r="C1026" s="73"/>
      <c r="D1026" s="29"/>
      <c r="E1026" s="85" t="s">
        <v>490</v>
      </c>
      <c r="F1026" s="30" t="s">
        <v>472</v>
      </c>
      <c r="G1026" s="36">
        <v>8.5887550000000008</v>
      </c>
      <c r="H1026" s="36">
        <v>8.4617839999999998</v>
      </c>
      <c r="I1026" s="36">
        <v>8.7157250000000008</v>
      </c>
      <c r="J1026" s="33">
        <v>7.9451303151758607E-2</v>
      </c>
    </row>
    <row r="1027" spans="2:10" x14ac:dyDescent="0.3">
      <c r="B1027" s="25"/>
      <c r="C1027" s="73"/>
      <c r="D1027" s="29"/>
      <c r="E1027" s="85" t="s">
        <v>490</v>
      </c>
      <c r="F1027" s="30" t="s">
        <v>473</v>
      </c>
      <c r="G1027" s="36">
        <v>8.5942129999999999</v>
      </c>
      <c r="H1027" s="36">
        <v>8.4775080000000003</v>
      </c>
      <c r="I1027" s="36">
        <v>8.7109179999999995</v>
      </c>
      <c r="J1027" s="33">
        <v>9.8194270036861653E-2</v>
      </c>
    </row>
    <row r="1028" spans="2:10" x14ac:dyDescent="0.3">
      <c r="B1028" s="25" t="s">
        <v>200</v>
      </c>
      <c r="C1028" s="72" t="s">
        <v>201</v>
      </c>
      <c r="D1028" s="102" t="s">
        <v>610</v>
      </c>
      <c r="E1028" s="85" t="s">
        <v>490</v>
      </c>
      <c r="F1028" s="30" t="s">
        <v>450</v>
      </c>
      <c r="G1028" s="36">
        <v>7.7129770000000004</v>
      </c>
      <c r="H1028" s="36">
        <v>7.6215250000000001</v>
      </c>
      <c r="I1028" s="36">
        <v>7.8044289999999998</v>
      </c>
      <c r="J1028" s="33">
        <v>0.101574742509838</v>
      </c>
    </row>
    <row r="1029" spans="2:10" x14ac:dyDescent="0.3">
      <c r="B1029" s="25"/>
      <c r="C1029" s="73"/>
      <c r="D1029" s="103"/>
      <c r="E1029" s="85" t="s">
        <v>490</v>
      </c>
      <c r="F1029" s="30" t="s">
        <v>452</v>
      </c>
      <c r="G1029" s="36">
        <v>7.6997790000000004</v>
      </c>
      <c r="H1029" s="36">
        <v>7.5990659999999997</v>
      </c>
      <c r="I1029" s="36">
        <v>7.8004910000000001</v>
      </c>
      <c r="J1029" s="33">
        <v>8.9907517048974053E-2</v>
      </c>
    </row>
    <row r="1030" spans="2:10" x14ac:dyDescent="0.3">
      <c r="B1030" s="25"/>
      <c r="C1030" s="73"/>
      <c r="D1030" s="103"/>
      <c r="E1030" s="85" t="s">
        <v>490</v>
      </c>
      <c r="F1030" s="30" t="s">
        <v>453</v>
      </c>
      <c r="G1030" s="36">
        <v>7.5877109999999997</v>
      </c>
      <c r="H1030" s="36">
        <v>7.4571079999999998</v>
      </c>
      <c r="I1030" s="36">
        <v>7.7183149999999996</v>
      </c>
      <c r="J1030" s="33">
        <v>0.13470769439141819</v>
      </c>
    </row>
    <row r="1031" spans="2:10" x14ac:dyDescent="0.3">
      <c r="B1031" s="25"/>
      <c r="C1031" s="73"/>
      <c r="D1031" s="103"/>
      <c r="E1031" s="85" t="s">
        <v>490</v>
      </c>
      <c r="F1031" s="30" t="s">
        <v>21</v>
      </c>
      <c r="G1031" s="36">
        <v>7.6916010000000004</v>
      </c>
      <c r="H1031" s="36">
        <v>7.413424</v>
      </c>
      <c r="I1031" s="36">
        <v>7.9697779999999998</v>
      </c>
      <c r="J1031" s="33">
        <v>0.13224314613084398</v>
      </c>
    </row>
    <row r="1032" spans="2:10" x14ac:dyDescent="0.3">
      <c r="B1032" s="25"/>
      <c r="C1032" s="73"/>
      <c r="D1032" s="103"/>
      <c r="E1032" s="85" t="s">
        <v>490</v>
      </c>
      <c r="F1032" s="30" t="s">
        <v>454</v>
      </c>
      <c r="G1032" s="36">
        <v>7.6842309999999996</v>
      </c>
      <c r="H1032" s="36">
        <v>7.3581630000000002</v>
      </c>
      <c r="I1032" s="36">
        <v>8.0103000000000009</v>
      </c>
      <c r="J1032" s="33">
        <v>9.8554686869151559E-2</v>
      </c>
    </row>
    <row r="1033" spans="2:10" x14ac:dyDescent="0.3">
      <c r="B1033" s="25"/>
      <c r="C1033" s="73"/>
      <c r="D1033" s="103"/>
      <c r="E1033" s="85" t="s">
        <v>490</v>
      </c>
      <c r="F1033" s="30" t="s">
        <v>455</v>
      </c>
      <c r="G1033" s="36">
        <v>6.9985229999999996</v>
      </c>
      <c r="H1033" s="36">
        <v>5.9686890000000004</v>
      </c>
      <c r="I1033" s="36">
        <v>8.0283580000000008</v>
      </c>
      <c r="J1033" s="33">
        <v>0.12826930314348323</v>
      </c>
    </row>
    <row r="1034" spans="2:10" x14ac:dyDescent="0.3">
      <c r="B1034" s="25"/>
      <c r="C1034" s="73"/>
      <c r="D1034" s="103"/>
      <c r="E1034" s="85" t="s">
        <v>490</v>
      </c>
      <c r="F1034" s="30" t="s">
        <v>456</v>
      </c>
      <c r="G1034" s="36">
        <v>8.0186379999999993</v>
      </c>
      <c r="H1034" s="36">
        <v>7.8978770000000003</v>
      </c>
      <c r="I1034" s="36">
        <v>8.1393989999999992</v>
      </c>
      <c r="J1034" s="33">
        <v>0.13206837848035613</v>
      </c>
    </row>
    <row r="1035" spans="2:10" x14ac:dyDescent="0.3">
      <c r="B1035" s="25"/>
      <c r="C1035" s="73"/>
      <c r="D1035" s="103"/>
      <c r="E1035" s="85" t="s">
        <v>490</v>
      </c>
      <c r="F1035" s="30" t="s">
        <v>457</v>
      </c>
      <c r="G1035" s="36">
        <v>7.5319919999999998</v>
      </c>
      <c r="H1035" s="36">
        <v>7.4234220000000004</v>
      </c>
      <c r="I1035" s="36">
        <v>7.6405630000000002</v>
      </c>
      <c r="J1035" s="33">
        <v>7.8353547184173394E-2</v>
      </c>
    </row>
    <row r="1036" spans="2:10" x14ac:dyDescent="0.3">
      <c r="B1036" s="25"/>
      <c r="C1036" s="73"/>
      <c r="D1036" s="103"/>
      <c r="E1036" s="85" t="s">
        <v>490</v>
      </c>
      <c r="F1036" s="30" t="s">
        <v>458</v>
      </c>
      <c r="G1036" s="36">
        <v>7.0084819999999999</v>
      </c>
      <c r="H1036" s="36">
        <v>6.8748120000000004</v>
      </c>
      <c r="I1036" s="36">
        <v>7.1421530000000004</v>
      </c>
      <c r="J1036" s="33">
        <v>4.9691820345124614E-2</v>
      </c>
    </row>
    <row r="1037" spans="2:10" x14ac:dyDescent="0.3">
      <c r="B1037" s="25"/>
      <c r="C1037" s="73"/>
      <c r="D1037" s="103"/>
      <c r="E1037" s="85" t="s">
        <v>490</v>
      </c>
      <c r="F1037" s="30" t="s">
        <v>459</v>
      </c>
      <c r="G1037" s="36">
        <v>7.8628809999999998</v>
      </c>
      <c r="H1037" s="36">
        <v>7.7758180000000001</v>
      </c>
      <c r="I1037" s="36">
        <v>7.9499430000000002</v>
      </c>
      <c r="J1037" s="33">
        <v>1.039004739369203E-2</v>
      </c>
    </row>
    <row r="1038" spans="2:10" x14ac:dyDescent="0.3">
      <c r="B1038" s="25"/>
      <c r="C1038" s="73"/>
      <c r="D1038" s="103"/>
      <c r="E1038" s="85" t="s">
        <v>490</v>
      </c>
      <c r="F1038" s="30" t="s">
        <v>660</v>
      </c>
      <c r="G1038" s="36">
        <v>6.9589829999999999</v>
      </c>
      <c r="H1038" s="36">
        <v>6.8009269999999997</v>
      </c>
      <c r="I1038" s="36">
        <v>7.1170390000000001</v>
      </c>
      <c r="J1038" s="33">
        <v>9.4617443795718029E-2</v>
      </c>
    </row>
    <row r="1039" spans="2:10" x14ac:dyDescent="0.3">
      <c r="B1039" s="25"/>
      <c r="C1039" s="73"/>
      <c r="D1039" s="103"/>
      <c r="E1039" s="85" t="s">
        <v>490</v>
      </c>
      <c r="F1039" s="30" t="s">
        <v>661</v>
      </c>
      <c r="G1039" s="36">
        <v>7.980003</v>
      </c>
      <c r="H1039" s="36">
        <v>7.8861239999999997</v>
      </c>
      <c r="I1039" s="36">
        <v>8.0738819999999993</v>
      </c>
      <c r="J1039" s="33">
        <v>9.0188466848182339E-2</v>
      </c>
    </row>
    <row r="1040" spans="2:10" x14ac:dyDescent="0.3">
      <c r="B1040" s="25"/>
      <c r="C1040" s="73"/>
      <c r="D1040" s="29"/>
      <c r="E1040" s="85" t="s">
        <v>490</v>
      </c>
      <c r="F1040" s="30" t="s">
        <v>662</v>
      </c>
      <c r="G1040" s="36">
        <v>7.6302269999999996</v>
      </c>
      <c r="H1040" s="36">
        <v>7.0551440000000003</v>
      </c>
      <c r="I1040" s="36">
        <v>8.2053100000000008</v>
      </c>
      <c r="J1040" s="33">
        <v>9.1712542593076637E-2</v>
      </c>
    </row>
    <row r="1041" spans="2:10" x14ac:dyDescent="0.3">
      <c r="B1041" s="25"/>
      <c r="C1041" s="73"/>
      <c r="D1041" s="29"/>
      <c r="E1041" s="85" t="s">
        <v>490</v>
      </c>
      <c r="F1041" s="30" t="s">
        <v>663</v>
      </c>
      <c r="G1041" s="36">
        <v>7.7163979999999999</v>
      </c>
      <c r="H1041" s="36">
        <v>7.626017</v>
      </c>
      <c r="I1041" s="36">
        <v>7.8067789999999997</v>
      </c>
      <c r="J1041" s="33">
        <v>3.0714919845241913E-3</v>
      </c>
    </row>
    <row r="1042" spans="2:10" x14ac:dyDescent="0.3">
      <c r="B1042" s="25"/>
      <c r="C1042" s="73"/>
      <c r="D1042" s="29"/>
      <c r="E1042" s="85" t="s">
        <v>490</v>
      </c>
      <c r="F1042" s="30" t="s">
        <v>460</v>
      </c>
      <c r="G1042" s="36">
        <v>8.0362709999999993</v>
      </c>
      <c r="H1042" s="36">
        <v>7.9008630000000002</v>
      </c>
      <c r="I1042" s="36">
        <v>8.1716800000000003</v>
      </c>
      <c r="J1042" s="33">
        <v>0.1204478564477202</v>
      </c>
    </row>
    <row r="1043" spans="2:10" x14ac:dyDescent="0.3">
      <c r="B1043" s="25"/>
      <c r="C1043" s="73"/>
      <c r="D1043" s="29"/>
      <c r="E1043" s="85" t="s">
        <v>490</v>
      </c>
      <c r="F1043" s="30" t="s">
        <v>461</v>
      </c>
      <c r="G1043" s="36">
        <v>7.4417330000000002</v>
      </c>
      <c r="H1043" s="36">
        <v>7.3120370000000001</v>
      </c>
      <c r="I1043" s="36">
        <v>7.5714300000000003</v>
      </c>
      <c r="J1043" s="33">
        <v>8.3881291336271549E-2</v>
      </c>
    </row>
    <row r="1044" spans="2:10" x14ac:dyDescent="0.3">
      <c r="B1044" s="25"/>
      <c r="C1044" s="73"/>
      <c r="D1044" s="29"/>
      <c r="E1044" s="85" t="s">
        <v>490</v>
      </c>
      <c r="F1044" s="30" t="s">
        <v>462</v>
      </c>
      <c r="G1044" s="36">
        <v>7.0389939999999998</v>
      </c>
      <c r="H1044" s="36">
        <v>6.6271250000000004</v>
      </c>
      <c r="I1044" s="36">
        <v>7.4508619999999999</v>
      </c>
      <c r="J1044" s="33">
        <v>9.4242304729061005E-2</v>
      </c>
    </row>
    <row r="1045" spans="2:10" x14ac:dyDescent="0.3">
      <c r="B1045" s="25"/>
      <c r="C1045" s="73"/>
      <c r="D1045" s="29"/>
      <c r="E1045" s="85" t="s">
        <v>490</v>
      </c>
      <c r="F1045" s="30" t="s">
        <v>589</v>
      </c>
      <c r="G1045" s="36">
        <v>6.8866610000000001</v>
      </c>
      <c r="H1045" s="36">
        <v>6.2421860000000002</v>
      </c>
      <c r="I1045" s="36">
        <v>7.5311349999999999</v>
      </c>
      <c r="J1045" s="33">
        <v>1.9648325236092237E-2</v>
      </c>
    </row>
    <row r="1046" spans="2:10" x14ac:dyDescent="0.3">
      <c r="B1046" s="25"/>
      <c r="C1046" s="73"/>
      <c r="D1046" s="29"/>
      <c r="E1046" s="85" t="s">
        <v>490</v>
      </c>
      <c r="F1046" s="30" t="s">
        <v>463</v>
      </c>
      <c r="G1046" s="36">
        <v>8.0481020000000001</v>
      </c>
      <c r="H1046" s="36">
        <v>7.9044230000000004</v>
      </c>
      <c r="I1046" s="36">
        <v>8.1917799999999996</v>
      </c>
      <c r="J1046" s="33">
        <v>0.13403861011150656</v>
      </c>
    </row>
    <row r="1047" spans="2:10" x14ac:dyDescent="0.3">
      <c r="B1047" s="25"/>
      <c r="C1047" s="73"/>
      <c r="D1047" s="29"/>
      <c r="E1047" s="85" t="s">
        <v>490</v>
      </c>
      <c r="F1047" s="30" t="s">
        <v>464</v>
      </c>
      <c r="G1047" s="36">
        <v>7.916461</v>
      </c>
      <c r="H1047" s="36">
        <v>7.7604559999999996</v>
      </c>
      <c r="I1047" s="36">
        <v>8.0724660000000004</v>
      </c>
      <c r="J1047" s="33">
        <v>0.12844609382602107</v>
      </c>
    </row>
    <row r="1048" spans="2:10" x14ac:dyDescent="0.3">
      <c r="B1048" s="25"/>
      <c r="C1048" s="73"/>
      <c r="D1048" s="29"/>
      <c r="E1048" s="85" t="s">
        <v>490</v>
      </c>
      <c r="F1048" s="30" t="s">
        <v>465</v>
      </c>
      <c r="G1048" s="36">
        <v>7.6263880000000004</v>
      </c>
      <c r="H1048" s="36">
        <v>7.4595479999999998</v>
      </c>
      <c r="I1048" s="36">
        <v>7.793228</v>
      </c>
      <c r="J1048" s="33">
        <v>8.0968522537970697E-2</v>
      </c>
    </row>
    <row r="1049" spans="2:10" x14ac:dyDescent="0.3">
      <c r="B1049" s="25"/>
      <c r="C1049" s="73"/>
      <c r="D1049" s="29"/>
      <c r="E1049" s="85" t="s">
        <v>490</v>
      </c>
      <c r="F1049" s="30" t="s">
        <v>466</v>
      </c>
      <c r="G1049" s="36">
        <v>7.5146800000000002</v>
      </c>
      <c r="H1049" s="36">
        <v>7.3253130000000004</v>
      </c>
      <c r="I1049" s="36">
        <v>7.7040459999999999</v>
      </c>
      <c r="J1049" s="33">
        <v>7.8473611105350574E-2</v>
      </c>
    </row>
    <row r="1050" spans="2:10" x14ac:dyDescent="0.3">
      <c r="B1050" s="25"/>
      <c r="C1050" s="73"/>
      <c r="D1050" s="29"/>
      <c r="E1050" s="85" t="s">
        <v>490</v>
      </c>
      <c r="F1050" s="30" t="s">
        <v>467</v>
      </c>
      <c r="G1050" s="36">
        <v>7.2946489999999997</v>
      </c>
      <c r="H1050" s="36">
        <v>6.9742559999999996</v>
      </c>
      <c r="I1050" s="36">
        <v>7.615043</v>
      </c>
      <c r="J1050" s="33">
        <v>6.6800827754694064E-2</v>
      </c>
    </row>
    <row r="1051" spans="2:10" x14ac:dyDescent="0.3">
      <c r="B1051" s="25"/>
      <c r="C1051" s="73"/>
      <c r="D1051" s="29"/>
      <c r="E1051" s="85" t="s">
        <v>490</v>
      </c>
      <c r="F1051" s="30" t="s">
        <v>468</v>
      </c>
      <c r="G1051" s="36">
        <v>7.6768429999999999</v>
      </c>
      <c r="H1051" s="36">
        <v>7.5893990000000002</v>
      </c>
      <c r="I1051" s="36">
        <v>7.7642870000000004</v>
      </c>
      <c r="J1051" s="33">
        <v>9.5384105977987133E-2</v>
      </c>
    </row>
    <row r="1052" spans="2:10" x14ac:dyDescent="0.3">
      <c r="B1052" s="25"/>
      <c r="C1052" s="73"/>
      <c r="D1052" s="29"/>
      <c r="E1052" s="85" t="s">
        <v>490</v>
      </c>
      <c r="F1052" s="30" t="s">
        <v>469</v>
      </c>
      <c r="G1052" s="36">
        <v>7.8682270000000001</v>
      </c>
      <c r="H1052" s="36">
        <v>7.5826950000000002</v>
      </c>
      <c r="I1052" s="36">
        <v>8.1537600000000001</v>
      </c>
      <c r="J1052" s="33">
        <v>0.12146467731361167</v>
      </c>
    </row>
    <row r="1053" spans="2:10" x14ac:dyDescent="0.3">
      <c r="B1053" s="25"/>
      <c r="C1053" s="73"/>
      <c r="D1053" s="29"/>
      <c r="E1053" s="85" t="s">
        <v>490</v>
      </c>
      <c r="F1053" s="30" t="s">
        <v>470</v>
      </c>
      <c r="G1053" s="36">
        <v>7.5068489999999999</v>
      </c>
      <c r="H1053" s="36">
        <v>7.2923299999999998</v>
      </c>
      <c r="I1053" s="36">
        <v>7.7213669999999999</v>
      </c>
      <c r="J1053" s="33">
        <v>8.464997313249524E-2</v>
      </c>
    </row>
    <row r="1054" spans="2:10" x14ac:dyDescent="0.3">
      <c r="B1054" s="25"/>
      <c r="C1054" s="73"/>
      <c r="D1054" s="29"/>
      <c r="E1054" s="85" t="s">
        <v>490</v>
      </c>
      <c r="F1054" s="30" t="s">
        <v>26</v>
      </c>
      <c r="G1054" s="36">
        <v>7.727684</v>
      </c>
      <c r="H1054" s="36">
        <v>7.5437240000000001</v>
      </c>
      <c r="I1054" s="36">
        <v>7.9116429999999998</v>
      </c>
      <c r="J1054" s="33">
        <v>0.13908627037922267</v>
      </c>
    </row>
    <row r="1055" spans="2:10" x14ac:dyDescent="0.3">
      <c r="B1055" s="25"/>
      <c r="C1055" s="73"/>
      <c r="D1055" s="29"/>
      <c r="E1055" s="85" t="s">
        <v>490</v>
      </c>
      <c r="F1055" s="30" t="s">
        <v>27</v>
      </c>
      <c r="G1055" s="36">
        <v>7.6222329999999996</v>
      </c>
      <c r="H1055" s="36">
        <v>7.2522419999999999</v>
      </c>
      <c r="I1055" s="36">
        <v>7.9922250000000004</v>
      </c>
      <c r="J1055" s="33">
        <v>7.7104424263040747E-2</v>
      </c>
    </row>
    <row r="1056" spans="2:10" x14ac:dyDescent="0.3">
      <c r="B1056" s="25"/>
      <c r="C1056" s="73"/>
      <c r="D1056" s="29"/>
      <c r="E1056" s="85" t="s">
        <v>490</v>
      </c>
      <c r="F1056" s="30" t="s">
        <v>28</v>
      </c>
      <c r="G1056" s="36">
        <v>7.2188249999999998</v>
      </c>
      <c r="H1056" s="36">
        <v>6.7386939999999997</v>
      </c>
      <c r="I1056" s="36">
        <v>7.6989559999999999</v>
      </c>
      <c r="J1056" s="33">
        <v>6.4546807894807726E-2</v>
      </c>
    </row>
    <row r="1057" spans="2:10" x14ac:dyDescent="0.3">
      <c r="B1057" s="25"/>
      <c r="C1057" s="73"/>
      <c r="D1057" s="29"/>
      <c r="E1057" s="85" t="s">
        <v>490</v>
      </c>
      <c r="F1057" s="30" t="s">
        <v>29</v>
      </c>
      <c r="G1057" s="36">
        <v>7.7092219999999996</v>
      </c>
      <c r="H1057" s="36">
        <v>7.3413110000000001</v>
      </c>
      <c r="I1057" s="36">
        <v>8.0771320000000006</v>
      </c>
      <c r="J1057" s="33">
        <v>6.5652210054434473E-2</v>
      </c>
    </row>
    <row r="1058" spans="2:10" x14ac:dyDescent="0.3">
      <c r="B1058" s="25"/>
      <c r="C1058" s="73"/>
      <c r="D1058" s="29"/>
      <c r="E1058" s="85" t="s">
        <v>490</v>
      </c>
      <c r="F1058" s="30" t="s">
        <v>658</v>
      </c>
      <c r="G1058" s="36">
        <v>7.6132109999999997</v>
      </c>
      <c r="H1058" s="36">
        <v>7.4276929999999997</v>
      </c>
      <c r="I1058" s="36">
        <v>7.7987299999999999</v>
      </c>
      <c r="J1058" s="33">
        <v>9.2542104600400701E-2</v>
      </c>
    </row>
    <row r="1059" spans="2:10" x14ac:dyDescent="0.3">
      <c r="B1059" s="25"/>
      <c r="C1059" s="73"/>
      <c r="D1059" s="29"/>
      <c r="E1059" s="85" t="s">
        <v>490</v>
      </c>
      <c r="F1059" s="30" t="s">
        <v>30</v>
      </c>
      <c r="G1059" s="36">
        <v>7.7484770000000003</v>
      </c>
      <c r="H1059" s="36">
        <v>7.4328099999999999</v>
      </c>
      <c r="I1059" s="36">
        <v>8.0641440000000006</v>
      </c>
      <c r="J1059" s="33">
        <v>7.9882065340904113E-2</v>
      </c>
    </row>
    <row r="1060" spans="2:10" x14ac:dyDescent="0.3">
      <c r="B1060" s="25"/>
      <c r="C1060" s="73"/>
      <c r="D1060" s="29"/>
      <c r="E1060" s="85" t="s">
        <v>490</v>
      </c>
      <c r="F1060" s="30" t="s">
        <v>552</v>
      </c>
      <c r="G1060" s="36">
        <v>7.5819320000000001</v>
      </c>
      <c r="H1060" s="36">
        <v>7.3924089999999998</v>
      </c>
      <c r="I1060" s="36">
        <v>7.7714549999999996</v>
      </c>
      <c r="J1060" s="33">
        <v>4.23415880710468E-2</v>
      </c>
    </row>
    <row r="1061" spans="2:10" x14ac:dyDescent="0.3">
      <c r="B1061" s="25"/>
      <c r="C1061" s="73"/>
      <c r="D1061" s="29"/>
      <c r="E1061" s="85" t="s">
        <v>490</v>
      </c>
      <c r="F1061" s="30" t="s">
        <v>31</v>
      </c>
      <c r="G1061" s="36">
        <v>7.9474939999999998</v>
      </c>
      <c r="H1061" s="36">
        <v>7.6543330000000003</v>
      </c>
      <c r="I1061" s="36">
        <v>8.2406550000000003</v>
      </c>
      <c r="J1061" s="33">
        <v>0.11634979127243836</v>
      </c>
    </row>
    <row r="1062" spans="2:10" x14ac:dyDescent="0.3">
      <c r="B1062" s="25"/>
      <c r="C1062" s="73"/>
      <c r="D1062" s="29"/>
      <c r="E1062" s="85" t="s">
        <v>490</v>
      </c>
      <c r="F1062" s="30" t="s">
        <v>32</v>
      </c>
      <c r="G1062" s="36">
        <v>7.7985559999999996</v>
      </c>
      <c r="H1062" s="36">
        <v>7.4997670000000003</v>
      </c>
      <c r="I1062" s="36">
        <v>8.0973450000000007</v>
      </c>
      <c r="J1062" s="33">
        <v>4.0036653326827938E-2</v>
      </c>
    </row>
    <row r="1063" spans="2:10" x14ac:dyDescent="0.3">
      <c r="B1063" s="25"/>
      <c r="C1063" s="73"/>
      <c r="D1063" s="29"/>
      <c r="E1063" s="85" t="s">
        <v>490</v>
      </c>
      <c r="F1063" s="30" t="s">
        <v>471</v>
      </c>
      <c r="G1063" s="36">
        <v>7.768821</v>
      </c>
      <c r="H1063" s="36">
        <v>7.5462119999999997</v>
      </c>
      <c r="I1063" s="36">
        <v>7.9914300000000003</v>
      </c>
      <c r="J1063" s="33">
        <v>0.16436130109880667</v>
      </c>
    </row>
    <row r="1064" spans="2:10" x14ac:dyDescent="0.3">
      <c r="B1064" s="25"/>
      <c r="C1064" s="73"/>
      <c r="D1064" s="29"/>
      <c r="E1064" s="85" t="s">
        <v>490</v>
      </c>
      <c r="F1064" s="30" t="s">
        <v>472</v>
      </c>
      <c r="G1064" s="36">
        <v>7.6960369999999996</v>
      </c>
      <c r="H1064" s="36">
        <v>7.5533780000000004</v>
      </c>
      <c r="I1064" s="36">
        <v>7.8386959999999997</v>
      </c>
      <c r="J1064" s="33">
        <v>7.8058081903647575E-2</v>
      </c>
    </row>
    <row r="1065" spans="2:10" x14ac:dyDescent="0.3">
      <c r="B1065" s="25"/>
      <c r="C1065" s="73"/>
      <c r="D1065" s="29"/>
      <c r="E1065" s="85" t="s">
        <v>490</v>
      </c>
      <c r="F1065" s="30" t="s">
        <v>473</v>
      </c>
      <c r="G1065" s="36">
        <v>7.7107469999999996</v>
      </c>
      <c r="H1065" s="36">
        <v>7.5462530000000001</v>
      </c>
      <c r="I1065" s="36">
        <v>7.8752420000000001</v>
      </c>
      <c r="J1065" s="33">
        <v>0.10167621701117283</v>
      </c>
    </row>
    <row r="1066" spans="2:10" x14ac:dyDescent="0.3">
      <c r="B1066" s="25" t="s">
        <v>202</v>
      </c>
      <c r="C1066" s="72" t="s">
        <v>203</v>
      </c>
      <c r="D1066" s="102" t="s">
        <v>610</v>
      </c>
      <c r="E1066" s="85" t="s">
        <v>477</v>
      </c>
      <c r="F1066" s="30" t="s">
        <v>450</v>
      </c>
      <c r="G1066" s="33">
        <v>0.2262052</v>
      </c>
      <c r="H1066" s="33">
        <v>0.20125209999999999</v>
      </c>
      <c r="I1066" s="33">
        <v>0.2511583</v>
      </c>
      <c r="J1066" s="33">
        <v>0.10092204231276215</v>
      </c>
    </row>
    <row r="1067" spans="2:10" x14ac:dyDescent="0.3">
      <c r="B1067" s="25"/>
      <c r="C1067" s="73"/>
      <c r="D1067" s="103"/>
      <c r="E1067" s="85" t="s">
        <v>477</v>
      </c>
      <c r="F1067" s="30" t="s">
        <v>452</v>
      </c>
      <c r="G1067" s="33">
        <v>0.2170492</v>
      </c>
      <c r="H1067" s="33">
        <v>0.19348360000000001</v>
      </c>
      <c r="I1067" s="33">
        <v>0.24061489999999999</v>
      </c>
      <c r="J1067" s="33">
        <v>9.1474781110275891E-2</v>
      </c>
    </row>
    <row r="1068" spans="2:10" x14ac:dyDescent="0.3">
      <c r="B1068" s="25"/>
      <c r="C1068" s="73"/>
      <c r="D1068" s="103"/>
      <c r="E1068" s="85" t="s">
        <v>477</v>
      </c>
      <c r="F1068" s="30" t="s">
        <v>453</v>
      </c>
      <c r="G1068" s="33">
        <v>0.31539620000000002</v>
      </c>
      <c r="H1068" s="33">
        <v>0.2863212</v>
      </c>
      <c r="I1068" s="33">
        <v>0.34447119999999998</v>
      </c>
      <c r="J1068" s="33">
        <v>0.13056310777903016</v>
      </c>
    </row>
    <row r="1069" spans="2:10" x14ac:dyDescent="0.3">
      <c r="B1069" s="25"/>
      <c r="C1069" s="73"/>
      <c r="D1069" s="103"/>
      <c r="E1069" s="85" t="s">
        <v>477</v>
      </c>
      <c r="F1069" s="30" t="s">
        <v>21</v>
      </c>
      <c r="G1069" s="33">
        <v>0.27066600000000002</v>
      </c>
      <c r="H1069" s="33">
        <v>0.21029729999999999</v>
      </c>
      <c r="I1069" s="33">
        <v>0.33103460000000001</v>
      </c>
      <c r="J1069" s="33">
        <v>0.12543261891156451</v>
      </c>
    </row>
    <row r="1070" spans="2:10" x14ac:dyDescent="0.3">
      <c r="B1070" s="25"/>
      <c r="C1070" s="73"/>
      <c r="D1070" s="103"/>
      <c r="E1070" s="85" t="s">
        <v>477</v>
      </c>
      <c r="F1070" s="30" t="s">
        <v>454</v>
      </c>
      <c r="G1070" s="33">
        <v>0.17742440000000001</v>
      </c>
      <c r="H1070" s="33">
        <v>0.13826279999999999</v>
      </c>
      <c r="I1070" s="33">
        <v>0.2165859</v>
      </c>
      <c r="J1070" s="33">
        <v>9.9796587954780469E-2</v>
      </c>
    </row>
    <row r="1071" spans="2:10" x14ac:dyDescent="0.3">
      <c r="B1071" s="25"/>
      <c r="C1071" s="73"/>
      <c r="D1071" s="103"/>
      <c r="E1071" s="85" t="s">
        <v>477</v>
      </c>
      <c r="F1071" s="30" t="s">
        <v>455</v>
      </c>
      <c r="G1071" s="33">
        <v>0.16506390000000001</v>
      </c>
      <c r="H1071" s="33">
        <v>9.8680879999999999E-2</v>
      </c>
      <c r="I1071" s="33">
        <v>0.23144680000000001</v>
      </c>
      <c r="J1071" s="33">
        <v>0.10688711763315098</v>
      </c>
    </row>
    <row r="1072" spans="2:10" x14ac:dyDescent="0.3">
      <c r="B1072" s="25"/>
      <c r="C1072" s="73"/>
      <c r="D1072" s="103"/>
      <c r="E1072" s="85" t="s">
        <v>477</v>
      </c>
      <c r="F1072" s="30" t="s">
        <v>456</v>
      </c>
      <c r="G1072" s="33">
        <v>0.1590715</v>
      </c>
      <c r="H1072" s="33">
        <v>0.1339531497</v>
      </c>
      <c r="I1072" s="33">
        <v>0.18418989999999999</v>
      </c>
      <c r="J1072" s="33">
        <v>0.13327526294540953</v>
      </c>
    </row>
    <row r="1073" spans="2:10" x14ac:dyDescent="0.3">
      <c r="B1073" s="25"/>
      <c r="C1073" s="73"/>
      <c r="D1073" s="103"/>
      <c r="E1073" s="85" t="s">
        <v>477</v>
      </c>
      <c r="F1073" s="30" t="s">
        <v>457</v>
      </c>
      <c r="G1073" s="33">
        <v>0.27037139999999998</v>
      </c>
      <c r="H1073" s="33">
        <v>0.2412673706</v>
      </c>
      <c r="I1073" s="33">
        <v>0.2994753</v>
      </c>
      <c r="J1073" s="33">
        <v>7.636137291793918E-2</v>
      </c>
    </row>
    <row r="1074" spans="2:10" x14ac:dyDescent="0.3">
      <c r="B1074" s="25"/>
      <c r="C1074" s="73"/>
      <c r="D1074" s="103"/>
      <c r="E1074" s="85" t="s">
        <v>477</v>
      </c>
      <c r="F1074" s="30" t="s">
        <v>458</v>
      </c>
      <c r="G1074" s="33">
        <v>0.26694050000000002</v>
      </c>
      <c r="H1074" s="33">
        <v>0.20992069999999999</v>
      </c>
      <c r="I1074" s="33">
        <v>0.32396029999999998</v>
      </c>
      <c r="J1074" s="33">
        <v>5.2426186396074936E-2</v>
      </c>
    </row>
    <row r="1075" spans="2:10" x14ac:dyDescent="0.3">
      <c r="B1075" s="25"/>
      <c r="C1075" s="73"/>
      <c r="D1075" s="103"/>
      <c r="E1075" s="85" t="s">
        <v>477</v>
      </c>
      <c r="F1075" s="30" t="s">
        <v>459</v>
      </c>
      <c r="G1075" s="33">
        <v>0.21388840000000001</v>
      </c>
      <c r="H1075" s="33">
        <v>0.18666150000000001</v>
      </c>
      <c r="I1075" s="33">
        <v>0.2411153</v>
      </c>
      <c r="J1075" s="33">
        <v>1.2639071654297765E-2</v>
      </c>
    </row>
    <row r="1076" spans="2:10" x14ac:dyDescent="0.3">
      <c r="B1076" s="25"/>
      <c r="C1076" s="73"/>
      <c r="D1076" s="103"/>
      <c r="E1076" s="85" t="s">
        <v>477</v>
      </c>
      <c r="F1076" s="30" t="s">
        <v>660</v>
      </c>
      <c r="G1076" s="33">
        <v>0.32893840000000002</v>
      </c>
      <c r="H1076" s="33">
        <v>0.28563379999999999</v>
      </c>
      <c r="I1076" s="33">
        <v>0.37224299999999999</v>
      </c>
      <c r="J1076" s="33">
        <v>9.6414764364317465E-2</v>
      </c>
    </row>
    <row r="1077" spans="2:10" x14ac:dyDescent="0.3">
      <c r="B1077" s="25"/>
      <c r="C1077" s="73"/>
      <c r="D1077" s="29"/>
      <c r="E1077" s="85" t="s">
        <v>477</v>
      </c>
      <c r="F1077" s="30" t="s">
        <v>661</v>
      </c>
      <c r="G1077" s="33">
        <v>0.18974460000000001</v>
      </c>
      <c r="H1077" s="33">
        <v>0.164546</v>
      </c>
      <c r="I1077" s="33">
        <v>0.2149432</v>
      </c>
      <c r="J1077" s="33">
        <v>8.8805100137432966E-2</v>
      </c>
    </row>
    <row r="1078" spans="2:10" x14ac:dyDescent="0.3">
      <c r="B1078" s="25"/>
      <c r="C1078" s="73"/>
      <c r="D1078" s="29"/>
      <c r="E1078" s="85" t="s">
        <v>477</v>
      </c>
      <c r="F1078" s="30" t="s">
        <v>662</v>
      </c>
      <c r="G1078" s="33">
        <v>0.3709132</v>
      </c>
      <c r="H1078" s="33">
        <v>0.26259080000000001</v>
      </c>
      <c r="I1078" s="33">
        <v>0.47923569999999999</v>
      </c>
      <c r="J1078" s="33">
        <v>8.8669733626099825E-2</v>
      </c>
    </row>
    <row r="1079" spans="2:10" x14ac:dyDescent="0.3">
      <c r="B1079" s="25"/>
      <c r="C1079" s="73"/>
      <c r="D1079" s="29"/>
      <c r="E1079" s="85" t="s">
        <v>477</v>
      </c>
      <c r="F1079" s="30" t="s">
        <v>663</v>
      </c>
      <c r="G1079" s="33">
        <v>0.22109599999999999</v>
      </c>
      <c r="H1079" s="33">
        <v>0.196156</v>
      </c>
      <c r="I1079" s="33">
        <v>0.2460359</v>
      </c>
      <c r="J1079" s="33">
        <v>2.9695870205109793E-3</v>
      </c>
    </row>
    <row r="1080" spans="2:10" x14ac:dyDescent="0.3">
      <c r="B1080" s="25"/>
      <c r="C1080" s="73"/>
      <c r="D1080" s="29"/>
      <c r="E1080" s="85" t="s">
        <v>477</v>
      </c>
      <c r="F1080" s="30" t="s">
        <v>460</v>
      </c>
      <c r="G1080" s="33">
        <v>0.19423389999999999</v>
      </c>
      <c r="H1080" s="33">
        <v>0.1676861</v>
      </c>
      <c r="I1080" s="33">
        <v>0.2207818</v>
      </c>
      <c r="J1080" s="33">
        <v>0.1147894870487664</v>
      </c>
    </row>
    <row r="1081" spans="2:10" x14ac:dyDescent="0.3">
      <c r="B1081" s="25"/>
      <c r="C1081" s="73"/>
      <c r="D1081" s="29"/>
      <c r="E1081" s="85" t="s">
        <v>477</v>
      </c>
      <c r="F1081" s="30" t="s">
        <v>461</v>
      </c>
      <c r="G1081" s="33">
        <v>0.255164</v>
      </c>
      <c r="H1081" s="33">
        <v>0.2241445</v>
      </c>
      <c r="I1081" s="33">
        <v>0.28618339999999998</v>
      </c>
      <c r="J1081" s="33">
        <v>8.7137924595292168E-2</v>
      </c>
    </row>
    <row r="1082" spans="2:10" x14ac:dyDescent="0.3">
      <c r="B1082" s="25"/>
      <c r="C1082" s="73"/>
      <c r="D1082" s="29"/>
      <c r="E1082" s="85" t="s">
        <v>477</v>
      </c>
      <c r="F1082" s="30" t="s">
        <v>462</v>
      </c>
      <c r="G1082" s="33">
        <v>0.28103800000000001</v>
      </c>
      <c r="H1082" s="33">
        <v>0.20311009999999999</v>
      </c>
      <c r="I1082" s="33">
        <v>0.3589658</v>
      </c>
      <c r="J1082" s="33">
        <v>0.11576357802204085</v>
      </c>
    </row>
    <row r="1083" spans="2:10" x14ac:dyDescent="0.3">
      <c r="B1083" s="25"/>
      <c r="C1083" s="73"/>
      <c r="D1083" s="29"/>
      <c r="E1083" s="85" t="s">
        <v>477</v>
      </c>
      <c r="F1083" s="30" t="s">
        <v>589</v>
      </c>
      <c r="G1083" s="33">
        <v>0.22121150000000001</v>
      </c>
      <c r="H1083" s="33">
        <v>0.1208687</v>
      </c>
      <c r="I1083" s="33">
        <v>0.32155420000000001</v>
      </c>
      <c r="J1083" s="33">
        <v>2.7822640504771019E-2</v>
      </c>
    </row>
    <row r="1084" spans="2:10" x14ac:dyDescent="0.3">
      <c r="B1084" s="25"/>
      <c r="C1084" s="73"/>
      <c r="D1084" s="29"/>
      <c r="E1084" s="85" t="s">
        <v>477</v>
      </c>
      <c r="F1084" s="30" t="s">
        <v>463</v>
      </c>
      <c r="G1084" s="33">
        <v>0.14932090000000001</v>
      </c>
      <c r="H1084" s="33">
        <v>0.1226579</v>
      </c>
      <c r="I1084" s="33">
        <v>0.1759839</v>
      </c>
      <c r="J1084" s="33">
        <v>0.13751717292773286</v>
      </c>
    </row>
    <row r="1085" spans="2:10" x14ac:dyDescent="0.3">
      <c r="B1085" s="25"/>
      <c r="C1085" s="73"/>
      <c r="D1085" s="29"/>
      <c r="E1085" s="85" t="s">
        <v>477</v>
      </c>
      <c r="F1085" s="30" t="s">
        <v>464</v>
      </c>
      <c r="G1085" s="33">
        <v>0.18021519999999999</v>
      </c>
      <c r="H1085" s="33">
        <v>0.14907709999999999</v>
      </c>
      <c r="I1085" s="33">
        <v>0.2113534</v>
      </c>
      <c r="J1085" s="33">
        <v>0.1299491280761953</v>
      </c>
    </row>
    <row r="1086" spans="2:10" x14ac:dyDescent="0.3">
      <c r="B1086" s="25"/>
      <c r="C1086" s="73"/>
      <c r="D1086" s="29"/>
      <c r="E1086" s="85" t="s">
        <v>477</v>
      </c>
      <c r="F1086" s="30" t="s">
        <v>465</v>
      </c>
      <c r="G1086" s="33">
        <v>0.22683980000000001</v>
      </c>
      <c r="H1086" s="33">
        <v>0.18251800000000001</v>
      </c>
      <c r="I1086" s="33">
        <v>0.2711616</v>
      </c>
      <c r="J1086" s="33">
        <v>7.6579357867716011E-2</v>
      </c>
    </row>
    <row r="1087" spans="2:10" x14ac:dyDescent="0.3">
      <c r="B1087" s="25"/>
      <c r="C1087" s="73"/>
      <c r="D1087" s="29"/>
      <c r="E1087" s="85" t="s">
        <v>477</v>
      </c>
      <c r="F1087" s="30" t="s">
        <v>466</v>
      </c>
      <c r="G1087" s="33">
        <v>0.29153610000000002</v>
      </c>
      <c r="H1087" s="33">
        <v>0.25818869999999999</v>
      </c>
      <c r="I1087" s="33">
        <v>0.32488339999999999</v>
      </c>
      <c r="J1087" s="33">
        <v>7.5509873111691897E-2</v>
      </c>
    </row>
    <row r="1088" spans="2:10" x14ac:dyDescent="0.3">
      <c r="B1088" s="25"/>
      <c r="C1088" s="73"/>
      <c r="D1088" s="29"/>
      <c r="E1088" s="85" t="s">
        <v>477</v>
      </c>
      <c r="F1088" s="30" t="s">
        <v>467</v>
      </c>
      <c r="G1088" s="33">
        <v>0.32324920000000001</v>
      </c>
      <c r="H1088" s="33">
        <v>0.27720679999999998</v>
      </c>
      <c r="I1088" s="33">
        <v>0.3692916</v>
      </c>
      <c r="J1088" s="33">
        <v>6.4446778794728946E-2</v>
      </c>
    </row>
    <row r="1089" spans="1:10" x14ac:dyDescent="0.3">
      <c r="B1089" s="25"/>
      <c r="C1089" s="73"/>
      <c r="D1089" s="29"/>
      <c r="E1089" s="85" t="s">
        <v>477</v>
      </c>
      <c r="F1089" s="30" t="s">
        <v>468</v>
      </c>
      <c r="G1089" s="33">
        <v>0.228745</v>
      </c>
      <c r="H1089" s="33">
        <v>0.2014377</v>
      </c>
      <c r="I1089" s="33">
        <v>0.25605240000000001</v>
      </c>
      <c r="J1089" s="33">
        <v>9.484298483999376E-2</v>
      </c>
    </row>
    <row r="1090" spans="1:10" x14ac:dyDescent="0.3">
      <c r="B1090" s="25"/>
      <c r="C1090" s="73"/>
      <c r="D1090" s="29"/>
      <c r="E1090" s="85" t="s">
        <v>477</v>
      </c>
      <c r="F1090" s="30" t="s">
        <v>469</v>
      </c>
      <c r="G1090" s="33">
        <v>0.2150878</v>
      </c>
      <c r="H1090" s="33">
        <v>0.17499609999999999</v>
      </c>
      <c r="I1090" s="33">
        <v>0.2551795</v>
      </c>
      <c r="J1090" s="33">
        <v>0.11936208946096015</v>
      </c>
    </row>
    <row r="1091" spans="1:10" x14ac:dyDescent="0.3">
      <c r="B1091" s="25"/>
      <c r="C1091" s="73"/>
      <c r="D1091" s="29"/>
      <c r="E1091" s="85" t="s">
        <v>477</v>
      </c>
      <c r="F1091" s="30" t="s">
        <v>470</v>
      </c>
      <c r="G1091" s="33">
        <v>0.25864880000000001</v>
      </c>
      <c r="H1091" s="33">
        <v>0.17669254000000001</v>
      </c>
      <c r="I1091" s="33">
        <v>0.34060509999999999</v>
      </c>
      <c r="J1091" s="33">
        <v>9.6064696163493085E-2</v>
      </c>
    </row>
    <row r="1092" spans="1:10" x14ac:dyDescent="0.3">
      <c r="B1092" s="25"/>
      <c r="C1092" s="73"/>
      <c r="D1092" s="29"/>
      <c r="E1092" s="85" t="s">
        <v>477</v>
      </c>
      <c r="F1092" s="30" t="s">
        <v>26</v>
      </c>
      <c r="G1092" s="33">
        <v>0.213144</v>
      </c>
      <c r="H1092" s="33">
        <v>0.14758373999999999</v>
      </c>
      <c r="I1092" s="33">
        <v>0.27870420000000001</v>
      </c>
      <c r="J1092" s="33">
        <v>0.13853022894215195</v>
      </c>
    </row>
    <row r="1093" spans="1:10" x14ac:dyDescent="0.3">
      <c r="B1093" s="25"/>
      <c r="C1093" s="73"/>
      <c r="D1093" s="29"/>
      <c r="E1093" s="85" t="s">
        <v>477</v>
      </c>
      <c r="F1093" s="30" t="s">
        <v>27</v>
      </c>
      <c r="G1093" s="33">
        <v>0.2327166</v>
      </c>
      <c r="H1093" s="33">
        <v>0.17496540999999999</v>
      </c>
      <c r="I1093" s="33">
        <v>0.2904677</v>
      </c>
      <c r="J1093" s="33">
        <v>7.3923873024447639E-2</v>
      </c>
    </row>
    <row r="1094" spans="1:10" x14ac:dyDescent="0.3">
      <c r="B1094" s="25"/>
      <c r="C1094" s="73"/>
      <c r="D1094" s="29"/>
      <c r="E1094" s="85" t="s">
        <v>477</v>
      </c>
      <c r="F1094" s="30" t="s">
        <v>28</v>
      </c>
      <c r="G1094" s="33">
        <v>0.22903080000000001</v>
      </c>
      <c r="H1094" s="33">
        <v>0.1629767</v>
      </c>
      <c r="I1094" s="33">
        <v>0.29508489999999998</v>
      </c>
      <c r="J1094" s="33">
        <v>6.8308850014072914E-2</v>
      </c>
    </row>
    <row r="1095" spans="1:10" x14ac:dyDescent="0.3">
      <c r="B1095" s="25"/>
      <c r="C1095" s="73"/>
      <c r="D1095" s="29"/>
      <c r="E1095" s="85" t="s">
        <v>477</v>
      </c>
      <c r="F1095" s="30" t="s">
        <v>29</v>
      </c>
      <c r="G1095" s="33">
        <v>0.21963489999999999</v>
      </c>
      <c r="H1095" s="33">
        <v>8.3406690000000006E-2</v>
      </c>
      <c r="I1095" s="33">
        <v>0.35586309999999999</v>
      </c>
      <c r="J1095" s="33">
        <v>6.9519213988670447E-2</v>
      </c>
    </row>
    <row r="1096" spans="1:10" x14ac:dyDescent="0.3">
      <c r="B1096" s="25"/>
      <c r="C1096" s="73"/>
      <c r="D1096" s="29"/>
      <c r="E1096" s="85" t="s">
        <v>477</v>
      </c>
      <c r="F1096" s="30" t="s">
        <v>658</v>
      </c>
      <c r="G1096" s="33">
        <v>0.23398040000000001</v>
      </c>
      <c r="H1096" s="33">
        <v>0.17510464000000001</v>
      </c>
      <c r="I1096" s="33">
        <v>0.29285610000000001</v>
      </c>
      <c r="J1096" s="33">
        <v>8.8052437807028774E-2</v>
      </c>
    </row>
    <row r="1097" spans="1:10" x14ac:dyDescent="0.3">
      <c r="B1097" s="25"/>
      <c r="C1097" s="73"/>
      <c r="D1097" s="29"/>
      <c r="E1097" s="85" t="s">
        <v>477</v>
      </c>
      <c r="F1097" s="30" t="s">
        <v>30</v>
      </c>
      <c r="G1097" s="33">
        <v>0.22652159999999999</v>
      </c>
      <c r="H1097" s="33">
        <v>0.19483417</v>
      </c>
      <c r="I1097" s="33">
        <v>0.25820900000000002</v>
      </c>
      <c r="J1097" s="33">
        <v>7.5858025213088778E-2</v>
      </c>
    </row>
    <row r="1098" spans="1:10" x14ac:dyDescent="0.3">
      <c r="B1098" s="25"/>
      <c r="C1098" s="73"/>
      <c r="D1098" s="29"/>
      <c r="E1098" s="85" t="s">
        <v>477</v>
      </c>
      <c r="F1098" s="30" t="s">
        <v>552</v>
      </c>
      <c r="G1098" s="33">
        <v>0.25894010000000001</v>
      </c>
      <c r="H1098" s="33">
        <v>0.22904521999999999</v>
      </c>
      <c r="I1098" s="33">
        <v>0.28883490000000001</v>
      </c>
      <c r="J1098" s="33">
        <v>3.8030970398234831E-2</v>
      </c>
    </row>
    <row r="1099" spans="1:10" x14ac:dyDescent="0.3">
      <c r="B1099" s="25"/>
      <c r="C1099" s="73"/>
      <c r="D1099" s="29"/>
      <c r="E1099" s="85" t="s">
        <v>477</v>
      </c>
      <c r="F1099" s="30" t="s">
        <v>31</v>
      </c>
      <c r="G1099" s="33">
        <v>0.23486750000000001</v>
      </c>
      <c r="H1099" s="33">
        <v>0.18742437000000001</v>
      </c>
      <c r="I1099" s="33">
        <v>0.28231070000000003</v>
      </c>
      <c r="J1099" s="33">
        <v>0.11124231970892852</v>
      </c>
    </row>
    <row r="1100" spans="1:10" x14ac:dyDescent="0.3">
      <c r="B1100" s="25"/>
      <c r="C1100" s="73"/>
      <c r="D1100" s="29"/>
      <c r="E1100" s="85" t="s">
        <v>477</v>
      </c>
      <c r="F1100" s="30" t="s">
        <v>32</v>
      </c>
      <c r="G1100" s="33">
        <v>0.20228090000000001</v>
      </c>
      <c r="H1100" s="33">
        <v>0.15571862</v>
      </c>
      <c r="I1100" s="33">
        <v>0.24884310000000001</v>
      </c>
      <c r="J1100" s="33">
        <v>4.2154147802805672E-2</v>
      </c>
    </row>
    <row r="1101" spans="1:10" x14ac:dyDescent="0.3">
      <c r="B1101" s="25"/>
      <c r="C1101" s="73"/>
      <c r="D1101" s="29"/>
      <c r="E1101" s="85" t="s">
        <v>477</v>
      </c>
      <c r="F1101" s="30" t="s">
        <v>471</v>
      </c>
      <c r="G1101" s="33">
        <v>0.28397600000000001</v>
      </c>
      <c r="H1101" s="33">
        <v>0.23017599999999999</v>
      </c>
      <c r="I1101" s="33">
        <v>0.33777600000000002</v>
      </c>
      <c r="J1101" s="33">
        <v>0.16453563686182562</v>
      </c>
    </row>
    <row r="1102" spans="1:10" x14ac:dyDescent="0.3">
      <c r="B1102" s="25"/>
      <c r="C1102" s="73"/>
      <c r="D1102" s="29"/>
      <c r="E1102" s="85" t="s">
        <v>477</v>
      </c>
      <c r="F1102" s="30" t="s">
        <v>472</v>
      </c>
      <c r="G1102" s="33">
        <v>0.2299629</v>
      </c>
      <c r="H1102" s="33">
        <v>0.19118569999999999</v>
      </c>
      <c r="I1102" s="33">
        <v>0.26873999999999998</v>
      </c>
      <c r="J1102" s="33">
        <v>8.0207659930297173E-2</v>
      </c>
    </row>
    <row r="1103" spans="1:10" x14ac:dyDescent="0.3">
      <c r="B1103" s="25"/>
      <c r="C1103" s="73"/>
      <c r="D1103" s="22"/>
      <c r="E1103" s="85" t="s">
        <v>477</v>
      </c>
      <c r="F1103" s="30" t="s">
        <v>473</v>
      </c>
      <c r="G1103" s="33">
        <v>0.19971420000000001</v>
      </c>
      <c r="H1103" s="33">
        <v>0.1594507</v>
      </c>
      <c r="I1103" s="33">
        <v>0.23997760000000001</v>
      </c>
      <c r="J1103" s="33">
        <v>9.755869062806212E-2</v>
      </c>
    </row>
    <row r="1104" spans="1:10" x14ac:dyDescent="0.3">
      <c r="A1104" t="s">
        <v>202</v>
      </c>
      <c r="B1104" s="25" t="s">
        <v>204</v>
      </c>
      <c r="C1104" s="73" t="s">
        <v>205</v>
      </c>
      <c r="D1104" s="116" t="str" cm="1">
        <f t="array" aca="1" ref="D1104" ca="1">HYPERLINK("#"&amp;CELL("address",INDEX('Data dictionary'!B:B,MATCH('Relationships and connections'!$A1104,'Data dictionary'!A:A,0))),"Show if Q199 is Yes")</f>
        <v>Show if Q199 is Yes</v>
      </c>
      <c r="E1104" s="85" t="s">
        <v>490</v>
      </c>
      <c r="F1104" s="30" t="s">
        <v>450</v>
      </c>
      <c r="G1104" s="36">
        <v>9.1686759999999996</v>
      </c>
      <c r="H1104" s="36">
        <v>9.0503870000000006</v>
      </c>
      <c r="I1104" s="36">
        <v>9.2869650000000004</v>
      </c>
      <c r="J1104" s="33">
        <v>0.33981245905547869</v>
      </c>
    </row>
    <row r="1105" spans="2:10" x14ac:dyDescent="0.3">
      <c r="B1105" s="25"/>
      <c r="C1105" s="73"/>
      <c r="D1105" s="103"/>
      <c r="E1105" s="85" t="s">
        <v>490</v>
      </c>
      <c r="F1105" s="30" t="s">
        <v>452</v>
      </c>
      <c r="G1105" s="36">
        <v>9.2408319999999993</v>
      </c>
      <c r="H1105" s="36">
        <v>9.1149290000000001</v>
      </c>
      <c r="I1105" s="36">
        <v>9.3667339999999992</v>
      </c>
      <c r="J1105" s="33">
        <v>0.32107896639944167</v>
      </c>
    </row>
    <row r="1106" spans="2:10" x14ac:dyDescent="0.3">
      <c r="B1106" s="25"/>
      <c r="C1106" s="73"/>
      <c r="D1106" s="103"/>
      <c r="E1106" s="85" t="s">
        <v>490</v>
      </c>
      <c r="F1106" s="30" t="s">
        <v>453</v>
      </c>
      <c r="G1106" s="36">
        <v>9.1447870000000009</v>
      </c>
      <c r="H1106" s="36">
        <v>8.959956</v>
      </c>
      <c r="I1106" s="36">
        <v>9.3296189999999992</v>
      </c>
      <c r="J1106" s="33">
        <v>0.33535326390367171</v>
      </c>
    </row>
    <row r="1107" spans="2:10" x14ac:dyDescent="0.3">
      <c r="B1107" s="25"/>
      <c r="C1107" s="73"/>
      <c r="D1107" s="103"/>
      <c r="E1107" s="85" t="s">
        <v>490</v>
      </c>
      <c r="F1107" s="30" t="s">
        <v>21</v>
      </c>
      <c r="G1107" s="36">
        <v>9.1628520000000009</v>
      </c>
      <c r="H1107" s="36">
        <v>8.843045</v>
      </c>
      <c r="I1107" s="36">
        <v>9.4826599999999992</v>
      </c>
      <c r="J1107" s="33">
        <v>0.35551855970171059</v>
      </c>
    </row>
    <row r="1108" spans="2:10" x14ac:dyDescent="0.3">
      <c r="B1108" s="25"/>
      <c r="C1108" s="73"/>
      <c r="D1108" s="103"/>
      <c r="E1108" s="85" t="s">
        <v>490</v>
      </c>
      <c r="F1108" s="30" t="s">
        <v>454</v>
      </c>
      <c r="G1108" s="36">
        <v>9.2546859999999995</v>
      </c>
      <c r="H1108" s="36">
        <v>8.9122839999999997</v>
      </c>
      <c r="I1108" s="36">
        <v>9.5970890000000004</v>
      </c>
      <c r="J1108" s="33">
        <v>0.38593172296274608</v>
      </c>
    </row>
    <row r="1109" spans="2:10" x14ac:dyDescent="0.3">
      <c r="B1109" s="25"/>
      <c r="C1109" s="73"/>
      <c r="D1109" s="103"/>
      <c r="E1109" s="85" t="s">
        <v>490</v>
      </c>
      <c r="F1109" s="30" t="s">
        <v>455</v>
      </c>
      <c r="G1109" s="36">
        <v>9.3603380000000005</v>
      </c>
      <c r="H1109" s="36">
        <v>8.6975069999999999</v>
      </c>
      <c r="I1109" s="36">
        <v>10.023168999999999</v>
      </c>
      <c r="J1109" s="33">
        <v>0.4204875620142125</v>
      </c>
    </row>
    <row r="1110" spans="2:10" x14ac:dyDescent="0.3">
      <c r="B1110" s="25"/>
      <c r="C1110" s="73"/>
      <c r="D1110" s="103"/>
      <c r="E1110" s="85" t="s">
        <v>490</v>
      </c>
      <c r="F1110" s="30" t="s">
        <v>456</v>
      </c>
      <c r="G1110" s="36">
        <v>8.9271030000000007</v>
      </c>
      <c r="H1110" s="36">
        <v>8.6976980000000008</v>
      </c>
      <c r="I1110" s="36">
        <v>9.1565080000000005</v>
      </c>
      <c r="J1110" s="33">
        <v>0.50060490289716653</v>
      </c>
    </row>
    <row r="1111" spans="2:10" x14ac:dyDescent="0.3">
      <c r="B1111" s="25"/>
      <c r="C1111" s="73"/>
      <c r="D1111" s="103"/>
      <c r="E1111" s="85" t="s">
        <v>490</v>
      </c>
      <c r="F1111" s="30" t="s">
        <v>457</v>
      </c>
      <c r="G1111" s="36">
        <v>9.2588019999999993</v>
      </c>
      <c r="H1111" s="36">
        <v>9.1287299999999991</v>
      </c>
      <c r="I1111" s="36">
        <v>9.3888730000000002</v>
      </c>
      <c r="J1111" s="33">
        <v>0.24171346767977095</v>
      </c>
    </row>
    <row r="1112" spans="2:10" x14ac:dyDescent="0.3">
      <c r="B1112" s="25"/>
      <c r="C1112" s="73"/>
      <c r="D1112" s="103"/>
      <c r="E1112" s="85" t="s">
        <v>490</v>
      </c>
      <c r="F1112" s="30" t="s">
        <v>458</v>
      </c>
      <c r="G1112" s="36">
        <v>9.1014730000000004</v>
      </c>
      <c r="H1112" s="36">
        <v>8.8796560000000007</v>
      </c>
      <c r="I1112" s="36">
        <v>9.3232900000000001</v>
      </c>
      <c r="J1112" s="33">
        <v>0.17382439986846432</v>
      </c>
    </row>
    <row r="1113" spans="2:10" x14ac:dyDescent="0.3">
      <c r="B1113" s="25"/>
      <c r="C1113" s="73"/>
      <c r="D1113" s="103"/>
      <c r="E1113" s="85" t="s">
        <v>490</v>
      </c>
      <c r="F1113" s="30" t="s">
        <v>459</v>
      </c>
      <c r="G1113" s="36">
        <v>9.2457999999999991</v>
      </c>
      <c r="H1113" s="36">
        <v>9.1176359999999992</v>
      </c>
      <c r="I1113" s="36">
        <v>9.3739640000000009</v>
      </c>
      <c r="J1113" s="33">
        <v>6.3646170442286945E-2</v>
      </c>
    </row>
    <row r="1114" spans="2:10" x14ac:dyDescent="0.3">
      <c r="B1114" s="25"/>
      <c r="C1114" s="73"/>
      <c r="D1114" s="29"/>
      <c r="E1114" s="85" t="s">
        <v>490</v>
      </c>
      <c r="F1114" s="30" t="s">
        <v>660</v>
      </c>
      <c r="G1114" s="36">
        <v>9.0134980000000002</v>
      </c>
      <c r="H1114" s="36">
        <v>8.7842490000000009</v>
      </c>
      <c r="I1114" s="36">
        <v>9.2427480000000006</v>
      </c>
      <c r="J1114" s="33">
        <v>0.25337176979306086</v>
      </c>
    </row>
    <row r="1115" spans="2:10" x14ac:dyDescent="0.3">
      <c r="B1115" s="25"/>
      <c r="C1115" s="73"/>
      <c r="D1115" s="29"/>
      <c r="E1115" s="85" t="s">
        <v>490</v>
      </c>
      <c r="F1115" s="30" t="s">
        <v>661</v>
      </c>
      <c r="G1115" s="36">
        <v>9.2622</v>
      </c>
      <c r="H1115" s="36">
        <v>9.1194889999999997</v>
      </c>
      <c r="I1115" s="36">
        <v>9.4049110000000002</v>
      </c>
      <c r="J1115" s="33">
        <v>0.3465312099578986</v>
      </c>
    </row>
    <row r="1116" spans="2:10" x14ac:dyDescent="0.3">
      <c r="B1116" s="25"/>
      <c r="C1116" s="73"/>
      <c r="D1116" s="29"/>
      <c r="E1116" s="85" t="s">
        <v>490</v>
      </c>
      <c r="F1116" s="30" t="s">
        <v>662</v>
      </c>
      <c r="G1116" s="36">
        <v>8.4152909999999999</v>
      </c>
      <c r="H1116" s="36">
        <v>7.5595239999999997</v>
      </c>
      <c r="I1116" s="36">
        <v>9.271058</v>
      </c>
      <c r="J1116" s="33">
        <v>0.21889400921658986</v>
      </c>
    </row>
    <row r="1117" spans="2:10" x14ac:dyDescent="0.3">
      <c r="B1117" s="25"/>
      <c r="C1117" s="73"/>
      <c r="D1117" s="29"/>
      <c r="E1117" s="85" t="s">
        <v>490</v>
      </c>
      <c r="F1117" s="30" t="s">
        <v>663</v>
      </c>
      <c r="G1117" s="36">
        <v>9.2102869999999992</v>
      </c>
      <c r="H1117" s="36">
        <v>9.0900239999999997</v>
      </c>
      <c r="I1117" s="36">
        <v>9.3305500000000006</v>
      </c>
      <c r="J1117" s="33">
        <v>0.31879593804390016</v>
      </c>
    </row>
    <row r="1118" spans="2:10" x14ac:dyDescent="0.3">
      <c r="B1118" s="25"/>
      <c r="C1118" s="73"/>
      <c r="D1118" s="29"/>
      <c r="E1118" s="85" t="s">
        <v>490</v>
      </c>
      <c r="F1118" s="30" t="s">
        <v>460</v>
      </c>
      <c r="G1118" s="36">
        <v>9.2401859999999996</v>
      </c>
      <c r="H1118" s="36">
        <v>9.0050170000000005</v>
      </c>
      <c r="I1118" s="36">
        <v>9.4753559999999997</v>
      </c>
      <c r="J1118" s="33">
        <v>0.40988183676521911</v>
      </c>
    </row>
    <row r="1119" spans="2:10" x14ac:dyDescent="0.3">
      <c r="B1119" s="25"/>
      <c r="C1119" s="73"/>
      <c r="D1119" s="29"/>
      <c r="E1119" s="85" t="s">
        <v>490</v>
      </c>
      <c r="F1119" s="30" t="s">
        <v>461</v>
      </c>
      <c r="G1119" s="36">
        <v>9.1011699999999998</v>
      </c>
      <c r="H1119" s="36">
        <v>8.9510690000000004</v>
      </c>
      <c r="I1119" s="36">
        <v>9.2512709999999991</v>
      </c>
      <c r="J1119" s="33">
        <v>0.27852971798469967</v>
      </c>
    </row>
    <row r="1120" spans="2:10" x14ac:dyDescent="0.3">
      <c r="B1120" s="25"/>
      <c r="C1120" s="73"/>
      <c r="D1120" s="29"/>
      <c r="E1120" s="85" t="s">
        <v>490</v>
      </c>
      <c r="F1120" s="30" t="s">
        <v>462</v>
      </c>
      <c r="G1120" s="36">
        <v>9.3763939999999995</v>
      </c>
      <c r="H1120" s="36">
        <v>8.893732</v>
      </c>
      <c r="I1120" s="36">
        <v>9.859057</v>
      </c>
      <c r="J1120" s="33">
        <v>0.33742071881606767</v>
      </c>
    </row>
    <row r="1121" spans="2:10" x14ac:dyDescent="0.3">
      <c r="B1121" s="25"/>
      <c r="C1121" s="73"/>
      <c r="D1121" s="29"/>
      <c r="E1121" s="85" t="s">
        <v>490</v>
      </c>
      <c r="F1121" s="30" t="s">
        <v>589</v>
      </c>
      <c r="G1121" s="36">
        <v>9.521172</v>
      </c>
      <c r="H1121" s="36">
        <v>9.009544</v>
      </c>
      <c r="I1121" s="36">
        <v>10.032800999999999</v>
      </c>
      <c r="J1121" s="33">
        <v>0.11415525114155251</v>
      </c>
    </row>
    <row r="1122" spans="2:10" x14ac:dyDescent="0.3">
      <c r="B1122" s="25"/>
      <c r="C1122" s="73"/>
      <c r="D1122" s="29"/>
      <c r="E1122" s="85" t="s">
        <v>490</v>
      </c>
      <c r="F1122" s="30" t="s">
        <v>463</v>
      </c>
      <c r="G1122" s="36">
        <v>8.8516689999999993</v>
      </c>
      <c r="H1122" s="36">
        <v>8.5043220000000002</v>
      </c>
      <c r="I1122" s="36">
        <v>9.1990169999999996</v>
      </c>
      <c r="J1122" s="33">
        <v>0.51859143837542887</v>
      </c>
    </row>
    <row r="1123" spans="2:10" x14ac:dyDescent="0.3">
      <c r="B1123" s="25"/>
      <c r="C1123" s="73"/>
      <c r="D1123" s="29"/>
      <c r="E1123" s="85" t="s">
        <v>490</v>
      </c>
      <c r="F1123" s="30" t="s">
        <v>464</v>
      </c>
      <c r="G1123" s="36">
        <v>9.0343499999999999</v>
      </c>
      <c r="H1123" s="36">
        <v>8.7118719999999996</v>
      </c>
      <c r="I1123" s="36">
        <v>9.3568280000000001</v>
      </c>
      <c r="J1123" s="33">
        <v>0.46613247863247864</v>
      </c>
    </row>
    <row r="1124" spans="2:10" x14ac:dyDescent="0.3">
      <c r="B1124" s="25"/>
      <c r="C1124" s="73"/>
      <c r="D1124" s="29"/>
      <c r="E1124" s="85" t="s">
        <v>490</v>
      </c>
      <c r="F1124" s="30" t="s">
        <v>465</v>
      </c>
      <c r="G1124" s="36">
        <v>9.2627939999999995</v>
      </c>
      <c r="H1124" s="36">
        <v>9.0443060000000006</v>
      </c>
      <c r="I1124" s="36">
        <v>9.4812809999999992</v>
      </c>
      <c r="J1124" s="33">
        <v>0.28753640069889341</v>
      </c>
    </row>
    <row r="1125" spans="2:10" x14ac:dyDescent="0.3">
      <c r="B1125" s="25"/>
      <c r="C1125" s="73"/>
      <c r="D1125" s="29"/>
      <c r="E1125" s="85" t="s">
        <v>490</v>
      </c>
      <c r="F1125" s="30" t="s">
        <v>466</v>
      </c>
      <c r="G1125" s="36">
        <v>9.3377389999999991</v>
      </c>
      <c r="H1125" s="36">
        <v>9.0895170000000007</v>
      </c>
      <c r="I1125" s="36">
        <v>9.5859609999999993</v>
      </c>
      <c r="J1125" s="33">
        <v>0.22322587929769097</v>
      </c>
    </row>
    <row r="1126" spans="2:10" x14ac:dyDescent="0.3">
      <c r="B1126" s="25"/>
      <c r="C1126" s="73"/>
      <c r="D1126" s="29"/>
      <c r="E1126" s="85" t="s">
        <v>490</v>
      </c>
      <c r="F1126" s="30" t="s">
        <v>467</v>
      </c>
      <c r="G1126" s="36">
        <v>9.2123100000000004</v>
      </c>
      <c r="H1126" s="36">
        <v>8.9691670000000006</v>
      </c>
      <c r="I1126" s="36">
        <v>9.4554530000000003</v>
      </c>
      <c r="J1126" s="33">
        <v>0.17569974554707379</v>
      </c>
    </row>
    <row r="1127" spans="2:10" x14ac:dyDescent="0.3">
      <c r="B1127" s="25"/>
      <c r="C1127" s="73"/>
      <c r="D1127" s="29"/>
      <c r="E1127" s="85" t="s">
        <v>490</v>
      </c>
      <c r="F1127" s="30" t="s">
        <v>468</v>
      </c>
      <c r="G1127" s="36">
        <v>9.1865839999999999</v>
      </c>
      <c r="H1127" s="36">
        <v>9.0611429999999995</v>
      </c>
      <c r="I1127" s="36">
        <v>9.3120250000000002</v>
      </c>
      <c r="J1127" s="33">
        <v>0.32306966234286288</v>
      </c>
    </row>
    <row r="1128" spans="2:10" x14ac:dyDescent="0.3">
      <c r="B1128" s="25"/>
      <c r="C1128" s="73"/>
      <c r="D1128" s="29"/>
      <c r="E1128" s="85" t="s">
        <v>490</v>
      </c>
      <c r="F1128" s="30" t="s">
        <v>469</v>
      </c>
      <c r="G1128" s="36">
        <v>9.0867819999999995</v>
      </c>
      <c r="H1128" s="36">
        <v>8.7279020000000003</v>
      </c>
      <c r="I1128" s="36">
        <v>9.4456609999999994</v>
      </c>
      <c r="J1128" s="33">
        <v>0.3918927010358661</v>
      </c>
    </row>
    <row r="1129" spans="2:10" x14ac:dyDescent="0.3">
      <c r="B1129" s="25"/>
      <c r="C1129" s="73"/>
      <c r="D1129" s="29"/>
      <c r="E1129" s="85" t="s">
        <v>490</v>
      </c>
      <c r="F1129" s="30" t="s">
        <v>470</v>
      </c>
      <c r="G1129" s="36">
        <v>9.1175490000000003</v>
      </c>
      <c r="H1129" s="36">
        <v>8.7526410000000006</v>
      </c>
      <c r="I1129" s="36">
        <v>9.4824570000000001</v>
      </c>
      <c r="J1129" s="33">
        <v>0.29300844863474962</v>
      </c>
    </row>
    <row r="1130" spans="2:10" x14ac:dyDescent="0.3">
      <c r="B1130" s="25"/>
      <c r="C1130" s="73"/>
      <c r="D1130" s="29"/>
      <c r="E1130" s="85" t="s">
        <v>490</v>
      </c>
      <c r="F1130" s="30" t="s">
        <v>26</v>
      </c>
      <c r="G1130" s="36">
        <v>9.0786309999999997</v>
      </c>
      <c r="H1130" s="36">
        <v>8.8344590000000007</v>
      </c>
      <c r="I1130" s="36">
        <v>9.3228019999999994</v>
      </c>
      <c r="J1130" s="33">
        <v>0.44128793714373749</v>
      </c>
    </row>
    <row r="1131" spans="2:10" x14ac:dyDescent="0.3">
      <c r="B1131" s="25"/>
      <c r="C1131" s="73"/>
      <c r="D1131" s="29"/>
      <c r="E1131" s="85" t="s">
        <v>490</v>
      </c>
      <c r="F1131" s="30" t="s">
        <v>27</v>
      </c>
      <c r="G1131" s="36">
        <v>8.9389380000000003</v>
      </c>
      <c r="H1131" s="36">
        <v>8.4468040000000002</v>
      </c>
      <c r="I1131" s="36">
        <v>9.4310720000000003</v>
      </c>
      <c r="J1131" s="33">
        <v>0.26196384260900391</v>
      </c>
    </row>
    <row r="1132" spans="2:10" x14ac:dyDescent="0.3">
      <c r="B1132" s="25"/>
      <c r="C1132" s="73"/>
      <c r="D1132" s="29"/>
      <c r="E1132" s="85" t="s">
        <v>490</v>
      </c>
      <c r="F1132" s="30" t="s">
        <v>28</v>
      </c>
      <c r="G1132" s="36">
        <v>8.5835670000000004</v>
      </c>
      <c r="H1132" s="36">
        <v>7.9816960000000003</v>
      </c>
      <c r="I1132" s="36">
        <v>9.1854379999999995</v>
      </c>
      <c r="J1132" s="33">
        <v>0.24623115577889448</v>
      </c>
    </row>
    <row r="1133" spans="2:10" x14ac:dyDescent="0.3">
      <c r="B1133" s="25"/>
      <c r="C1133" s="73"/>
      <c r="D1133" s="29"/>
      <c r="E1133" s="85" t="s">
        <v>490</v>
      </c>
      <c r="F1133" s="30" t="s">
        <v>29</v>
      </c>
      <c r="G1133" s="36">
        <v>9.3447519999999997</v>
      </c>
      <c r="H1133" s="36">
        <v>8.8211860000000009</v>
      </c>
      <c r="I1133" s="36">
        <v>9.8683169999999993</v>
      </c>
      <c r="J1133" s="33">
        <v>0.25390713476783694</v>
      </c>
    </row>
    <row r="1134" spans="2:10" x14ac:dyDescent="0.3">
      <c r="B1134" s="25"/>
      <c r="C1134" s="73"/>
      <c r="D1134" s="29"/>
      <c r="E1134" s="85" t="s">
        <v>490</v>
      </c>
      <c r="F1134" s="30" t="s">
        <v>658</v>
      </c>
      <c r="G1134" s="36">
        <v>9.0610900000000001</v>
      </c>
      <c r="H1134" s="36">
        <v>8.6820979999999999</v>
      </c>
      <c r="I1134" s="36">
        <v>9.4400820000000003</v>
      </c>
      <c r="J1134" s="33">
        <v>0.31486662936019399</v>
      </c>
    </row>
    <row r="1135" spans="2:10" x14ac:dyDescent="0.3">
      <c r="B1135" s="25"/>
      <c r="C1135" s="73"/>
      <c r="D1135" s="29"/>
      <c r="E1135" s="85" t="s">
        <v>490</v>
      </c>
      <c r="F1135" s="30" t="s">
        <v>30</v>
      </c>
      <c r="G1135" s="36">
        <v>9.4833859999999994</v>
      </c>
      <c r="H1135" s="36">
        <v>9.1922680000000003</v>
      </c>
      <c r="I1135" s="36">
        <v>9.7745029999999993</v>
      </c>
      <c r="J1135" s="33">
        <v>0.27649503578850149</v>
      </c>
    </row>
    <row r="1136" spans="2:10" x14ac:dyDescent="0.3">
      <c r="B1136" s="25"/>
      <c r="C1136" s="73"/>
      <c r="D1136" s="29"/>
      <c r="E1136" s="85" t="s">
        <v>490</v>
      </c>
      <c r="F1136" s="30" t="s">
        <v>552</v>
      </c>
      <c r="G1136" s="36">
        <v>9.3384129999999992</v>
      </c>
      <c r="H1136" s="36">
        <v>9.0359630000000006</v>
      </c>
      <c r="I1136" s="36">
        <v>9.6408629999999995</v>
      </c>
      <c r="J1136" s="33">
        <v>0.15440920181247822</v>
      </c>
    </row>
    <row r="1137" spans="1:10" x14ac:dyDescent="0.3">
      <c r="B1137" s="25"/>
      <c r="C1137" s="73"/>
      <c r="D1137" s="29"/>
      <c r="E1137" s="85" t="s">
        <v>490</v>
      </c>
      <c r="F1137" s="30" t="s">
        <v>31</v>
      </c>
      <c r="G1137" s="36">
        <v>9.2073870000000007</v>
      </c>
      <c r="H1137" s="36">
        <v>8.8652049999999996</v>
      </c>
      <c r="I1137" s="36">
        <v>9.5495680000000007</v>
      </c>
      <c r="J1137" s="33">
        <v>0.34767025089605735</v>
      </c>
    </row>
    <row r="1138" spans="1:10" x14ac:dyDescent="0.3">
      <c r="B1138" s="25"/>
      <c r="C1138" s="73"/>
      <c r="D1138" s="29"/>
      <c r="E1138" s="85" t="s">
        <v>490</v>
      </c>
      <c r="F1138" s="30" t="s">
        <v>32</v>
      </c>
      <c r="G1138" s="36">
        <v>9.4125709999999998</v>
      </c>
      <c r="H1138" s="36">
        <v>9.2272649999999992</v>
      </c>
      <c r="I1138" s="36">
        <v>9.5978779999999997</v>
      </c>
      <c r="J1138" s="33">
        <v>0.17852028639618139</v>
      </c>
    </row>
    <row r="1139" spans="1:10" x14ac:dyDescent="0.3">
      <c r="B1139" s="25"/>
      <c r="C1139" s="73"/>
      <c r="D1139" s="29"/>
      <c r="E1139" s="85" t="s">
        <v>490</v>
      </c>
      <c r="F1139" s="30" t="s">
        <v>471</v>
      </c>
      <c r="G1139" s="36">
        <v>9.0331100000000006</v>
      </c>
      <c r="H1139" s="36">
        <v>8.7736789999999996</v>
      </c>
      <c r="I1139" s="36">
        <v>9.2925419999999992</v>
      </c>
      <c r="J1139" s="33">
        <v>0.42100243721521668</v>
      </c>
    </row>
    <row r="1140" spans="1:10" x14ac:dyDescent="0.3">
      <c r="B1140" s="25"/>
      <c r="C1140" s="73"/>
      <c r="D1140" s="29"/>
      <c r="E1140" s="85" t="s">
        <v>490</v>
      </c>
      <c r="F1140" s="30" t="s">
        <v>472</v>
      </c>
      <c r="G1140" s="36">
        <v>9.0411459999999995</v>
      </c>
      <c r="H1140" s="36">
        <v>8.8845170000000007</v>
      </c>
      <c r="I1140" s="36">
        <v>9.1977740000000008</v>
      </c>
      <c r="J1140" s="33">
        <v>0.28047687586562747</v>
      </c>
    </row>
    <row r="1141" spans="1:10" x14ac:dyDescent="0.3">
      <c r="B1141" s="25"/>
      <c r="C1141" s="73"/>
      <c r="D1141" s="29"/>
      <c r="E1141" s="85" t="s">
        <v>490</v>
      </c>
      <c r="F1141" s="30" t="s">
        <v>473</v>
      </c>
      <c r="G1141" s="36">
        <v>9.4101549999999996</v>
      </c>
      <c r="H1141" s="36">
        <v>9.1415679999999995</v>
      </c>
      <c r="I1141" s="36">
        <v>9.6787419999999997</v>
      </c>
      <c r="J1141" s="33">
        <v>0.36061397363225273</v>
      </c>
    </row>
    <row r="1142" spans="1:10" x14ac:dyDescent="0.3">
      <c r="A1142" t="s">
        <v>202</v>
      </c>
      <c r="B1142" s="25" t="s">
        <v>206</v>
      </c>
      <c r="C1142" s="73" t="s">
        <v>207</v>
      </c>
      <c r="D1142" s="116" t="str" cm="1">
        <f t="array" aca="1" ref="D1142" ca="1">HYPERLINK("#"&amp;CELL("address",INDEX('Data dictionary'!B:B,MATCH('Relationships and connections'!$A1142,'Data dictionary'!A:A,0))),"Show if Q199 is Yes")</f>
        <v>Show if Q199 is Yes</v>
      </c>
      <c r="E1142" s="85" t="s">
        <v>490</v>
      </c>
      <c r="F1142" s="30" t="s">
        <v>450</v>
      </c>
      <c r="G1142" s="36">
        <v>8.9129360000000002</v>
      </c>
      <c r="H1142" s="36">
        <v>8.7352760000000007</v>
      </c>
      <c r="I1142" s="36">
        <v>9.0905959999999997</v>
      </c>
      <c r="J1142" s="33">
        <v>0.34470349894322516</v>
      </c>
    </row>
    <row r="1143" spans="1:10" x14ac:dyDescent="0.3">
      <c r="B1143" s="25"/>
      <c r="C1143" s="73"/>
      <c r="D1143" s="103"/>
      <c r="E1143" s="85" t="s">
        <v>490</v>
      </c>
      <c r="F1143" s="30" t="s">
        <v>452</v>
      </c>
      <c r="G1143" s="36">
        <v>8.8780249999999992</v>
      </c>
      <c r="H1143" s="36">
        <v>8.7126420000000007</v>
      </c>
      <c r="I1143" s="36">
        <v>9.0434070000000002</v>
      </c>
      <c r="J1143" s="33">
        <v>0.32399116574755821</v>
      </c>
    </row>
    <row r="1144" spans="1:10" x14ac:dyDescent="0.3">
      <c r="B1144" s="25"/>
      <c r="C1144" s="73"/>
      <c r="D1144" s="103"/>
      <c r="E1144" s="85" t="s">
        <v>490</v>
      </c>
      <c r="F1144" s="30" t="s">
        <v>453</v>
      </c>
      <c r="G1144" s="36">
        <v>8.9036109999999997</v>
      </c>
      <c r="H1144" s="36">
        <v>8.7268360000000005</v>
      </c>
      <c r="I1144" s="36">
        <v>9.080387</v>
      </c>
      <c r="J1144" s="33">
        <v>0.34945376821463814</v>
      </c>
    </row>
    <row r="1145" spans="1:10" x14ac:dyDescent="0.3">
      <c r="B1145" s="25"/>
      <c r="C1145" s="73"/>
      <c r="D1145" s="103"/>
      <c r="E1145" s="85" t="s">
        <v>490</v>
      </c>
      <c r="F1145" s="30" t="s">
        <v>21</v>
      </c>
      <c r="G1145" s="36">
        <v>9.1441610000000004</v>
      </c>
      <c r="H1145" s="36">
        <v>8.7597299999999994</v>
      </c>
      <c r="I1145" s="36">
        <v>9.5285910000000005</v>
      </c>
      <c r="J1145" s="33">
        <v>0.37115496921444402</v>
      </c>
    </row>
    <row r="1146" spans="1:10" x14ac:dyDescent="0.3">
      <c r="B1146" s="25"/>
      <c r="C1146" s="73"/>
      <c r="D1146" s="103"/>
      <c r="E1146" s="85" t="s">
        <v>490</v>
      </c>
      <c r="F1146" s="30" t="s">
        <v>454</v>
      </c>
      <c r="G1146" s="36">
        <v>9.1793089999999999</v>
      </c>
      <c r="H1146" s="36">
        <v>8.9437069999999999</v>
      </c>
      <c r="I1146" s="36">
        <v>9.414911</v>
      </c>
      <c r="J1146" s="33">
        <v>0.39118381798290441</v>
      </c>
    </row>
    <row r="1147" spans="1:10" x14ac:dyDescent="0.3">
      <c r="B1147" s="25"/>
      <c r="C1147" s="73"/>
      <c r="D1147" s="103"/>
      <c r="E1147" s="85" t="s">
        <v>490</v>
      </c>
      <c r="F1147" s="30" t="s">
        <v>455</v>
      </c>
      <c r="G1147" s="36">
        <v>9.3242220000000007</v>
      </c>
      <c r="H1147" s="36">
        <v>8.6388940000000005</v>
      </c>
      <c r="I1147" s="36">
        <v>10.009550000000001</v>
      </c>
      <c r="J1147" s="33">
        <v>0.43800787709813804</v>
      </c>
    </row>
    <row r="1148" spans="1:10" x14ac:dyDescent="0.3">
      <c r="B1148" s="25"/>
      <c r="C1148" s="73"/>
      <c r="D1148" s="103"/>
      <c r="E1148" s="85" t="s">
        <v>490</v>
      </c>
      <c r="F1148" s="30" t="s">
        <v>456</v>
      </c>
      <c r="G1148" s="36">
        <v>8.5413700000000006</v>
      </c>
      <c r="H1148" s="36">
        <v>8.3185661999999994</v>
      </c>
      <c r="I1148" s="36">
        <v>8.7641729999999995</v>
      </c>
      <c r="J1148" s="33">
        <v>0.50509391913403379</v>
      </c>
    </row>
    <row r="1149" spans="1:10" x14ac:dyDescent="0.3">
      <c r="B1149" s="25"/>
      <c r="C1149" s="73"/>
      <c r="D1149" s="103"/>
      <c r="E1149" s="85" t="s">
        <v>490</v>
      </c>
      <c r="F1149" s="30" t="s">
        <v>457</v>
      </c>
      <c r="G1149" s="36">
        <v>9.0522840000000002</v>
      </c>
      <c r="H1149" s="36">
        <v>8.8427463999999993</v>
      </c>
      <c r="I1149" s="36">
        <v>9.2618209999999994</v>
      </c>
      <c r="J1149" s="33">
        <v>0.24694416914436737</v>
      </c>
    </row>
    <row r="1150" spans="1:10" x14ac:dyDescent="0.3">
      <c r="B1150" s="25"/>
      <c r="C1150" s="73"/>
      <c r="D1150" s="103"/>
      <c r="E1150" s="85" t="s">
        <v>490</v>
      </c>
      <c r="F1150" s="30" t="s">
        <v>458</v>
      </c>
      <c r="G1150" s="36">
        <v>8.9708830000000006</v>
      </c>
      <c r="H1150" s="36">
        <v>8.6871220000000005</v>
      </c>
      <c r="I1150" s="36">
        <v>9.2546440000000008</v>
      </c>
      <c r="J1150" s="33">
        <v>0.18645182505754687</v>
      </c>
    </row>
    <row r="1151" spans="1:10" x14ac:dyDescent="0.3">
      <c r="B1151" s="25"/>
      <c r="C1151" s="73"/>
      <c r="D1151" s="29"/>
      <c r="E1151" s="85" t="s">
        <v>490</v>
      </c>
      <c r="F1151" s="30" t="s">
        <v>459</v>
      </c>
      <c r="G1151" s="36">
        <v>8.9712130000000005</v>
      </c>
      <c r="H1151" s="36">
        <v>8.8151159999999997</v>
      </c>
      <c r="I1151" s="36">
        <v>9.1273099999999996</v>
      </c>
      <c r="J1151" s="33">
        <v>6.553398058252427E-2</v>
      </c>
    </row>
    <row r="1152" spans="1:10" x14ac:dyDescent="0.3">
      <c r="B1152" s="25"/>
      <c r="C1152" s="73"/>
      <c r="D1152" s="29"/>
      <c r="E1152" s="85" t="s">
        <v>490</v>
      </c>
      <c r="F1152" s="30" t="s">
        <v>660</v>
      </c>
      <c r="G1152" s="36">
        <v>8.7625530000000005</v>
      </c>
      <c r="H1152" s="36">
        <v>8.5005590000000009</v>
      </c>
      <c r="I1152" s="36">
        <v>9.0245479999999993</v>
      </c>
      <c r="J1152" s="33">
        <v>0.26449088849994851</v>
      </c>
    </row>
    <row r="1153" spans="2:10" x14ac:dyDescent="0.3">
      <c r="B1153" s="25"/>
      <c r="C1153" s="73"/>
      <c r="D1153" s="29"/>
      <c r="E1153" s="85" t="s">
        <v>490</v>
      </c>
      <c r="F1153" s="30" t="s">
        <v>661</v>
      </c>
      <c r="G1153" s="36">
        <v>9.0020910000000001</v>
      </c>
      <c r="H1153" s="36">
        <v>8.8053329999999992</v>
      </c>
      <c r="I1153" s="36">
        <v>9.1988489999999992</v>
      </c>
      <c r="J1153" s="33">
        <v>0.3483983159436207</v>
      </c>
    </row>
    <row r="1154" spans="2:10" x14ac:dyDescent="0.3">
      <c r="B1154" s="25"/>
      <c r="C1154" s="73"/>
      <c r="D1154" s="29"/>
      <c r="E1154" s="85" t="s">
        <v>490</v>
      </c>
      <c r="F1154" s="30" t="s">
        <v>662</v>
      </c>
      <c r="G1154" s="36">
        <v>8.6447889999999994</v>
      </c>
      <c r="H1154" s="36">
        <v>7.6443969999999997</v>
      </c>
      <c r="I1154" s="36">
        <v>9.6451809999999991</v>
      </c>
      <c r="J1154" s="33">
        <v>0.25140809011776755</v>
      </c>
    </row>
    <row r="1155" spans="2:10" x14ac:dyDescent="0.3">
      <c r="B1155" s="25"/>
      <c r="C1155" s="73"/>
      <c r="D1155" s="29"/>
      <c r="E1155" s="85" t="s">
        <v>490</v>
      </c>
      <c r="F1155" s="30" t="s">
        <v>663</v>
      </c>
      <c r="G1155" s="36">
        <v>8.9265139999999992</v>
      </c>
      <c r="H1155" s="36">
        <v>8.7433779999999999</v>
      </c>
      <c r="I1155" s="36">
        <v>9.1096500000000002</v>
      </c>
      <c r="J1155" s="33">
        <v>0.32252732804928441</v>
      </c>
    </row>
    <row r="1156" spans="2:10" x14ac:dyDescent="0.3">
      <c r="B1156" s="25"/>
      <c r="C1156" s="73"/>
      <c r="D1156" s="29"/>
      <c r="E1156" s="85" t="s">
        <v>490</v>
      </c>
      <c r="F1156" s="30" t="s">
        <v>460</v>
      </c>
      <c r="G1156" s="36">
        <v>8.936617</v>
      </c>
      <c r="H1156" s="36">
        <v>8.7337170000000004</v>
      </c>
      <c r="I1156" s="36">
        <v>9.1395169999999997</v>
      </c>
      <c r="J1156" s="33">
        <v>0.41474298249987535</v>
      </c>
    </row>
    <row r="1157" spans="2:10" x14ac:dyDescent="0.3">
      <c r="B1157" s="25"/>
      <c r="C1157" s="73"/>
      <c r="D1157" s="29"/>
      <c r="E1157" s="85" t="s">
        <v>490</v>
      </c>
      <c r="F1157" s="30" t="s">
        <v>461</v>
      </c>
      <c r="G1157" s="36">
        <v>8.8730589999999996</v>
      </c>
      <c r="H1157" s="36">
        <v>8.6303940000000008</v>
      </c>
      <c r="I1157" s="36">
        <v>9.1157249999999994</v>
      </c>
      <c r="J1157" s="33">
        <v>0.28267167624824591</v>
      </c>
    </row>
    <row r="1158" spans="2:10" x14ac:dyDescent="0.3">
      <c r="B1158" s="25"/>
      <c r="C1158" s="73"/>
      <c r="D1158" s="29"/>
      <c r="E1158" s="85" t="s">
        <v>490</v>
      </c>
      <c r="F1158" s="30" t="s">
        <v>462</v>
      </c>
      <c r="G1158" s="36">
        <v>9.1680209999999995</v>
      </c>
      <c r="H1158" s="36">
        <v>8.6755329999999997</v>
      </c>
      <c r="I1158" s="36">
        <v>9.6605100000000004</v>
      </c>
      <c r="J1158" s="33">
        <v>0.35813953488372091</v>
      </c>
    </row>
    <row r="1159" spans="2:10" x14ac:dyDescent="0.3">
      <c r="B1159" s="25"/>
      <c r="C1159" s="73"/>
      <c r="D1159" s="29"/>
      <c r="E1159" s="85" t="s">
        <v>490</v>
      </c>
      <c r="F1159" s="30" t="s">
        <v>589</v>
      </c>
      <c r="G1159" s="36">
        <v>9.7418370000000003</v>
      </c>
      <c r="H1159" s="36">
        <v>9.1169019999999996</v>
      </c>
      <c r="I1159" s="36">
        <v>10.366771999999999</v>
      </c>
      <c r="J1159" s="33">
        <v>0.11415525114155251</v>
      </c>
    </row>
    <row r="1160" spans="2:10" x14ac:dyDescent="0.3">
      <c r="B1160" s="25"/>
      <c r="C1160" s="73"/>
      <c r="D1160" s="29"/>
      <c r="E1160" s="85" t="s">
        <v>490</v>
      </c>
      <c r="F1160" s="30" t="s">
        <v>463</v>
      </c>
      <c r="G1160" s="36">
        <v>8.395804</v>
      </c>
      <c r="H1160" s="36">
        <v>7.9291580000000002</v>
      </c>
      <c r="I1160" s="36">
        <v>8.8624500000000008</v>
      </c>
      <c r="J1160" s="33">
        <v>0.52528548123980423</v>
      </c>
    </row>
    <row r="1161" spans="2:10" x14ac:dyDescent="0.3">
      <c r="B1161" s="25"/>
      <c r="C1161" s="73"/>
      <c r="D1161" s="29"/>
      <c r="E1161" s="85" t="s">
        <v>490</v>
      </c>
      <c r="F1161" s="30" t="s">
        <v>464</v>
      </c>
      <c r="G1161" s="36">
        <v>8.7832849999999993</v>
      </c>
      <c r="H1161" s="36">
        <v>8.4666130000000006</v>
      </c>
      <c r="I1161" s="36">
        <v>9.0999560000000006</v>
      </c>
      <c r="J1161" s="33">
        <v>0.46837606837606838</v>
      </c>
    </row>
    <row r="1162" spans="2:10" x14ac:dyDescent="0.3">
      <c r="B1162" s="25"/>
      <c r="C1162" s="73"/>
      <c r="D1162" s="29"/>
      <c r="E1162" s="85" t="s">
        <v>490</v>
      </c>
      <c r="F1162" s="30" t="s">
        <v>465</v>
      </c>
      <c r="G1162" s="36">
        <v>9.0085619999999995</v>
      </c>
      <c r="H1162" s="36">
        <v>8.8378320000000006</v>
      </c>
      <c r="I1162" s="36">
        <v>9.1792909999999992</v>
      </c>
      <c r="J1162" s="33">
        <v>0.29452533488642985</v>
      </c>
    </row>
    <row r="1163" spans="2:10" x14ac:dyDescent="0.3">
      <c r="B1163" s="25"/>
      <c r="C1163" s="73"/>
      <c r="D1163" s="29"/>
      <c r="E1163" s="85" t="s">
        <v>490</v>
      </c>
      <c r="F1163" s="30" t="s">
        <v>466</v>
      </c>
      <c r="G1163" s="36">
        <v>9.1341049999999999</v>
      </c>
      <c r="H1163" s="36">
        <v>8.8185099999999998</v>
      </c>
      <c r="I1163" s="36">
        <v>9.4496990000000007</v>
      </c>
      <c r="J1163" s="33">
        <v>0.22616157624343702</v>
      </c>
    </row>
    <row r="1164" spans="2:10" x14ac:dyDescent="0.3">
      <c r="B1164" s="25"/>
      <c r="C1164" s="73"/>
      <c r="D1164" s="29"/>
      <c r="E1164" s="85" t="s">
        <v>490</v>
      </c>
      <c r="F1164" s="30" t="s">
        <v>467</v>
      </c>
      <c r="G1164" s="36">
        <v>9.0258339999999997</v>
      </c>
      <c r="H1164" s="36">
        <v>8.6281979999999994</v>
      </c>
      <c r="I1164" s="36">
        <v>9.4234709999999993</v>
      </c>
      <c r="J1164" s="33">
        <v>0.18148854961832062</v>
      </c>
    </row>
    <row r="1165" spans="2:10" x14ac:dyDescent="0.3">
      <c r="B1165" s="25"/>
      <c r="C1165" s="73"/>
      <c r="D1165" s="29"/>
      <c r="E1165" s="85" t="s">
        <v>490</v>
      </c>
      <c r="F1165" s="30" t="s">
        <v>468</v>
      </c>
      <c r="G1165" s="36">
        <v>8.8883130000000001</v>
      </c>
      <c r="H1165" s="36">
        <v>8.6958730000000006</v>
      </c>
      <c r="I1165" s="36">
        <v>9.0807529999999996</v>
      </c>
      <c r="J1165" s="33">
        <v>0.32848991032993435</v>
      </c>
    </row>
    <row r="1166" spans="2:10" x14ac:dyDescent="0.3">
      <c r="B1166" s="25"/>
      <c r="C1166" s="73"/>
      <c r="D1166" s="29"/>
      <c r="E1166" s="85" t="s">
        <v>490</v>
      </c>
      <c r="F1166" s="30" t="s">
        <v>469</v>
      </c>
      <c r="G1166" s="36">
        <v>9.0269700000000004</v>
      </c>
      <c r="H1166" s="36">
        <v>8.6276279999999996</v>
      </c>
      <c r="I1166" s="36">
        <v>9.4263130000000004</v>
      </c>
      <c r="J1166" s="33">
        <v>0.39470690377821688</v>
      </c>
    </row>
    <row r="1167" spans="2:10" x14ac:dyDescent="0.3">
      <c r="B1167" s="25"/>
      <c r="C1167" s="73"/>
      <c r="D1167" s="29"/>
      <c r="E1167" s="85" t="s">
        <v>490</v>
      </c>
      <c r="F1167" s="30" t="s">
        <v>470</v>
      </c>
      <c r="G1167" s="36">
        <v>8.7661259999999999</v>
      </c>
      <c r="H1167" s="36">
        <v>8.3243600000000004</v>
      </c>
      <c r="I1167" s="36">
        <v>9.2078919999999993</v>
      </c>
      <c r="J1167" s="33">
        <v>0.30047753152932533</v>
      </c>
    </row>
    <row r="1168" spans="2:10" x14ac:dyDescent="0.3">
      <c r="B1168" s="25"/>
      <c r="C1168" s="73"/>
      <c r="D1168" s="29"/>
      <c r="E1168" s="85" t="s">
        <v>490</v>
      </c>
      <c r="F1168" s="30" t="s">
        <v>26</v>
      </c>
      <c r="G1168" s="36">
        <v>8.7838499999999993</v>
      </c>
      <c r="H1168" s="36">
        <v>8.3544830000000001</v>
      </c>
      <c r="I1168" s="36">
        <v>9.2132170000000002</v>
      </c>
      <c r="J1168" s="33">
        <v>0.44347558157448774</v>
      </c>
    </row>
    <row r="1169" spans="2:10" x14ac:dyDescent="0.3">
      <c r="B1169" s="25"/>
      <c r="C1169" s="73"/>
      <c r="D1169" s="29"/>
      <c r="E1169" s="85" t="s">
        <v>490</v>
      </c>
      <c r="F1169" s="30" t="s">
        <v>27</v>
      </c>
      <c r="G1169" s="36">
        <v>8.7218149999999994</v>
      </c>
      <c r="H1169" s="36">
        <v>8.3727780000000003</v>
      </c>
      <c r="I1169" s="36">
        <v>9.0708509999999993</v>
      </c>
      <c r="J1169" s="33">
        <v>0.27118043247075507</v>
      </c>
    </row>
    <row r="1170" spans="2:10" x14ac:dyDescent="0.3">
      <c r="B1170" s="25"/>
      <c r="C1170" s="73"/>
      <c r="D1170" s="29"/>
      <c r="E1170" s="85" t="s">
        <v>490</v>
      </c>
      <c r="F1170" s="30" t="s">
        <v>28</v>
      </c>
      <c r="G1170" s="36">
        <v>8.7202789999999997</v>
      </c>
      <c r="H1170" s="36">
        <v>8.1615249999999993</v>
      </c>
      <c r="I1170" s="36">
        <v>9.2790330000000001</v>
      </c>
      <c r="J1170" s="33">
        <v>0.26633165829145727</v>
      </c>
    </row>
    <row r="1171" spans="2:10" x14ac:dyDescent="0.3">
      <c r="B1171" s="25"/>
      <c r="C1171" s="73"/>
      <c r="D1171" s="29"/>
      <c r="E1171" s="85" t="s">
        <v>490</v>
      </c>
      <c r="F1171" s="30" t="s">
        <v>29</v>
      </c>
      <c r="G1171" s="36">
        <v>9.1172869999999993</v>
      </c>
      <c r="H1171" s="36">
        <v>8.4716880000000003</v>
      </c>
      <c r="I1171" s="36">
        <v>9.7628869999999992</v>
      </c>
      <c r="J1171" s="33">
        <v>0.25753114382785958</v>
      </c>
    </row>
    <row r="1172" spans="2:10" x14ac:dyDescent="0.3">
      <c r="B1172" s="25"/>
      <c r="C1172" s="73"/>
      <c r="D1172" s="29"/>
      <c r="E1172" s="85" t="s">
        <v>490</v>
      </c>
      <c r="F1172" s="30" t="s">
        <v>658</v>
      </c>
      <c r="G1172" s="36">
        <v>8.9922749999999994</v>
      </c>
      <c r="H1172" s="36">
        <v>8.6318959999999993</v>
      </c>
      <c r="I1172" s="36">
        <v>9.3526550000000004</v>
      </c>
      <c r="J1172" s="33">
        <v>0.32176832680470063</v>
      </c>
    </row>
    <row r="1173" spans="2:10" x14ac:dyDescent="0.3">
      <c r="B1173" s="25"/>
      <c r="C1173" s="73"/>
      <c r="D1173" s="29"/>
      <c r="E1173" s="85" t="s">
        <v>490</v>
      </c>
      <c r="F1173" s="30" t="s">
        <v>30</v>
      </c>
      <c r="G1173" s="36">
        <v>9.2010109999999994</v>
      </c>
      <c r="H1173" s="36">
        <v>8.9987849999999998</v>
      </c>
      <c r="I1173" s="36">
        <v>9.403238</v>
      </c>
      <c r="J1173" s="33">
        <v>0.28238282151927963</v>
      </c>
    </row>
    <row r="1174" spans="2:10" x14ac:dyDescent="0.3">
      <c r="B1174" s="25"/>
      <c r="C1174" s="73"/>
      <c r="D1174" s="29"/>
      <c r="E1174" s="85" t="s">
        <v>490</v>
      </c>
      <c r="F1174" s="30" t="s">
        <v>552</v>
      </c>
      <c r="G1174" s="36">
        <v>8.9668119999999991</v>
      </c>
      <c r="H1174" s="36">
        <v>8.5937380000000001</v>
      </c>
      <c r="I1174" s="36">
        <v>9.3398850000000007</v>
      </c>
      <c r="J1174" s="33">
        <v>0.15963750435691879</v>
      </c>
    </row>
    <row r="1175" spans="2:10" x14ac:dyDescent="0.3">
      <c r="B1175" s="25"/>
      <c r="C1175" s="73"/>
      <c r="D1175" s="29"/>
      <c r="E1175" s="85" t="s">
        <v>490</v>
      </c>
      <c r="F1175" s="30" t="s">
        <v>31</v>
      </c>
      <c r="G1175" s="36">
        <v>9.0553849999999994</v>
      </c>
      <c r="H1175" s="36">
        <v>8.6134000000000004</v>
      </c>
      <c r="I1175" s="36">
        <v>9.4973700000000001</v>
      </c>
      <c r="J1175" s="33">
        <v>0.35432667690732206</v>
      </c>
    </row>
    <row r="1176" spans="2:10" x14ac:dyDescent="0.3">
      <c r="B1176" s="25"/>
      <c r="C1176" s="73"/>
      <c r="D1176" s="29"/>
      <c r="E1176" s="85" t="s">
        <v>490</v>
      </c>
      <c r="F1176" s="30" t="s">
        <v>32</v>
      </c>
      <c r="G1176" s="36">
        <v>9.0617830000000001</v>
      </c>
      <c r="H1176" s="36">
        <v>8.7550059999999998</v>
      </c>
      <c r="I1176" s="36">
        <v>9.3685600000000004</v>
      </c>
      <c r="J1176" s="33">
        <v>0.17852028639618139</v>
      </c>
    </row>
    <row r="1177" spans="2:10" x14ac:dyDescent="0.3">
      <c r="B1177" s="25"/>
      <c r="C1177" s="73"/>
      <c r="D1177" s="29"/>
      <c r="E1177" s="85" t="s">
        <v>490</v>
      </c>
      <c r="F1177" s="30" t="s">
        <v>471</v>
      </c>
      <c r="G1177" s="36">
        <v>8.9375440000000008</v>
      </c>
      <c r="H1177" s="36">
        <v>8.6430819999999997</v>
      </c>
      <c r="I1177" s="36">
        <v>9.2320069999999994</v>
      </c>
      <c r="J1177" s="33">
        <v>0.42926777577620007</v>
      </c>
    </row>
    <row r="1178" spans="2:10" x14ac:dyDescent="0.3">
      <c r="B1178" s="25"/>
      <c r="C1178" s="73"/>
      <c r="D1178" s="29"/>
      <c r="E1178" s="85" t="s">
        <v>490</v>
      </c>
      <c r="F1178" s="30" t="s">
        <v>472</v>
      </c>
      <c r="G1178" s="36">
        <v>8.7525960000000005</v>
      </c>
      <c r="H1178" s="36">
        <v>8.507619</v>
      </c>
      <c r="I1178" s="36">
        <v>8.9975729999999992</v>
      </c>
      <c r="J1178" s="33">
        <v>0.28818944681313308</v>
      </c>
    </row>
    <row r="1179" spans="2:10" x14ac:dyDescent="0.3">
      <c r="B1179" s="25"/>
      <c r="C1179" s="73"/>
      <c r="D1179" s="29"/>
      <c r="E1179" s="85" t="s">
        <v>490</v>
      </c>
      <c r="F1179" s="30" t="s">
        <v>473</v>
      </c>
      <c r="G1179" s="36">
        <v>9.1081749999999992</v>
      </c>
      <c r="H1179" s="36">
        <v>8.7753289999999993</v>
      </c>
      <c r="I1179" s="36">
        <v>9.4410209999999992</v>
      </c>
      <c r="J1179" s="33">
        <v>0.36016814215655052</v>
      </c>
    </row>
    <row r="1180" spans="2:10" x14ac:dyDescent="0.3">
      <c r="B1180" s="25" t="s">
        <v>208</v>
      </c>
      <c r="C1180" s="73" t="s">
        <v>491</v>
      </c>
      <c r="D1180" s="102" t="s">
        <v>610</v>
      </c>
      <c r="E1180" s="85" t="s">
        <v>477</v>
      </c>
      <c r="F1180" s="30" t="s">
        <v>450</v>
      </c>
      <c r="G1180" s="33">
        <v>0.85252799999999995</v>
      </c>
      <c r="H1180" s="33">
        <v>0.83287199999999995</v>
      </c>
      <c r="I1180" s="33">
        <v>0.87218390000000001</v>
      </c>
      <c r="J1180" s="33">
        <v>0.20445723553659459</v>
      </c>
    </row>
    <row r="1181" spans="2:10" x14ac:dyDescent="0.3">
      <c r="B1181" s="25"/>
      <c r="C1181" s="73"/>
      <c r="D1181" s="103"/>
      <c r="E1181" s="85" t="s">
        <v>477</v>
      </c>
      <c r="F1181" s="30" t="s">
        <v>452</v>
      </c>
      <c r="G1181" s="33">
        <v>0.86600429999999995</v>
      </c>
      <c r="H1181" s="33">
        <v>0.84723519999999997</v>
      </c>
      <c r="I1181" s="33">
        <v>0.88477340000000004</v>
      </c>
      <c r="J1181" s="33">
        <v>0.17845302002761118</v>
      </c>
    </row>
    <row r="1182" spans="2:10" x14ac:dyDescent="0.3">
      <c r="B1182" s="25"/>
      <c r="C1182" s="73"/>
      <c r="D1182" s="103"/>
      <c r="E1182" s="85" t="s">
        <v>477</v>
      </c>
      <c r="F1182" s="30" t="s">
        <v>453</v>
      </c>
      <c r="G1182" s="33">
        <v>0.82879009999999997</v>
      </c>
      <c r="H1182" s="33">
        <v>0.79788000000000003</v>
      </c>
      <c r="I1182" s="33">
        <v>0.85970020000000003</v>
      </c>
      <c r="J1182" s="33">
        <v>0.2621148754579673</v>
      </c>
    </row>
    <row r="1183" spans="2:10" x14ac:dyDescent="0.3">
      <c r="B1183" s="25"/>
      <c r="C1183" s="73"/>
      <c r="D1183" s="103"/>
      <c r="E1183" s="85" t="s">
        <v>477</v>
      </c>
      <c r="F1183" s="30" t="s">
        <v>21</v>
      </c>
      <c r="G1183" s="33">
        <v>0.84614449999999997</v>
      </c>
      <c r="H1183" s="33">
        <v>0.81408290000000005</v>
      </c>
      <c r="I1183" s="33">
        <v>0.87820620000000005</v>
      </c>
      <c r="J1183" s="33">
        <v>0.23129019322145805</v>
      </c>
    </row>
    <row r="1184" spans="2:10" x14ac:dyDescent="0.3">
      <c r="B1184" s="25"/>
      <c r="C1184" s="73"/>
      <c r="D1184" s="103"/>
      <c r="E1184" s="85" t="s">
        <v>477</v>
      </c>
      <c r="F1184" s="30" t="s">
        <v>454</v>
      </c>
      <c r="G1184" s="33">
        <v>0.79213319999999998</v>
      </c>
      <c r="H1184" s="33">
        <v>0.74920509999999996</v>
      </c>
      <c r="I1184" s="33">
        <v>0.83506130000000001</v>
      </c>
      <c r="J1184" s="33">
        <v>0.22960695995170866</v>
      </c>
    </row>
    <row r="1185" spans="2:10" x14ac:dyDescent="0.3">
      <c r="B1185" s="25"/>
      <c r="C1185" s="73"/>
      <c r="D1185" s="103"/>
      <c r="E1185" s="85" t="s">
        <v>477</v>
      </c>
      <c r="F1185" s="30" t="s">
        <v>455</v>
      </c>
      <c r="G1185" s="33">
        <v>0.7509479</v>
      </c>
      <c r="H1185" s="33">
        <v>0.65289390000000003</v>
      </c>
      <c r="I1185" s="33">
        <v>0.84900189999999998</v>
      </c>
      <c r="J1185" s="33">
        <v>0.24764763317829955</v>
      </c>
    </row>
    <row r="1186" spans="2:10" x14ac:dyDescent="0.3">
      <c r="B1186" s="25"/>
      <c r="C1186" s="73"/>
      <c r="D1186" s="103"/>
      <c r="E1186" s="85" t="s">
        <v>477</v>
      </c>
      <c r="F1186" s="30" t="s">
        <v>456</v>
      </c>
      <c r="G1186" s="33">
        <v>0.84664030000000001</v>
      </c>
      <c r="H1186" s="33">
        <v>0.82241829300000002</v>
      </c>
      <c r="I1186" s="33">
        <v>0.87086229999999998</v>
      </c>
      <c r="J1186" s="33">
        <v>0.25790946745009025</v>
      </c>
    </row>
    <row r="1187" spans="2:10" x14ac:dyDescent="0.3">
      <c r="B1187" s="25"/>
      <c r="C1187" s="73"/>
      <c r="D1187" s="103"/>
      <c r="E1187" s="85" t="s">
        <v>477</v>
      </c>
      <c r="F1187" s="30" t="s">
        <v>457</v>
      </c>
      <c r="G1187" s="33">
        <v>0.85742039999999997</v>
      </c>
      <c r="H1187" s="33">
        <v>0.83280252099999996</v>
      </c>
      <c r="I1187" s="33">
        <v>0.88203819999999999</v>
      </c>
      <c r="J1187" s="33">
        <v>0.16426577316467</v>
      </c>
    </row>
    <row r="1188" spans="2:10" x14ac:dyDescent="0.3">
      <c r="B1188" s="25"/>
      <c r="C1188" s="73"/>
      <c r="D1188" s="18"/>
      <c r="E1188" s="85" t="s">
        <v>477</v>
      </c>
      <c r="F1188" s="30" t="s">
        <v>458</v>
      </c>
      <c r="G1188" s="33">
        <v>0.78042409999999995</v>
      </c>
      <c r="H1188" s="33">
        <v>0.72497480000000003</v>
      </c>
      <c r="I1188" s="33">
        <v>0.83587350000000005</v>
      </c>
      <c r="J1188" s="33">
        <v>0.16282908975553365</v>
      </c>
    </row>
    <row r="1189" spans="2:10" x14ac:dyDescent="0.3">
      <c r="B1189" s="25"/>
      <c r="C1189" s="73"/>
      <c r="D1189" s="18"/>
      <c r="E1189" s="85" t="s">
        <v>477</v>
      </c>
      <c r="F1189" s="30" t="s">
        <v>459</v>
      </c>
      <c r="G1189" s="33">
        <v>0.86972760000000005</v>
      </c>
      <c r="H1189" s="33">
        <v>0.85254660000000004</v>
      </c>
      <c r="I1189" s="33">
        <v>0.88690849999999999</v>
      </c>
      <c r="J1189" s="33">
        <v>0.10891006037618914</v>
      </c>
    </row>
    <row r="1190" spans="2:10" x14ac:dyDescent="0.3">
      <c r="B1190" s="25"/>
      <c r="C1190" s="73"/>
      <c r="D1190" s="18"/>
      <c r="E1190" s="85" t="s">
        <v>477</v>
      </c>
      <c r="F1190" s="30" t="s">
        <v>660</v>
      </c>
      <c r="G1190" s="33">
        <v>0.757822</v>
      </c>
      <c r="H1190" s="33">
        <v>0.72638769999999997</v>
      </c>
      <c r="I1190" s="33">
        <v>0.78925619999999996</v>
      </c>
      <c r="J1190" s="33">
        <v>0.20239886741687454</v>
      </c>
    </row>
    <row r="1191" spans="2:10" x14ac:dyDescent="0.3">
      <c r="B1191" s="25"/>
      <c r="C1191" s="73"/>
      <c r="D1191" s="18"/>
      <c r="E1191" s="85" t="s">
        <v>477</v>
      </c>
      <c r="F1191" s="30" t="s">
        <v>661</v>
      </c>
      <c r="G1191" s="33">
        <v>0.88565119999999997</v>
      </c>
      <c r="H1191" s="33">
        <v>0.86450320000000003</v>
      </c>
      <c r="I1191" s="33">
        <v>0.90679920000000003</v>
      </c>
      <c r="J1191" s="33">
        <v>0.19230708500775651</v>
      </c>
    </row>
    <row r="1192" spans="2:10" x14ac:dyDescent="0.3">
      <c r="B1192" s="25"/>
      <c r="C1192" s="73"/>
      <c r="D1192" s="18"/>
      <c r="E1192" s="85" t="s">
        <v>477</v>
      </c>
      <c r="F1192" s="30" t="s">
        <v>662</v>
      </c>
      <c r="G1192" s="33">
        <v>0.73704800000000004</v>
      </c>
      <c r="H1192" s="33">
        <v>0.63350530000000005</v>
      </c>
      <c r="I1192" s="33">
        <v>0.84059070000000002</v>
      </c>
      <c r="J1192" s="33">
        <v>0.20256572665003225</v>
      </c>
    </row>
    <row r="1193" spans="2:10" x14ac:dyDescent="0.3">
      <c r="B1193" s="25"/>
      <c r="C1193" s="73"/>
      <c r="D1193" s="18"/>
      <c r="E1193" s="85" t="s">
        <v>477</v>
      </c>
      <c r="F1193" s="30" t="s">
        <v>663</v>
      </c>
      <c r="G1193" s="33">
        <v>0.85632209999999997</v>
      </c>
      <c r="H1193" s="33">
        <v>0.83612609999999998</v>
      </c>
      <c r="I1193" s="33">
        <v>0.87651809999999997</v>
      </c>
      <c r="J1193" s="33">
        <v>6.784012177107176E-3</v>
      </c>
    </row>
    <row r="1194" spans="2:10" x14ac:dyDescent="0.3">
      <c r="B1194" s="25"/>
      <c r="C1194" s="73"/>
      <c r="D1194" s="18"/>
      <c r="E1194" s="85" t="s">
        <v>477</v>
      </c>
      <c r="F1194" s="30" t="s">
        <v>460</v>
      </c>
      <c r="G1194" s="33">
        <v>0.86985800000000002</v>
      </c>
      <c r="H1194" s="33">
        <v>0.84909120000000005</v>
      </c>
      <c r="I1194" s="33">
        <v>0.89062479999999999</v>
      </c>
      <c r="J1194" s="33">
        <v>0.23154156783166319</v>
      </c>
    </row>
    <row r="1195" spans="2:10" x14ac:dyDescent="0.3">
      <c r="B1195" s="25"/>
      <c r="C1195" s="73"/>
      <c r="D1195" s="18"/>
      <c r="E1195" s="85" t="s">
        <v>477</v>
      </c>
      <c r="F1195" s="30" t="s">
        <v>461</v>
      </c>
      <c r="G1195" s="33">
        <v>0.83989469999999999</v>
      </c>
      <c r="H1195" s="33">
        <v>0.81200399999999995</v>
      </c>
      <c r="I1195" s="33">
        <v>0.86778549999999999</v>
      </c>
      <c r="J1195" s="33">
        <v>0.17700257978541709</v>
      </c>
    </row>
    <row r="1196" spans="2:10" x14ac:dyDescent="0.3">
      <c r="B1196" s="25"/>
      <c r="C1196" s="73"/>
      <c r="D1196" s="18"/>
      <c r="E1196" s="85" t="s">
        <v>477</v>
      </c>
      <c r="F1196" s="30" t="s">
        <v>462</v>
      </c>
      <c r="G1196" s="33">
        <v>0.76813010000000004</v>
      </c>
      <c r="H1196" s="33">
        <v>0.68974239999999998</v>
      </c>
      <c r="I1196" s="33">
        <v>0.84651790000000005</v>
      </c>
      <c r="J1196" s="33">
        <v>0.24055307652745619</v>
      </c>
    </row>
    <row r="1197" spans="2:10" x14ac:dyDescent="0.3">
      <c r="B1197" s="25"/>
      <c r="C1197" s="73"/>
      <c r="D1197" s="18"/>
      <c r="E1197" s="85" t="s">
        <v>477</v>
      </c>
      <c r="F1197" s="30" t="s">
        <v>589</v>
      </c>
      <c r="G1197" s="33">
        <v>0.84670599999999996</v>
      </c>
      <c r="H1197" s="33">
        <v>0.7697619</v>
      </c>
      <c r="I1197" s="33">
        <v>0.92364999999999997</v>
      </c>
      <c r="J1197" s="33">
        <v>7.6886828563160814E-2</v>
      </c>
    </row>
    <row r="1198" spans="2:10" x14ac:dyDescent="0.3">
      <c r="B1198" s="25"/>
      <c r="C1198" s="73"/>
      <c r="D1198" s="18"/>
      <c r="E1198" s="85" t="s">
        <v>477</v>
      </c>
      <c r="F1198" s="30" t="s">
        <v>463</v>
      </c>
      <c r="G1198" s="33">
        <v>0.85506870000000001</v>
      </c>
      <c r="H1198" s="33">
        <v>0.82370989999999999</v>
      </c>
      <c r="I1198" s="33">
        <v>0.88642759999999998</v>
      </c>
      <c r="J1198" s="33">
        <v>0.25681474579979108</v>
      </c>
    </row>
    <row r="1199" spans="2:10" x14ac:dyDescent="0.3">
      <c r="B1199" s="25"/>
      <c r="C1199" s="73"/>
      <c r="D1199" s="18"/>
      <c r="E1199" s="85" t="s">
        <v>477</v>
      </c>
      <c r="F1199" s="30" t="s">
        <v>464</v>
      </c>
      <c r="G1199" s="33">
        <v>0.8383446</v>
      </c>
      <c r="H1199" s="33">
        <v>0.80361640000000001</v>
      </c>
      <c r="I1199" s="33">
        <v>0.87307279999999998</v>
      </c>
      <c r="J1199" s="33">
        <v>0.26691830445134052</v>
      </c>
    </row>
    <row r="1200" spans="2:10" x14ac:dyDescent="0.3">
      <c r="B1200" s="25"/>
      <c r="C1200" s="73"/>
      <c r="D1200" s="18"/>
      <c r="E1200" s="85" t="s">
        <v>477</v>
      </c>
      <c r="F1200" s="30" t="s">
        <v>465</v>
      </c>
      <c r="G1200" s="33">
        <v>0.8447751</v>
      </c>
      <c r="H1200" s="33">
        <v>0.81224490000000005</v>
      </c>
      <c r="I1200" s="33">
        <v>0.87730529999999995</v>
      </c>
      <c r="J1200" s="33">
        <v>0.18969892262256025</v>
      </c>
    </row>
    <row r="1201" spans="2:10" x14ac:dyDescent="0.3">
      <c r="B1201" s="25"/>
      <c r="C1201" s="73"/>
      <c r="D1201" s="18"/>
      <c r="E1201" s="85" t="s">
        <v>477</v>
      </c>
      <c r="F1201" s="30" t="s">
        <v>466</v>
      </c>
      <c r="G1201" s="33">
        <v>0.85930709999999999</v>
      </c>
      <c r="H1201" s="33">
        <v>0.81441379999999997</v>
      </c>
      <c r="I1201" s="33">
        <v>0.90420040000000002</v>
      </c>
      <c r="J1201" s="33">
        <v>0.12894045820142891</v>
      </c>
    </row>
    <row r="1202" spans="2:10" x14ac:dyDescent="0.3">
      <c r="B1202" s="25"/>
      <c r="C1202" s="73"/>
      <c r="D1202" s="18"/>
      <c r="E1202" s="85" t="s">
        <v>477</v>
      </c>
      <c r="F1202" s="30" t="s">
        <v>467</v>
      </c>
      <c r="G1202" s="33">
        <v>0.8694307</v>
      </c>
      <c r="H1202" s="33">
        <v>0.83244589999999996</v>
      </c>
      <c r="I1202" s="33">
        <v>0.90641539999999998</v>
      </c>
      <c r="J1202" s="33">
        <v>0.13933820429684413</v>
      </c>
    </row>
    <row r="1203" spans="2:10" x14ac:dyDescent="0.3">
      <c r="B1203" s="25"/>
      <c r="C1203" s="73"/>
      <c r="D1203" s="18"/>
      <c r="E1203" s="85" t="s">
        <v>477</v>
      </c>
      <c r="F1203" s="30" t="s">
        <v>468</v>
      </c>
      <c r="G1203" s="33">
        <v>0.85918030000000001</v>
      </c>
      <c r="H1203" s="33">
        <v>0.83539739999999996</v>
      </c>
      <c r="I1203" s="33">
        <v>0.88296330000000001</v>
      </c>
      <c r="J1203" s="33">
        <v>0.19508694752496544</v>
      </c>
    </row>
    <row r="1204" spans="2:10" x14ac:dyDescent="0.3">
      <c r="B1204" s="25"/>
      <c r="C1204" s="73"/>
      <c r="D1204" s="18"/>
      <c r="E1204" s="85" t="s">
        <v>477</v>
      </c>
      <c r="F1204" s="30" t="s">
        <v>469</v>
      </c>
      <c r="G1204" s="33">
        <v>0.82238579999999994</v>
      </c>
      <c r="H1204" s="33">
        <v>0.78902130000000004</v>
      </c>
      <c r="I1204" s="33">
        <v>0.85575029999999996</v>
      </c>
      <c r="J1204" s="33">
        <v>0.23739549935098339</v>
      </c>
    </row>
    <row r="1205" spans="2:10" x14ac:dyDescent="0.3">
      <c r="B1205" s="25"/>
      <c r="C1205" s="73"/>
      <c r="D1205" s="18"/>
      <c r="E1205" s="85" t="s">
        <v>477</v>
      </c>
      <c r="F1205" s="30" t="s">
        <v>470</v>
      </c>
      <c r="G1205" s="33">
        <v>0.80208330000000005</v>
      </c>
      <c r="H1205" s="33">
        <v>0.74502690000000005</v>
      </c>
      <c r="I1205" s="33">
        <v>0.85913969999999995</v>
      </c>
      <c r="J1205" s="33">
        <v>0.16562614590787575</v>
      </c>
    </row>
    <row r="1206" spans="2:10" x14ac:dyDescent="0.3">
      <c r="B1206" s="25"/>
      <c r="C1206" s="73"/>
      <c r="D1206" s="18"/>
      <c r="E1206" s="85" t="s">
        <v>477</v>
      </c>
      <c r="F1206" s="30" t="s">
        <v>26</v>
      </c>
      <c r="G1206" s="33">
        <v>0.8378835</v>
      </c>
      <c r="H1206" s="33">
        <v>0.788744</v>
      </c>
      <c r="I1206" s="33">
        <v>0.88702300000000001</v>
      </c>
      <c r="J1206" s="33">
        <v>0.28189392535561397</v>
      </c>
    </row>
    <row r="1207" spans="2:10" x14ac:dyDescent="0.3">
      <c r="B1207" s="25"/>
      <c r="C1207" s="73"/>
      <c r="D1207" s="18"/>
      <c r="E1207" s="85" t="s">
        <v>477</v>
      </c>
      <c r="F1207" s="30" t="s">
        <v>27</v>
      </c>
      <c r="G1207" s="33">
        <v>0.86156410000000005</v>
      </c>
      <c r="H1207" s="33">
        <v>0.80995110000000003</v>
      </c>
      <c r="I1207" s="33">
        <v>0.91317709999999996</v>
      </c>
      <c r="J1207" s="33">
        <v>0.16735118341483479</v>
      </c>
    </row>
    <row r="1208" spans="2:10" x14ac:dyDescent="0.3">
      <c r="B1208" s="25"/>
      <c r="C1208" s="73"/>
      <c r="D1208" s="18"/>
      <c r="E1208" s="85" t="s">
        <v>477</v>
      </c>
      <c r="F1208" s="30" t="s">
        <v>28</v>
      </c>
      <c r="G1208" s="33">
        <v>0.79981080000000004</v>
      </c>
      <c r="H1208" s="33">
        <v>0.69027450000000001</v>
      </c>
      <c r="I1208" s="33">
        <v>0.90934700000000002</v>
      </c>
      <c r="J1208" s="33">
        <v>0.18232020022836889</v>
      </c>
    </row>
    <row r="1209" spans="2:10" x14ac:dyDescent="0.3">
      <c r="B1209" s="25"/>
      <c r="C1209" s="73"/>
      <c r="D1209" s="18"/>
      <c r="E1209" s="85" t="s">
        <v>477</v>
      </c>
      <c r="F1209" s="30" t="s">
        <v>29</v>
      </c>
      <c r="G1209" s="33">
        <v>0.85502460000000002</v>
      </c>
      <c r="H1209" s="33">
        <v>0.83687089999999997</v>
      </c>
      <c r="I1209" s="33">
        <v>0.87317829999999996</v>
      </c>
      <c r="J1209" s="33">
        <v>0.13411544710652423</v>
      </c>
    </row>
    <row r="1210" spans="2:10" x14ac:dyDescent="0.3">
      <c r="B1210" s="25"/>
      <c r="C1210" s="73"/>
      <c r="D1210" s="18"/>
      <c r="E1210" s="85" t="s">
        <v>477</v>
      </c>
      <c r="F1210" s="30" t="s">
        <v>658</v>
      </c>
      <c r="G1210" s="33">
        <v>0.84673940000000003</v>
      </c>
      <c r="H1210" s="33">
        <v>0.79218719999999998</v>
      </c>
      <c r="I1210" s="33">
        <v>0.90129159999999997</v>
      </c>
      <c r="J1210" s="33">
        <v>0.18991462028041547</v>
      </c>
    </row>
    <row r="1211" spans="2:10" x14ac:dyDescent="0.3">
      <c r="B1211" s="25"/>
      <c r="C1211" s="73"/>
      <c r="D1211" s="18"/>
      <c r="E1211" s="85" t="s">
        <v>477</v>
      </c>
      <c r="F1211" s="30" t="s">
        <v>30</v>
      </c>
      <c r="G1211" s="33">
        <v>0.88164889999999996</v>
      </c>
      <c r="H1211" s="33">
        <v>0.84986620000000002</v>
      </c>
      <c r="I1211" s="33">
        <v>0.91343169999999996</v>
      </c>
      <c r="J1211" s="33">
        <v>0.1672440492299162</v>
      </c>
    </row>
    <row r="1212" spans="2:10" x14ac:dyDescent="0.3">
      <c r="B1212" s="25"/>
      <c r="C1212" s="73"/>
      <c r="D1212" s="29"/>
      <c r="E1212" s="85" t="s">
        <v>477</v>
      </c>
      <c r="F1212" s="30" t="s">
        <v>552</v>
      </c>
      <c r="G1212" s="33">
        <v>0.84856339999999997</v>
      </c>
      <c r="H1212" s="33">
        <v>0.81213670000000004</v>
      </c>
      <c r="I1212" s="33">
        <v>0.8849901</v>
      </c>
      <c r="J1212" s="33">
        <v>8.2711105050150766E-2</v>
      </c>
    </row>
    <row r="1213" spans="2:10" x14ac:dyDescent="0.3">
      <c r="B1213" s="25"/>
      <c r="C1213" s="73"/>
      <c r="D1213" s="29"/>
      <c r="E1213" s="85" t="s">
        <v>477</v>
      </c>
      <c r="F1213" s="30" t="s">
        <v>31</v>
      </c>
      <c r="G1213" s="33">
        <v>0.88311530000000005</v>
      </c>
      <c r="H1213" s="33">
        <v>0.85030740000000005</v>
      </c>
      <c r="I1213" s="33">
        <v>0.91592309999999999</v>
      </c>
      <c r="J1213" s="33">
        <v>0.19955316788684785</v>
      </c>
    </row>
    <row r="1214" spans="2:10" x14ac:dyDescent="0.3">
      <c r="B1214" s="25"/>
      <c r="C1214" s="73"/>
      <c r="D1214" s="29"/>
      <c r="E1214" s="85" t="s">
        <v>477</v>
      </c>
      <c r="F1214" s="30" t="s">
        <v>32</v>
      </c>
      <c r="G1214" s="33">
        <v>0.88104490000000002</v>
      </c>
      <c r="H1214" s="33">
        <v>0.86106539999999998</v>
      </c>
      <c r="I1214" s="33">
        <v>0.90102439999999995</v>
      </c>
      <c r="J1214" s="33">
        <v>0.10438095114817172</v>
      </c>
    </row>
    <row r="1215" spans="2:10" x14ac:dyDescent="0.3">
      <c r="B1215" s="25"/>
      <c r="C1215" s="73"/>
      <c r="D1215" s="29"/>
      <c r="E1215" s="85" t="s">
        <v>477</v>
      </c>
      <c r="F1215" s="30" t="s">
        <v>471</v>
      </c>
      <c r="G1215" s="33">
        <v>0.79967010000000005</v>
      </c>
      <c r="H1215" s="33">
        <v>0.76686880000000002</v>
      </c>
      <c r="I1215" s="33">
        <v>0.83247130000000003</v>
      </c>
      <c r="J1215" s="33">
        <v>0.29429256418755317</v>
      </c>
    </row>
    <row r="1216" spans="2:10" x14ac:dyDescent="0.3">
      <c r="B1216" s="25"/>
      <c r="C1216" s="73"/>
      <c r="D1216" s="29"/>
      <c r="E1216" s="85" t="s">
        <v>477</v>
      </c>
      <c r="F1216" s="30" t="s">
        <v>472</v>
      </c>
      <c r="G1216" s="33">
        <v>0.85555740000000002</v>
      </c>
      <c r="H1216" s="33">
        <v>0.83467619999999998</v>
      </c>
      <c r="I1216" s="33">
        <v>0.87643870000000001</v>
      </c>
      <c r="J1216" s="33">
        <v>0.1784157575487223</v>
      </c>
    </row>
    <row r="1217" spans="1:10" x14ac:dyDescent="0.3">
      <c r="B1217" s="25"/>
      <c r="C1217" s="73"/>
      <c r="D1217" s="22"/>
      <c r="E1217" s="85" t="s">
        <v>477</v>
      </c>
      <c r="F1217" s="30" t="s">
        <v>473</v>
      </c>
      <c r="G1217" s="33">
        <v>0.86836270000000004</v>
      </c>
      <c r="H1217" s="33">
        <v>0.82893870000000003</v>
      </c>
      <c r="I1217" s="33">
        <v>0.9077866</v>
      </c>
      <c r="J1217" s="33">
        <v>0.19613065259936108</v>
      </c>
    </row>
    <row r="1218" spans="1:10" x14ac:dyDescent="0.3">
      <c r="A1218" t="s">
        <v>208</v>
      </c>
      <c r="B1218" s="25" t="s">
        <v>209</v>
      </c>
      <c r="C1218" s="73" t="s">
        <v>679</v>
      </c>
      <c r="D1218" s="116" t="str" cm="1">
        <f t="array" aca="1" ref="D1218" ca="1">HYPERLINK("#"&amp;CELL("address",INDEX('Data dictionary'!B:B,MATCH('Relationships and connections'!$A1218,'Data dictionary'!A:A,0))),"Show if Q236 is Yes")</f>
        <v>Show if Q236 is Yes</v>
      </c>
      <c r="E1218" s="85" t="s">
        <v>477</v>
      </c>
      <c r="F1218" s="30" t="s">
        <v>450</v>
      </c>
      <c r="G1218" s="33">
        <v>0.83229560000000002</v>
      </c>
      <c r="H1218" s="33">
        <v>0.81279250000000003</v>
      </c>
      <c r="I1218" s="33">
        <v>0.85179870000000002</v>
      </c>
      <c r="J1218" s="33">
        <v>0.25699145360729225</v>
      </c>
    </row>
    <row r="1219" spans="1:10" x14ac:dyDescent="0.3">
      <c r="B1219" s="25"/>
      <c r="C1219" s="73"/>
      <c r="D1219" s="103"/>
      <c r="E1219" s="85" t="s">
        <v>477</v>
      </c>
      <c r="F1219" s="30" t="s">
        <v>452</v>
      </c>
      <c r="G1219" s="33">
        <v>0.83690419999999999</v>
      </c>
      <c r="H1219" s="33">
        <v>0.82127740000000005</v>
      </c>
      <c r="I1219" s="33">
        <v>0.85253100000000004</v>
      </c>
      <c r="J1219" s="33">
        <v>0.22029851397927544</v>
      </c>
    </row>
    <row r="1220" spans="1:10" x14ac:dyDescent="0.3">
      <c r="B1220" s="25"/>
      <c r="C1220" s="73"/>
      <c r="D1220" s="103"/>
      <c r="E1220" s="85" t="s">
        <v>477</v>
      </c>
      <c r="F1220" s="30" t="s">
        <v>453</v>
      </c>
      <c r="G1220" s="33">
        <v>0.83791099999999996</v>
      </c>
      <c r="H1220" s="33">
        <v>0.81425650000000005</v>
      </c>
      <c r="I1220" s="33">
        <v>0.86156560000000004</v>
      </c>
      <c r="J1220" s="33">
        <v>0.34321125815190445</v>
      </c>
    </row>
    <row r="1221" spans="1:10" x14ac:dyDescent="0.3">
      <c r="B1221" s="25"/>
      <c r="C1221" s="73"/>
      <c r="D1221" s="103"/>
      <c r="E1221" s="85" t="s">
        <v>477</v>
      </c>
      <c r="F1221" s="30" t="s">
        <v>21</v>
      </c>
      <c r="G1221" s="33">
        <v>0.80133790000000005</v>
      </c>
      <c r="H1221" s="33">
        <v>0.71809500000000004</v>
      </c>
      <c r="I1221" s="33">
        <v>0.8845807</v>
      </c>
      <c r="J1221" s="33">
        <v>0.29713404681652361</v>
      </c>
    </row>
    <row r="1222" spans="1:10" x14ac:dyDescent="0.3">
      <c r="B1222" s="25"/>
      <c r="C1222" s="73"/>
      <c r="D1222" s="103"/>
      <c r="E1222" s="85" t="s">
        <v>477</v>
      </c>
      <c r="F1222" s="30" t="s">
        <v>454</v>
      </c>
      <c r="G1222" s="33">
        <v>0.76796220000000004</v>
      </c>
      <c r="H1222" s="33">
        <v>0.66941329999999999</v>
      </c>
      <c r="I1222" s="33">
        <v>0.86651120000000004</v>
      </c>
      <c r="J1222" s="33">
        <v>0.29683664709615476</v>
      </c>
    </row>
    <row r="1223" spans="1:10" x14ac:dyDescent="0.3">
      <c r="B1223" s="25"/>
      <c r="C1223" s="73"/>
      <c r="D1223" s="103"/>
      <c r="E1223" s="85" t="s">
        <v>477</v>
      </c>
      <c r="F1223" s="30" t="s">
        <v>455</v>
      </c>
      <c r="G1223" s="33">
        <v>0.80259539999999996</v>
      </c>
      <c r="H1223" s="33">
        <v>0.67250279999999996</v>
      </c>
      <c r="I1223" s="33">
        <v>0.93268799999999996</v>
      </c>
      <c r="J1223" s="33">
        <v>0.30485586639760348</v>
      </c>
    </row>
    <row r="1224" spans="1:10" x14ac:dyDescent="0.3">
      <c r="B1224" s="25"/>
      <c r="C1224" s="73"/>
      <c r="D1224" s="103"/>
      <c r="E1224" s="85" t="s">
        <v>477</v>
      </c>
      <c r="F1224" s="30" t="s">
        <v>456</v>
      </c>
      <c r="G1224" s="33">
        <v>0.87143309999999996</v>
      </c>
      <c r="H1224" s="33">
        <v>0.84408749999999999</v>
      </c>
      <c r="I1224" s="33">
        <v>0.89877870000000004</v>
      </c>
      <c r="J1224" s="33">
        <v>0.32266763065078696</v>
      </c>
    </row>
    <row r="1225" spans="1:10" x14ac:dyDescent="0.3">
      <c r="B1225" s="25"/>
      <c r="C1225" s="73"/>
      <c r="D1225" s="29"/>
      <c r="E1225" s="85" t="s">
        <v>477</v>
      </c>
      <c r="F1225" s="30" t="s">
        <v>457</v>
      </c>
      <c r="G1225" s="33">
        <v>0.80808409999999997</v>
      </c>
      <c r="H1225" s="33">
        <v>0.77983480000000005</v>
      </c>
      <c r="I1225" s="33">
        <v>0.8363334</v>
      </c>
      <c r="J1225" s="33">
        <v>0.20783394482946052</v>
      </c>
    </row>
    <row r="1226" spans="1:10" x14ac:dyDescent="0.3">
      <c r="B1226" s="25"/>
      <c r="C1226" s="73"/>
      <c r="D1226" s="29"/>
      <c r="E1226" s="85" t="s">
        <v>477</v>
      </c>
      <c r="F1226" s="30" t="s">
        <v>458</v>
      </c>
      <c r="G1226" s="33">
        <v>0.66033509999999995</v>
      </c>
      <c r="H1226" s="33">
        <v>0.5980046</v>
      </c>
      <c r="I1226" s="33">
        <v>0.72266549999999996</v>
      </c>
      <c r="J1226" s="33">
        <v>0.21813318804328982</v>
      </c>
    </row>
    <row r="1227" spans="1:10" x14ac:dyDescent="0.3">
      <c r="B1227" s="25"/>
      <c r="C1227" s="73"/>
      <c r="D1227" s="29"/>
      <c r="E1227" s="85" t="s">
        <v>477</v>
      </c>
      <c r="F1227" s="30" t="s">
        <v>459</v>
      </c>
      <c r="G1227" s="33">
        <v>0.86684229999999995</v>
      </c>
      <c r="H1227" s="33">
        <v>0.84986439999999996</v>
      </c>
      <c r="I1227" s="33">
        <v>0.88382019999999994</v>
      </c>
      <c r="J1227" s="33">
        <v>0.14864303004414067</v>
      </c>
    </row>
    <row r="1228" spans="1:10" x14ac:dyDescent="0.3">
      <c r="B1228" s="25"/>
      <c r="C1228" s="73"/>
      <c r="D1228" s="29"/>
      <c r="E1228" s="85" t="s">
        <v>477</v>
      </c>
      <c r="F1228" s="30" t="s">
        <v>660</v>
      </c>
      <c r="G1228" s="33">
        <v>0.72020169999999994</v>
      </c>
      <c r="H1228" s="33">
        <v>0.68734300000000004</v>
      </c>
      <c r="I1228" s="33">
        <v>0.75306039999999996</v>
      </c>
      <c r="J1228" s="33">
        <v>0.30400898334059601</v>
      </c>
    </row>
    <row r="1229" spans="1:10" x14ac:dyDescent="0.3">
      <c r="B1229" s="25"/>
      <c r="C1229" s="73"/>
      <c r="D1229" s="29"/>
      <c r="E1229" s="85" t="s">
        <v>477</v>
      </c>
      <c r="F1229" s="30" t="s">
        <v>661</v>
      </c>
      <c r="G1229" s="33">
        <v>0.86413549999999995</v>
      </c>
      <c r="H1229" s="33">
        <v>0.84275259999999996</v>
      </c>
      <c r="I1229" s="33">
        <v>0.88551829999999998</v>
      </c>
      <c r="J1229" s="33">
        <v>0.22881615657761245</v>
      </c>
    </row>
    <row r="1230" spans="1:10" x14ac:dyDescent="0.3">
      <c r="B1230" s="25"/>
      <c r="C1230" s="73"/>
      <c r="D1230" s="29"/>
      <c r="E1230" s="85" t="s">
        <v>477</v>
      </c>
      <c r="F1230" s="30" t="s">
        <v>662</v>
      </c>
      <c r="G1230" s="33">
        <v>0.74287749999999997</v>
      </c>
      <c r="H1230" s="33">
        <v>0.62683429999999996</v>
      </c>
      <c r="I1230" s="33">
        <v>0.85892080000000004</v>
      </c>
      <c r="J1230" s="33">
        <v>0.35153442079071051</v>
      </c>
    </row>
    <row r="1231" spans="1:10" x14ac:dyDescent="0.3">
      <c r="B1231" s="25"/>
      <c r="C1231" s="73"/>
      <c r="D1231" s="29"/>
      <c r="E1231" s="85" t="s">
        <v>477</v>
      </c>
      <c r="F1231" s="30" t="s">
        <v>663</v>
      </c>
      <c r="G1231" s="33">
        <v>0.83454629999999996</v>
      </c>
      <c r="H1231" s="33">
        <v>0.81524090000000005</v>
      </c>
      <c r="I1231" s="33">
        <v>0.85385169999999999</v>
      </c>
      <c r="J1231" s="33">
        <v>0.24370655412115194</v>
      </c>
    </row>
    <row r="1232" spans="1:10" x14ac:dyDescent="0.3">
      <c r="B1232" s="25"/>
      <c r="C1232" s="73"/>
      <c r="D1232" s="29"/>
      <c r="E1232" s="85" t="s">
        <v>477</v>
      </c>
      <c r="F1232" s="30" t="s">
        <v>460</v>
      </c>
      <c r="G1232" s="33">
        <v>0.88346860000000005</v>
      </c>
      <c r="H1232" s="33">
        <v>0.86150959999999999</v>
      </c>
      <c r="I1232" s="33">
        <v>0.90542750000000005</v>
      </c>
      <c r="J1232" s="33">
        <v>0.28522334036036751</v>
      </c>
    </row>
    <row r="1233" spans="2:10" x14ac:dyDescent="0.3">
      <c r="B1233" s="25"/>
      <c r="C1233" s="73"/>
      <c r="D1233" s="29"/>
      <c r="E1233" s="85" t="s">
        <v>477</v>
      </c>
      <c r="F1233" s="30" t="s">
        <v>461</v>
      </c>
      <c r="G1233" s="33">
        <v>0.79206109999999996</v>
      </c>
      <c r="H1233" s="33">
        <v>0.76495259999999998</v>
      </c>
      <c r="I1233" s="33">
        <v>0.81916960000000005</v>
      </c>
      <c r="J1233" s="33">
        <v>0.22610808238505914</v>
      </c>
    </row>
    <row r="1234" spans="2:10" x14ac:dyDescent="0.3">
      <c r="B1234" s="25"/>
      <c r="C1234" s="73"/>
      <c r="D1234" s="29"/>
      <c r="E1234" s="85" t="s">
        <v>477</v>
      </c>
      <c r="F1234" s="30" t="s">
        <v>462</v>
      </c>
      <c r="G1234" s="33">
        <v>0.60959609999999997</v>
      </c>
      <c r="H1234" s="33">
        <v>0.48155920000000002</v>
      </c>
      <c r="I1234" s="33">
        <v>0.73763290000000004</v>
      </c>
      <c r="J1234" s="33">
        <v>0.33059087509349289</v>
      </c>
    </row>
    <row r="1235" spans="2:10" x14ac:dyDescent="0.3">
      <c r="B1235" s="25"/>
      <c r="C1235" s="73"/>
      <c r="D1235" s="29"/>
      <c r="E1235" s="85" t="s">
        <v>477</v>
      </c>
      <c r="F1235" s="30" t="s">
        <v>589</v>
      </c>
      <c r="G1235" s="33">
        <v>0.78120489999999998</v>
      </c>
      <c r="H1235" s="33">
        <v>0.63956500000000005</v>
      </c>
      <c r="I1235" s="33">
        <v>0.92284480000000002</v>
      </c>
      <c r="J1235" s="33">
        <v>9.9547511312217188E-2</v>
      </c>
    </row>
    <row r="1236" spans="2:10" x14ac:dyDescent="0.3">
      <c r="B1236" s="25"/>
      <c r="C1236" s="73"/>
      <c r="D1236" s="29"/>
      <c r="E1236" s="85" t="s">
        <v>477</v>
      </c>
      <c r="F1236" s="30" t="s">
        <v>463</v>
      </c>
      <c r="G1236" s="33">
        <v>0.89200020000000002</v>
      </c>
      <c r="H1236" s="33">
        <v>0.85590029999999995</v>
      </c>
      <c r="I1236" s="33">
        <v>0.92810000000000004</v>
      </c>
      <c r="J1236" s="33">
        <v>0.32099926129877104</v>
      </c>
    </row>
    <row r="1237" spans="2:10" x14ac:dyDescent="0.3">
      <c r="B1237" s="25"/>
      <c r="C1237" s="73"/>
      <c r="D1237" s="29"/>
      <c r="E1237" s="85" t="s">
        <v>477</v>
      </c>
      <c r="F1237" s="30" t="s">
        <v>464</v>
      </c>
      <c r="G1237" s="33">
        <v>0.84662939999999998</v>
      </c>
      <c r="H1237" s="33">
        <v>0.81581709999999996</v>
      </c>
      <c r="I1237" s="33">
        <v>0.87744169999999999</v>
      </c>
      <c r="J1237" s="33">
        <v>0.33285018249131204</v>
      </c>
    </row>
    <row r="1238" spans="2:10" x14ac:dyDescent="0.3">
      <c r="B1238" s="25"/>
      <c r="C1238" s="73"/>
      <c r="D1238" s="29"/>
      <c r="E1238" s="85" t="s">
        <v>477</v>
      </c>
      <c r="F1238" s="30" t="s">
        <v>465</v>
      </c>
      <c r="G1238" s="33">
        <v>0.83456079999999999</v>
      </c>
      <c r="H1238" s="33">
        <v>0.80299790000000004</v>
      </c>
      <c r="I1238" s="33">
        <v>0.86612370000000005</v>
      </c>
      <c r="J1238" s="33">
        <v>0.24171970880817167</v>
      </c>
    </row>
    <row r="1239" spans="2:10" x14ac:dyDescent="0.3">
      <c r="B1239" s="25"/>
      <c r="C1239" s="73"/>
      <c r="D1239" s="29"/>
      <c r="E1239" s="85" t="s">
        <v>477</v>
      </c>
      <c r="F1239" s="30" t="s">
        <v>466</v>
      </c>
      <c r="G1239" s="33">
        <v>0.77828229999999998</v>
      </c>
      <c r="H1239" s="33">
        <v>0.71980219999999995</v>
      </c>
      <c r="I1239" s="33">
        <v>0.83676249999999996</v>
      </c>
      <c r="J1239" s="33">
        <v>0.16980796980796981</v>
      </c>
    </row>
    <row r="1240" spans="2:10" x14ac:dyDescent="0.3">
      <c r="B1240" s="25"/>
      <c r="C1240" s="73"/>
      <c r="D1240" s="29"/>
      <c r="E1240" s="85" t="s">
        <v>477</v>
      </c>
      <c r="F1240" s="30" t="s">
        <v>467</v>
      </c>
      <c r="G1240" s="33">
        <v>0.79971020000000004</v>
      </c>
      <c r="H1240" s="33">
        <v>0.75194039999999995</v>
      </c>
      <c r="I1240" s="33">
        <v>0.84748000000000001</v>
      </c>
      <c r="J1240" s="33">
        <v>0.16682880656272184</v>
      </c>
    </row>
    <row r="1241" spans="2:10" x14ac:dyDescent="0.3">
      <c r="B1241" s="25"/>
      <c r="C1241" s="73"/>
      <c r="D1241" s="29"/>
      <c r="E1241" s="85" t="s">
        <v>477</v>
      </c>
      <c r="F1241" s="30" t="s">
        <v>468</v>
      </c>
      <c r="G1241" s="33">
        <v>0.82902209999999998</v>
      </c>
      <c r="H1241" s="33">
        <v>0.81122030000000001</v>
      </c>
      <c r="I1241" s="33">
        <v>0.84682380000000002</v>
      </c>
      <c r="J1241" s="33">
        <v>0.24540565315545934</v>
      </c>
    </row>
    <row r="1242" spans="2:10" x14ac:dyDescent="0.3">
      <c r="B1242" s="25"/>
      <c r="C1242" s="73"/>
      <c r="D1242" s="29"/>
      <c r="E1242" s="85" t="s">
        <v>477</v>
      </c>
      <c r="F1242" s="30" t="s">
        <v>469</v>
      </c>
      <c r="G1242" s="33">
        <v>0.8476091</v>
      </c>
      <c r="H1242" s="33">
        <v>0.80905159999999998</v>
      </c>
      <c r="I1242" s="33">
        <v>0.88616669999999997</v>
      </c>
      <c r="J1242" s="33">
        <v>0.30013044500994374</v>
      </c>
    </row>
    <row r="1243" spans="2:10" x14ac:dyDescent="0.3">
      <c r="B1243" s="25"/>
      <c r="C1243" s="73"/>
      <c r="D1243" s="29"/>
      <c r="E1243" s="85" t="s">
        <v>477</v>
      </c>
      <c r="F1243" s="30" t="s">
        <v>470</v>
      </c>
      <c r="G1243" s="33">
        <v>0.81909949999999998</v>
      </c>
      <c r="H1243" s="33">
        <v>0.78691250000000001</v>
      </c>
      <c r="I1243" s="33">
        <v>0.85128649999999995</v>
      </c>
      <c r="J1243" s="33">
        <v>0.22656023222060959</v>
      </c>
    </row>
    <row r="1244" spans="2:10" x14ac:dyDescent="0.3">
      <c r="B1244" s="25"/>
      <c r="C1244" s="73"/>
      <c r="D1244" s="18"/>
      <c r="E1244" s="85" t="s">
        <v>477</v>
      </c>
      <c r="F1244" s="30" t="s">
        <v>26</v>
      </c>
      <c r="G1244" s="33">
        <v>0.8069347</v>
      </c>
      <c r="H1244" s="33">
        <v>0.75396750000000001</v>
      </c>
      <c r="I1244" s="33">
        <v>0.8599019</v>
      </c>
      <c r="J1244" s="33">
        <v>0.34524478195421149</v>
      </c>
    </row>
    <row r="1245" spans="2:10" x14ac:dyDescent="0.3">
      <c r="B1245" s="25"/>
      <c r="C1245" s="73"/>
      <c r="D1245" s="18"/>
      <c r="E1245" s="85" t="s">
        <v>477</v>
      </c>
      <c r="F1245" s="30" t="s">
        <v>27</v>
      </c>
      <c r="G1245" s="33">
        <v>0.83748990000000001</v>
      </c>
      <c r="H1245" s="33">
        <v>0.7783641</v>
      </c>
      <c r="I1245" s="33">
        <v>0.89661579999999996</v>
      </c>
      <c r="J1245" s="33">
        <v>0.20639400030926242</v>
      </c>
    </row>
    <row r="1246" spans="2:10" x14ac:dyDescent="0.3">
      <c r="B1246" s="25"/>
      <c r="C1246" s="73"/>
      <c r="D1246" s="18"/>
      <c r="E1246" s="85" t="s">
        <v>477</v>
      </c>
      <c r="F1246" s="30" t="s">
        <v>28</v>
      </c>
      <c r="G1246" s="33">
        <v>0.8029695</v>
      </c>
      <c r="H1246" s="33">
        <v>0.77246870000000001</v>
      </c>
      <c r="I1246" s="33">
        <v>0.83347039999999994</v>
      </c>
      <c r="J1246" s="33">
        <v>0.27019027484143765</v>
      </c>
    </row>
    <row r="1247" spans="2:10" x14ac:dyDescent="0.3">
      <c r="B1247" s="25"/>
      <c r="C1247" s="73"/>
      <c r="D1247" s="18"/>
      <c r="E1247" s="85" t="s">
        <v>477</v>
      </c>
      <c r="F1247" s="30" t="s">
        <v>29</v>
      </c>
      <c r="G1247" s="33">
        <v>0.84541790000000006</v>
      </c>
      <c r="H1247" s="33">
        <v>0.7896957</v>
      </c>
      <c r="I1247" s="33">
        <v>0.9011401</v>
      </c>
      <c r="J1247" s="33">
        <v>0.19465134425764347</v>
      </c>
    </row>
    <row r="1248" spans="2:10" x14ac:dyDescent="0.3">
      <c r="B1248" s="25"/>
      <c r="C1248" s="73"/>
      <c r="D1248" s="18"/>
      <c r="E1248" s="85" t="s">
        <v>477</v>
      </c>
      <c r="F1248" s="30" t="s">
        <v>658</v>
      </c>
      <c r="G1248" s="33">
        <v>0.85477110000000001</v>
      </c>
      <c r="H1248" s="33">
        <v>0.81995189999999996</v>
      </c>
      <c r="I1248" s="33">
        <v>0.88959029999999994</v>
      </c>
      <c r="J1248" s="33">
        <v>0.25158424250342981</v>
      </c>
    </row>
    <row r="1249" spans="1:10" x14ac:dyDescent="0.3">
      <c r="B1249" s="25"/>
      <c r="C1249" s="73"/>
      <c r="D1249" s="29"/>
      <c r="E1249" s="85" t="s">
        <v>477</v>
      </c>
      <c r="F1249" s="30" t="s">
        <v>30</v>
      </c>
      <c r="G1249" s="33">
        <v>0.83974320000000002</v>
      </c>
      <c r="H1249" s="33">
        <v>0.79292589999999996</v>
      </c>
      <c r="I1249" s="33">
        <v>0.88656049999999997</v>
      </c>
      <c r="J1249" s="33">
        <v>0.2058436815193572</v>
      </c>
    </row>
    <row r="1250" spans="1:10" x14ac:dyDescent="0.3">
      <c r="B1250" s="25"/>
      <c r="C1250" s="73"/>
      <c r="D1250" s="29"/>
      <c r="E1250" s="85" t="s">
        <v>477</v>
      </c>
      <c r="F1250" s="30" t="s">
        <v>552</v>
      </c>
      <c r="G1250" s="33">
        <v>0.84636040000000001</v>
      </c>
      <c r="H1250" s="33">
        <v>0.8051526</v>
      </c>
      <c r="I1250" s="33">
        <v>0.88756829999999998</v>
      </c>
      <c r="J1250" s="33">
        <v>0.12457873329459616</v>
      </c>
    </row>
    <row r="1251" spans="1:10" x14ac:dyDescent="0.3">
      <c r="B1251" s="25"/>
      <c r="C1251" s="73"/>
      <c r="D1251" s="29"/>
      <c r="E1251" s="85" t="s">
        <v>477</v>
      </c>
      <c r="F1251" s="30" t="s">
        <v>31</v>
      </c>
      <c r="G1251" s="33">
        <v>0.8421322</v>
      </c>
      <c r="H1251" s="33">
        <v>0.80737479999999995</v>
      </c>
      <c r="I1251" s="33">
        <v>0.87688960000000005</v>
      </c>
      <c r="J1251" s="33">
        <v>0.24124115077571923</v>
      </c>
    </row>
    <row r="1252" spans="1:10" x14ac:dyDescent="0.3">
      <c r="B1252" s="25"/>
      <c r="C1252" s="73"/>
      <c r="D1252" s="29"/>
      <c r="E1252" s="85" t="s">
        <v>477</v>
      </c>
      <c r="F1252" s="30" t="s">
        <v>32</v>
      </c>
      <c r="G1252" s="33">
        <v>0.88412559999999996</v>
      </c>
      <c r="H1252" s="33">
        <v>0.8651297</v>
      </c>
      <c r="I1252" s="33">
        <v>0.90312139999999996</v>
      </c>
      <c r="J1252" s="33">
        <v>0.1356562283409993</v>
      </c>
    </row>
    <row r="1253" spans="1:10" x14ac:dyDescent="0.3">
      <c r="B1253" s="25"/>
      <c r="C1253" s="73"/>
      <c r="D1253" s="29"/>
      <c r="E1253" s="85" t="s">
        <v>477</v>
      </c>
      <c r="F1253" s="30" t="s">
        <v>471</v>
      </c>
      <c r="G1253" s="33">
        <v>0.79817419999999994</v>
      </c>
      <c r="H1253" s="33">
        <v>0.76032080000000002</v>
      </c>
      <c r="I1253" s="33">
        <v>0.83602759999999998</v>
      </c>
      <c r="J1253" s="33">
        <v>0.37509297366985672</v>
      </c>
    </row>
    <row r="1254" spans="1:10" x14ac:dyDescent="0.3">
      <c r="B1254" s="25"/>
      <c r="C1254" s="73"/>
      <c r="D1254" s="29"/>
      <c r="E1254" s="85" t="s">
        <v>477</v>
      </c>
      <c r="F1254" s="30" t="s">
        <v>472</v>
      </c>
      <c r="G1254" s="33">
        <v>0.83828979999999997</v>
      </c>
      <c r="H1254" s="33">
        <v>0.81309019999999999</v>
      </c>
      <c r="I1254" s="33">
        <v>0.86348950000000002</v>
      </c>
      <c r="J1254" s="33">
        <v>0.22991240402292634</v>
      </c>
    </row>
    <row r="1255" spans="1:10" x14ac:dyDescent="0.3">
      <c r="B1255" s="25"/>
      <c r="C1255" s="73"/>
      <c r="D1255" s="29"/>
      <c r="E1255" s="85" t="s">
        <v>477</v>
      </c>
      <c r="F1255" s="30" t="s">
        <v>473</v>
      </c>
      <c r="G1255" s="33">
        <v>0.83682089999999998</v>
      </c>
      <c r="H1255" s="33">
        <v>0.80574559999999995</v>
      </c>
      <c r="I1255" s="33">
        <v>0.86789620000000001</v>
      </c>
      <c r="J1255" s="33">
        <v>0.23959240205777602</v>
      </c>
    </row>
    <row r="1256" spans="1:10" x14ac:dyDescent="0.3">
      <c r="A1256" t="s">
        <v>208</v>
      </c>
      <c r="B1256" s="25" t="s">
        <v>210</v>
      </c>
      <c r="C1256" s="73" t="s">
        <v>680</v>
      </c>
      <c r="D1256" s="116" t="str" cm="1">
        <f t="array" aca="1" ref="D1256" ca="1">HYPERLINK("#"&amp;CELL("address",INDEX('Data dictionary'!B:B,MATCH('Relationships and connections'!$A1256,'Data dictionary'!A:A,0))),"Show if Q236 is Yes")</f>
        <v>Show if Q236 is Yes</v>
      </c>
      <c r="E1256" s="85" t="s">
        <v>477</v>
      </c>
      <c r="F1256" s="30" t="s">
        <v>450</v>
      </c>
      <c r="G1256" s="33">
        <v>0.275113</v>
      </c>
      <c r="H1256" s="33">
        <v>0.24735860000000001</v>
      </c>
      <c r="I1256" s="33">
        <v>0.30286750000000001</v>
      </c>
      <c r="J1256" s="33">
        <v>0.25699145360729225</v>
      </c>
    </row>
    <row r="1257" spans="1:10" x14ac:dyDescent="0.3">
      <c r="B1257" s="25"/>
      <c r="C1257" s="72"/>
      <c r="D1257" s="22"/>
      <c r="E1257" s="85" t="s">
        <v>477</v>
      </c>
      <c r="F1257" s="30" t="s">
        <v>452</v>
      </c>
      <c r="G1257" s="33">
        <v>0.28576180000000001</v>
      </c>
      <c r="H1257" s="33">
        <v>0.25588680000000003</v>
      </c>
      <c r="I1257" s="33">
        <v>0.31563669999999999</v>
      </c>
      <c r="J1257" s="33">
        <v>0.22029851397927544</v>
      </c>
    </row>
    <row r="1258" spans="1:10" x14ac:dyDescent="0.3">
      <c r="B1258" s="25"/>
      <c r="C1258" s="72"/>
      <c r="D1258" s="22"/>
      <c r="E1258" s="85" t="s">
        <v>477</v>
      </c>
      <c r="F1258" s="30" t="s">
        <v>453</v>
      </c>
      <c r="G1258" s="33">
        <v>0.22904630000000001</v>
      </c>
      <c r="H1258" s="33">
        <v>0.1925075</v>
      </c>
      <c r="I1258" s="33">
        <v>0.26558510000000002</v>
      </c>
      <c r="J1258" s="33">
        <v>0.34321125815190445</v>
      </c>
    </row>
    <row r="1259" spans="1:10" x14ac:dyDescent="0.3">
      <c r="B1259" s="25"/>
      <c r="C1259" s="72"/>
      <c r="D1259" s="22"/>
      <c r="E1259" s="85" t="s">
        <v>477</v>
      </c>
      <c r="F1259" s="30" t="s">
        <v>21</v>
      </c>
      <c r="G1259" s="33">
        <v>0.21331059999999999</v>
      </c>
      <c r="H1259" s="33">
        <v>0.15987580000000001</v>
      </c>
      <c r="I1259" s="33">
        <v>0.26674540000000002</v>
      </c>
      <c r="J1259" s="33">
        <v>0.29713404681652361</v>
      </c>
    </row>
    <row r="1260" spans="1:10" x14ac:dyDescent="0.3">
      <c r="B1260" s="25"/>
      <c r="C1260" s="72"/>
      <c r="D1260" s="22"/>
      <c r="E1260" s="85" t="s">
        <v>477</v>
      </c>
      <c r="F1260" s="30" t="s">
        <v>454</v>
      </c>
      <c r="G1260" s="33">
        <v>0.30620710000000001</v>
      </c>
      <c r="H1260" s="33">
        <v>0.216529</v>
      </c>
      <c r="I1260" s="33">
        <v>0.39588519999999999</v>
      </c>
      <c r="J1260" s="33">
        <v>0.29683664709615476</v>
      </c>
    </row>
    <row r="1261" spans="1:10" x14ac:dyDescent="0.3">
      <c r="B1261" s="25"/>
      <c r="C1261" s="72"/>
      <c r="D1261" s="102"/>
      <c r="E1261" s="85" t="s">
        <v>477</v>
      </c>
      <c r="F1261" s="30" t="s">
        <v>455</v>
      </c>
      <c r="G1261" s="33">
        <v>0.2203357</v>
      </c>
      <c r="H1261" s="33">
        <v>9.1980359999999997E-2</v>
      </c>
      <c r="I1261" s="33">
        <v>0.34869099999999997</v>
      </c>
      <c r="J1261" s="33">
        <v>0.30485586639760348</v>
      </c>
    </row>
    <row r="1262" spans="1:10" x14ac:dyDescent="0.3">
      <c r="B1262" s="25"/>
      <c r="C1262" s="72"/>
      <c r="D1262" s="29"/>
      <c r="E1262" s="85" t="s">
        <v>477</v>
      </c>
      <c r="F1262" s="30" t="s">
        <v>456</v>
      </c>
      <c r="G1262" s="33">
        <v>0.27152979999999999</v>
      </c>
      <c r="H1262" s="33">
        <v>0.23522694999999999</v>
      </c>
      <c r="I1262" s="33">
        <v>0.30783260000000001</v>
      </c>
      <c r="J1262" s="33">
        <v>0.32266763065078696</v>
      </c>
    </row>
    <row r="1263" spans="1:10" x14ac:dyDescent="0.3">
      <c r="B1263" s="25"/>
      <c r="C1263" s="72"/>
      <c r="D1263" s="29"/>
      <c r="E1263" s="85" t="s">
        <v>477</v>
      </c>
      <c r="F1263" s="30" t="s">
        <v>457</v>
      </c>
      <c r="G1263" s="33">
        <v>0.27737010000000001</v>
      </c>
      <c r="H1263" s="33">
        <v>0.24630466000000001</v>
      </c>
      <c r="I1263" s="33">
        <v>0.30843559999999998</v>
      </c>
      <c r="J1263" s="33">
        <v>0.20783394482946052</v>
      </c>
    </row>
    <row r="1264" spans="1:10" x14ac:dyDescent="0.3">
      <c r="B1264" s="25"/>
      <c r="C1264" s="73"/>
      <c r="D1264" s="29"/>
      <c r="E1264" s="85" t="s">
        <v>477</v>
      </c>
      <c r="F1264" s="30" t="s">
        <v>458</v>
      </c>
      <c r="G1264" s="33">
        <v>0.35972389999999999</v>
      </c>
      <c r="H1264" s="33">
        <v>0.29890040000000001</v>
      </c>
      <c r="I1264" s="33">
        <v>0.42054750000000002</v>
      </c>
      <c r="J1264" s="33">
        <v>0.21813318804328982</v>
      </c>
    </row>
    <row r="1265" spans="2:10" x14ac:dyDescent="0.3">
      <c r="B1265" s="25"/>
      <c r="C1265" s="73"/>
      <c r="D1265" s="29"/>
      <c r="E1265" s="85" t="s">
        <v>477</v>
      </c>
      <c r="F1265" s="30" t="s">
        <v>459</v>
      </c>
      <c r="G1265" s="33">
        <v>0.2578839</v>
      </c>
      <c r="H1265" s="33">
        <v>0.23247699999999999</v>
      </c>
      <c r="I1265" s="33">
        <v>0.28329090000000001</v>
      </c>
      <c r="J1265" s="33">
        <v>0.14864303004414067</v>
      </c>
    </row>
    <row r="1266" spans="2:10" x14ac:dyDescent="0.3">
      <c r="B1266" s="25"/>
      <c r="C1266" s="73"/>
      <c r="D1266" s="29"/>
      <c r="E1266" s="85" t="s">
        <v>477</v>
      </c>
      <c r="F1266" s="30" t="s">
        <v>660</v>
      </c>
      <c r="G1266" s="33">
        <v>0.2887112</v>
      </c>
      <c r="H1266" s="33">
        <v>0.23974380000000001</v>
      </c>
      <c r="I1266" s="33">
        <v>0.3376786</v>
      </c>
      <c r="J1266" s="33">
        <v>0.30400898334059601</v>
      </c>
    </row>
    <row r="1267" spans="2:10" x14ac:dyDescent="0.3">
      <c r="B1267" s="25"/>
      <c r="C1267" s="73"/>
      <c r="D1267" s="29"/>
      <c r="E1267" s="85" t="s">
        <v>477</v>
      </c>
      <c r="F1267" s="30" t="s">
        <v>661</v>
      </c>
      <c r="G1267" s="33">
        <v>0.27133420000000003</v>
      </c>
      <c r="H1267" s="33">
        <v>0.23938180000000001</v>
      </c>
      <c r="I1267" s="33">
        <v>0.30328660000000002</v>
      </c>
      <c r="J1267" s="33">
        <v>0.22881615657761245</v>
      </c>
    </row>
    <row r="1268" spans="2:10" x14ac:dyDescent="0.3">
      <c r="B1268" s="25"/>
      <c r="C1268" s="73"/>
      <c r="D1268" s="29"/>
      <c r="E1268" s="85" t="s">
        <v>477</v>
      </c>
      <c r="F1268" s="30" t="s">
        <v>662</v>
      </c>
      <c r="G1268" s="33">
        <v>0.2648066</v>
      </c>
      <c r="H1268" s="33">
        <v>0.1445014</v>
      </c>
      <c r="I1268" s="33">
        <v>0.3851118</v>
      </c>
      <c r="J1268" s="33">
        <v>0.35153442079071051</v>
      </c>
    </row>
    <row r="1269" spans="2:10" x14ac:dyDescent="0.3">
      <c r="B1269" s="25"/>
      <c r="C1269" s="73"/>
      <c r="D1269" s="29"/>
      <c r="E1269" s="85" t="s">
        <v>477</v>
      </c>
      <c r="F1269" s="30" t="s">
        <v>663</v>
      </c>
      <c r="G1269" s="33">
        <v>0.27544970000000002</v>
      </c>
      <c r="H1269" s="33">
        <v>0.24746170000000001</v>
      </c>
      <c r="I1269" s="33">
        <v>0.30343769999999998</v>
      </c>
      <c r="J1269" s="33">
        <v>0.24370655412115194</v>
      </c>
    </row>
    <row r="1270" spans="2:10" x14ac:dyDescent="0.3">
      <c r="B1270" s="25"/>
      <c r="C1270" s="73"/>
      <c r="D1270" s="29"/>
      <c r="E1270" s="85" t="s">
        <v>477</v>
      </c>
      <c r="F1270" s="30" t="s">
        <v>460</v>
      </c>
      <c r="G1270" s="33">
        <v>0.26501930000000001</v>
      </c>
      <c r="H1270" s="33">
        <v>0.23192399999999999</v>
      </c>
      <c r="I1270" s="33">
        <v>0.2981145</v>
      </c>
      <c r="J1270" s="33">
        <v>0.28522334036036751</v>
      </c>
    </row>
    <row r="1271" spans="2:10" x14ac:dyDescent="0.3">
      <c r="B1271" s="25"/>
      <c r="C1271" s="73"/>
      <c r="D1271" s="29"/>
      <c r="E1271" s="85" t="s">
        <v>477</v>
      </c>
      <c r="F1271" s="30" t="s">
        <v>461</v>
      </c>
      <c r="G1271" s="33">
        <v>0.2809007</v>
      </c>
      <c r="H1271" s="33">
        <v>0.2498677</v>
      </c>
      <c r="I1271" s="33">
        <v>0.31193369999999998</v>
      </c>
      <c r="J1271" s="33">
        <v>0.22610808238505914</v>
      </c>
    </row>
    <row r="1272" spans="2:10" x14ac:dyDescent="0.3">
      <c r="B1272" s="25"/>
      <c r="C1272" s="73"/>
      <c r="D1272" s="29"/>
      <c r="E1272" s="85" t="s">
        <v>477</v>
      </c>
      <c r="F1272" s="30" t="s">
        <v>462</v>
      </c>
      <c r="G1272" s="33">
        <v>0.36883549999999998</v>
      </c>
      <c r="H1272" s="33">
        <v>0.22328049999999999</v>
      </c>
      <c r="I1272" s="33">
        <v>0.51439040000000003</v>
      </c>
      <c r="J1272" s="33">
        <v>0.33059087509349289</v>
      </c>
    </row>
    <row r="1273" spans="2:10" x14ac:dyDescent="0.3">
      <c r="B1273" s="25"/>
      <c r="C1273" s="73"/>
      <c r="D1273" s="29"/>
      <c r="E1273" s="85" t="s">
        <v>477</v>
      </c>
      <c r="F1273" s="30" t="s">
        <v>589</v>
      </c>
      <c r="G1273" s="33">
        <v>0.3002088</v>
      </c>
      <c r="H1273" s="33">
        <v>0.17512559999999999</v>
      </c>
      <c r="I1273" s="33">
        <v>0.425292</v>
      </c>
      <c r="J1273" s="33">
        <v>9.9547511312217188E-2</v>
      </c>
    </row>
    <row r="1274" spans="2:10" x14ac:dyDescent="0.3">
      <c r="B1274" s="25"/>
      <c r="C1274" s="73"/>
      <c r="D1274" s="29"/>
      <c r="E1274" s="85" t="s">
        <v>477</v>
      </c>
      <c r="F1274" s="30" t="s">
        <v>463</v>
      </c>
      <c r="G1274" s="33">
        <v>0.2777192</v>
      </c>
      <c r="H1274" s="33">
        <v>0.23090620000000001</v>
      </c>
      <c r="I1274" s="33">
        <v>0.32453219999999999</v>
      </c>
      <c r="J1274" s="33">
        <v>0.32099926129877104</v>
      </c>
    </row>
    <row r="1275" spans="2:10" x14ac:dyDescent="0.3">
      <c r="B1275" s="25"/>
      <c r="C1275" s="73"/>
      <c r="D1275" s="29"/>
      <c r="E1275" s="85" t="s">
        <v>477</v>
      </c>
      <c r="F1275" s="30" t="s">
        <v>464</v>
      </c>
      <c r="G1275" s="33">
        <v>0.2629263</v>
      </c>
      <c r="H1275" s="33">
        <v>0.2164355</v>
      </c>
      <c r="I1275" s="33">
        <v>0.3094171</v>
      </c>
      <c r="J1275" s="33">
        <v>0.33285018249131204</v>
      </c>
    </row>
    <row r="1276" spans="2:10" x14ac:dyDescent="0.3">
      <c r="B1276" s="25"/>
      <c r="C1276" s="73"/>
      <c r="D1276" s="29"/>
      <c r="E1276" s="85" t="s">
        <v>477</v>
      </c>
      <c r="F1276" s="30" t="s">
        <v>465</v>
      </c>
      <c r="G1276" s="33">
        <v>0.24616270000000001</v>
      </c>
      <c r="H1276" s="33">
        <v>0.19655010000000001</v>
      </c>
      <c r="I1276" s="33">
        <v>0.29577520000000002</v>
      </c>
      <c r="J1276" s="33">
        <v>0.24171970880817167</v>
      </c>
    </row>
    <row r="1277" spans="2:10" x14ac:dyDescent="0.3">
      <c r="B1277" s="25"/>
      <c r="C1277" s="73"/>
      <c r="D1277" s="29"/>
      <c r="E1277" s="85" t="s">
        <v>477</v>
      </c>
      <c r="F1277" s="30" t="s">
        <v>466</v>
      </c>
      <c r="G1277" s="33">
        <v>0.2770994</v>
      </c>
      <c r="H1277" s="33">
        <v>0.2361615</v>
      </c>
      <c r="I1277" s="33">
        <v>0.31803720000000002</v>
      </c>
      <c r="J1277" s="33">
        <v>0.16980796980796981</v>
      </c>
    </row>
    <row r="1278" spans="2:10" x14ac:dyDescent="0.3">
      <c r="B1278" s="25"/>
      <c r="C1278" s="73"/>
      <c r="D1278" s="29"/>
      <c r="E1278" s="85" t="s">
        <v>477</v>
      </c>
      <c r="F1278" s="30" t="s">
        <v>467</v>
      </c>
      <c r="G1278" s="33">
        <v>0.32048779999999999</v>
      </c>
      <c r="H1278" s="33">
        <v>0.27198240000000001</v>
      </c>
      <c r="I1278" s="33">
        <v>0.36899320000000002</v>
      </c>
      <c r="J1278" s="33">
        <v>0.16682880656272184</v>
      </c>
    </row>
    <row r="1279" spans="2:10" x14ac:dyDescent="0.3">
      <c r="B1279" s="25"/>
      <c r="C1279" s="73"/>
      <c r="D1279" s="29"/>
      <c r="E1279" s="85" t="s">
        <v>477</v>
      </c>
      <c r="F1279" s="30" t="s">
        <v>468</v>
      </c>
      <c r="G1279" s="33">
        <v>0.2752463</v>
      </c>
      <c r="H1279" s="33">
        <v>0.24971779999999999</v>
      </c>
      <c r="I1279" s="33">
        <v>0.30077480000000001</v>
      </c>
      <c r="J1279" s="33">
        <v>0.24540565315545934</v>
      </c>
    </row>
    <row r="1280" spans="2:10" x14ac:dyDescent="0.3">
      <c r="B1280" s="25"/>
      <c r="C1280" s="73"/>
      <c r="D1280" s="29"/>
      <c r="E1280" s="85" t="s">
        <v>477</v>
      </c>
      <c r="F1280" s="30" t="s">
        <v>469</v>
      </c>
      <c r="G1280" s="33">
        <v>0.27475490000000002</v>
      </c>
      <c r="H1280" s="33">
        <v>0.2109384</v>
      </c>
      <c r="I1280" s="33">
        <v>0.33857150000000003</v>
      </c>
      <c r="J1280" s="33">
        <v>0.30013044500994374</v>
      </c>
    </row>
    <row r="1281" spans="1:10" x14ac:dyDescent="0.3">
      <c r="B1281" s="25"/>
      <c r="C1281" s="73"/>
      <c r="D1281" s="29"/>
      <c r="E1281" s="85" t="s">
        <v>477</v>
      </c>
      <c r="F1281" s="30" t="s">
        <v>470</v>
      </c>
      <c r="G1281" s="33">
        <v>0.30178779999999999</v>
      </c>
      <c r="H1281" s="33">
        <v>0.18672015</v>
      </c>
      <c r="I1281" s="33">
        <v>0.41685549999999999</v>
      </c>
      <c r="J1281" s="33">
        <v>0.22656023222060959</v>
      </c>
    </row>
    <row r="1282" spans="1:10" x14ac:dyDescent="0.3">
      <c r="B1282" s="25"/>
      <c r="C1282" s="73"/>
      <c r="D1282" s="18"/>
      <c r="E1282" s="85" t="s">
        <v>477</v>
      </c>
      <c r="F1282" s="30" t="s">
        <v>26</v>
      </c>
      <c r="G1282" s="33">
        <v>0.278281</v>
      </c>
      <c r="H1282" s="33">
        <v>0.22288503000000001</v>
      </c>
      <c r="I1282" s="33">
        <v>0.3336769</v>
      </c>
      <c r="J1282" s="33">
        <v>0.34524478195421149</v>
      </c>
    </row>
    <row r="1283" spans="1:10" x14ac:dyDescent="0.3">
      <c r="B1283" s="25"/>
      <c r="C1283" s="73"/>
      <c r="D1283" s="18"/>
      <c r="E1283" s="85" t="s">
        <v>477</v>
      </c>
      <c r="F1283" s="30" t="s">
        <v>27</v>
      </c>
      <c r="G1283" s="33">
        <v>0.31880760000000002</v>
      </c>
      <c r="H1283" s="33">
        <v>0.19469450999999999</v>
      </c>
      <c r="I1283" s="33">
        <v>0.4429207</v>
      </c>
      <c r="J1283" s="33">
        <v>0.20639400030926242</v>
      </c>
    </row>
    <row r="1284" spans="1:10" x14ac:dyDescent="0.3">
      <c r="B1284" s="25"/>
      <c r="C1284" s="73"/>
      <c r="D1284" s="18"/>
      <c r="E1284" s="85" t="s">
        <v>477</v>
      </c>
      <c r="F1284" s="30" t="s">
        <v>28</v>
      </c>
      <c r="G1284" s="33">
        <v>0.19159190000000001</v>
      </c>
      <c r="H1284" s="33">
        <v>9.2725589999999997E-2</v>
      </c>
      <c r="I1284" s="33">
        <v>0.2904583</v>
      </c>
      <c r="J1284" s="33">
        <v>0.27019027484143765</v>
      </c>
    </row>
    <row r="1285" spans="1:10" x14ac:dyDescent="0.3">
      <c r="B1285" s="25"/>
      <c r="C1285" s="73"/>
      <c r="D1285" s="18"/>
      <c r="E1285" s="85" t="s">
        <v>477</v>
      </c>
      <c r="F1285" s="30" t="s">
        <v>29</v>
      </c>
      <c r="G1285" s="33">
        <v>0.2438061</v>
      </c>
      <c r="H1285" s="33">
        <v>0.15223469000000001</v>
      </c>
      <c r="I1285" s="33">
        <v>0.3353775</v>
      </c>
      <c r="J1285" s="33">
        <v>0.19465134425764347</v>
      </c>
    </row>
    <row r="1286" spans="1:10" x14ac:dyDescent="0.3">
      <c r="B1286" s="25"/>
      <c r="C1286" s="73"/>
      <c r="D1286" s="29"/>
      <c r="E1286" s="85" t="s">
        <v>477</v>
      </c>
      <c r="F1286" s="30" t="s">
        <v>658</v>
      </c>
      <c r="G1286" s="33">
        <v>0.22189790000000001</v>
      </c>
      <c r="H1286" s="33">
        <v>0.13070519</v>
      </c>
      <c r="I1286" s="33">
        <v>0.3130906</v>
      </c>
      <c r="J1286" s="33">
        <v>0.25158424250342981</v>
      </c>
    </row>
    <row r="1287" spans="1:10" x14ac:dyDescent="0.3">
      <c r="B1287" s="25"/>
      <c r="C1287" s="73"/>
      <c r="D1287" s="29"/>
      <c r="E1287" s="85" t="s">
        <v>477</v>
      </c>
      <c r="F1287" s="30" t="s">
        <v>30</v>
      </c>
      <c r="G1287" s="33">
        <v>0.25083699999999998</v>
      </c>
      <c r="H1287" s="33">
        <v>0.19218742999999999</v>
      </c>
      <c r="I1287" s="33">
        <v>0.3094865</v>
      </c>
      <c r="J1287" s="33">
        <v>0.2058436815193572</v>
      </c>
    </row>
    <row r="1288" spans="1:10" x14ac:dyDescent="0.3">
      <c r="B1288" s="25"/>
      <c r="C1288" s="73"/>
      <c r="D1288" s="29"/>
      <c r="E1288" s="85" t="s">
        <v>477</v>
      </c>
      <c r="F1288" s="30" t="s">
        <v>552</v>
      </c>
      <c r="G1288" s="33">
        <v>0.2290268</v>
      </c>
      <c r="H1288" s="33">
        <v>0.17966361</v>
      </c>
      <c r="I1288" s="33">
        <v>0.27839000000000003</v>
      </c>
      <c r="J1288" s="33">
        <v>0.12457873329459616</v>
      </c>
    </row>
    <row r="1289" spans="1:10" x14ac:dyDescent="0.3">
      <c r="B1289" s="25"/>
      <c r="C1289" s="73"/>
      <c r="D1289" s="29"/>
      <c r="E1289" s="85" t="s">
        <v>477</v>
      </c>
      <c r="F1289" s="30" t="s">
        <v>31</v>
      </c>
      <c r="G1289" s="33">
        <v>0.2933598</v>
      </c>
      <c r="H1289" s="33">
        <v>0.23616290000000001</v>
      </c>
      <c r="I1289" s="33">
        <v>0.3505566</v>
      </c>
      <c r="J1289" s="33">
        <v>0.24124115077571923</v>
      </c>
    </row>
    <row r="1290" spans="1:10" x14ac:dyDescent="0.3">
      <c r="B1290" s="25"/>
      <c r="C1290" s="73"/>
      <c r="D1290" s="29"/>
      <c r="E1290" s="85" t="s">
        <v>477</v>
      </c>
      <c r="F1290" s="30" t="s">
        <v>32</v>
      </c>
      <c r="G1290" s="33">
        <v>0.27632580000000001</v>
      </c>
      <c r="H1290" s="33">
        <v>0.24566882000000001</v>
      </c>
      <c r="I1290" s="33">
        <v>0.3069828</v>
      </c>
      <c r="J1290" s="33">
        <v>0.1356562283409993</v>
      </c>
    </row>
    <row r="1291" spans="1:10" x14ac:dyDescent="0.3">
      <c r="B1291" s="25"/>
      <c r="C1291" s="73"/>
      <c r="D1291" s="29"/>
      <c r="E1291" s="85" t="s">
        <v>477</v>
      </c>
      <c r="F1291" s="30" t="s">
        <v>471</v>
      </c>
      <c r="G1291" s="33">
        <v>0.26977380000000001</v>
      </c>
      <c r="H1291" s="33">
        <v>0.19891149999999999</v>
      </c>
      <c r="I1291" s="33">
        <v>0.3406361</v>
      </c>
      <c r="J1291" s="33">
        <v>0.37509297366985672</v>
      </c>
    </row>
    <row r="1292" spans="1:10" x14ac:dyDescent="0.3">
      <c r="B1292" s="25"/>
      <c r="C1292" s="73"/>
      <c r="D1292" s="29"/>
      <c r="E1292" s="85" t="s">
        <v>477</v>
      </c>
      <c r="F1292" s="30" t="s">
        <v>472</v>
      </c>
      <c r="G1292" s="33">
        <v>0.25565060000000001</v>
      </c>
      <c r="H1292" s="33">
        <v>0.2118294</v>
      </c>
      <c r="I1292" s="33">
        <v>0.29947180000000001</v>
      </c>
      <c r="J1292" s="33">
        <v>0.22991240402292634</v>
      </c>
    </row>
    <row r="1293" spans="1:10" x14ac:dyDescent="0.3">
      <c r="B1293" s="25"/>
      <c r="C1293" s="73"/>
      <c r="D1293" s="29"/>
      <c r="E1293" s="85" t="s">
        <v>477</v>
      </c>
      <c r="F1293" s="30" t="s">
        <v>473</v>
      </c>
      <c r="G1293" s="33">
        <v>0.29850139999999997</v>
      </c>
      <c r="H1293" s="33">
        <v>0.25746740000000001</v>
      </c>
      <c r="I1293" s="33">
        <v>0.33953539999999999</v>
      </c>
      <c r="J1293" s="33">
        <v>0.23959240205777602</v>
      </c>
    </row>
    <row r="1294" spans="1:10" x14ac:dyDescent="0.3">
      <c r="A1294" t="s">
        <v>208</v>
      </c>
      <c r="B1294" s="25" t="s">
        <v>211</v>
      </c>
      <c r="C1294" s="73" t="s">
        <v>681</v>
      </c>
      <c r="D1294" s="116" t="str" cm="1">
        <f t="array" aca="1" ref="D1294" ca="1">HYPERLINK("#"&amp;CELL("address",INDEX('Data dictionary'!B:B,MATCH('Relationships and connections'!$A1294,'Data dictionary'!A:A,0))),"Show if Q236 is Yes")</f>
        <v>Show if Q236 is Yes</v>
      </c>
      <c r="E1294" s="85" t="s">
        <v>477</v>
      </c>
      <c r="F1294" s="30" t="s">
        <v>450</v>
      </c>
      <c r="G1294" s="33">
        <v>0.10532179999999999</v>
      </c>
      <c r="H1294" s="33">
        <v>8.9247989999999999E-2</v>
      </c>
      <c r="I1294" s="33">
        <v>0.12139560000000001</v>
      </c>
      <c r="J1294" s="33">
        <v>0.25699145360729225</v>
      </c>
    </row>
    <row r="1295" spans="1:10" x14ac:dyDescent="0.3">
      <c r="B1295" s="25"/>
      <c r="C1295" s="73"/>
      <c r="D1295" s="103"/>
      <c r="E1295" s="85" t="s">
        <v>477</v>
      </c>
      <c r="F1295" s="30" t="s">
        <v>452</v>
      </c>
      <c r="G1295" s="33">
        <v>0.12044651000000001</v>
      </c>
      <c r="H1295" s="33">
        <v>0.10297214</v>
      </c>
      <c r="I1295" s="33">
        <v>0.13792087</v>
      </c>
      <c r="J1295" s="33">
        <v>0.22029851397927544</v>
      </c>
    </row>
    <row r="1296" spans="1:10" x14ac:dyDescent="0.3">
      <c r="B1296" s="25"/>
      <c r="C1296" s="73"/>
      <c r="D1296" s="103"/>
      <c r="E1296" s="85" t="s">
        <v>477</v>
      </c>
      <c r="F1296" s="30" t="s">
        <v>453</v>
      </c>
      <c r="G1296" s="33">
        <v>8.3156620000000001E-2</v>
      </c>
      <c r="H1296" s="33">
        <v>6.0487390000000002E-2</v>
      </c>
      <c r="I1296" s="33">
        <v>0.1058258</v>
      </c>
      <c r="J1296" s="33">
        <v>0.34321125815190445</v>
      </c>
    </row>
    <row r="1297" spans="2:10" x14ac:dyDescent="0.3">
      <c r="B1297" s="25"/>
      <c r="C1297" s="73"/>
      <c r="D1297" s="103"/>
      <c r="E1297" s="85" t="s">
        <v>477</v>
      </c>
      <c r="F1297" s="30" t="s">
        <v>21</v>
      </c>
      <c r="G1297" s="33">
        <v>6.8344950000000002E-2</v>
      </c>
      <c r="H1297" s="33">
        <v>4.0249380000000001E-2</v>
      </c>
      <c r="I1297" s="33">
        <v>9.6440520000000002E-2</v>
      </c>
      <c r="J1297" s="33">
        <v>0.29713404681652361</v>
      </c>
    </row>
    <row r="1298" spans="2:10" x14ac:dyDescent="0.3">
      <c r="B1298" s="25"/>
      <c r="C1298" s="73"/>
      <c r="D1298" s="103"/>
      <c r="E1298" s="85" t="s">
        <v>477</v>
      </c>
      <c r="F1298" s="30" t="s">
        <v>454</v>
      </c>
      <c r="G1298" s="33">
        <v>0.1074532</v>
      </c>
      <c r="H1298" s="33">
        <v>7.9336240000000002E-2</v>
      </c>
      <c r="I1298" s="33">
        <v>0.1355702</v>
      </c>
      <c r="J1298" s="33">
        <v>0.29683664709615476</v>
      </c>
    </row>
    <row r="1299" spans="2:10" x14ac:dyDescent="0.3">
      <c r="B1299" s="25"/>
      <c r="C1299" s="73"/>
      <c r="D1299" s="29"/>
      <c r="E1299" s="85" t="s">
        <v>477</v>
      </c>
      <c r="F1299" s="30" t="s">
        <v>455</v>
      </c>
      <c r="G1299" s="33">
        <v>7.3820499999999997E-2</v>
      </c>
      <c r="H1299" s="33">
        <v>1.0577939999999999E-2</v>
      </c>
      <c r="I1299" s="33">
        <v>0.13706309999999999</v>
      </c>
      <c r="J1299" s="33">
        <v>0.30485586639760348</v>
      </c>
    </row>
    <row r="1300" spans="2:10" x14ac:dyDescent="0.3">
      <c r="B1300" s="25"/>
      <c r="C1300" s="73"/>
      <c r="D1300" s="29"/>
      <c r="E1300" s="85" t="s">
        <v>477</v>
      </c>
      <c r="F1300" s="30" t="s">
        <v>456</v>
      </c>
      <c r="G1300" s="33">
        <v>8.218367E-2</v>
      </c>
      <c r="H1300" s="33">
        <v>6.55279E-2</v>
      </c>
      <c r="I1300" s="33">
        <v>9.8839440000000001E-2</v>
      </c>
      <c r="J1300" s="33">
        <v>0.32266763065078696</v>
      </c>
    </row>
    <row r="1301" spans="2:10" x14ac:dyDescent="0.3">
      <c r="B1301" s="25"/>
      <c r="C1301" s="73"/>
      <c r="D1301" s="29"/>
      <c r="E1301" s="85" t="s">
        <v>477</v>
      </c>
      <c r="F1301" s="30" t="s">
        <v>457</v>
      </c>
      <c r="G1301" s="33">
        <v>0.11891915</v>
      </c>
      <c r="H1301" s="33">
        <v>9.8144540000000002E-2</v>
      </c>
      <c r="I1301" s="33">
        <v>0.13969376</v>
      </c>
      <c r="J1301" s="33">
        <v>0.20783394482946052</v>
      </c>
    </row>
    <row r="1302" spans="2:10" x14ac:dyDescent="0.3">
      <c r="B1302" s="25"/>
      <c r="C1302" s="73"/>
      <c r="D1302" s="29"/>
      <c r="E1302" s="85" t="s">
        <v>477</v>
      </c>
      <c r="F1302" s="30" t="s">
        <v>458</v>
      </c>
      <c r="G1302" s="33">
        <v>0.1427215</v>
      </c>
      <c r="H1302" s="33">
        <v>0.11330846</v>
      </c>
      <c r="I1302" s="33">
        <v>0.1721346</v>
      </c>
      <c r="J1302" s="33">
        <v>0.21813318804328982</v>
      </c>
    </row>
    <row r="1303" spans="2:10" x14ac:dyDescent="0.3">
      <c r="B1303" s="25"/>
      <c r="C1303" s="73"/>
      <c r="D1303" s="29"/>
      <c r="E1303" s="85" t="s">
        <v>477</v>
      </c>
      <c r="F1303" s="30" t="s">
        <v>459</v>
      </c>
      <c r="G1303" s="33">
        <v>0.1000398</v>
      </c>
      <c r="H1303" s="33">
        <v>8.2307329999999998E-2</v>
      </c>
      <c r="I1303" s="33">
        <v>0.11777219999999999</v>
      </c>
      <c r="J1303" s="33">
        <v>0.14864303004414067</v>
      </c>
    </row>
    <row r="1304" spans="2:10" x14ac:dyDescent="0.3">
      <c r="B1304" s="25"/>
      <c r="C1304" s="73"/>
      <c r="D1304" s="29"/>
      <c r="E1304" s="85" t="s">
        <v>477</v>
      </c>
      <c r="F1304" s="30" t="s">
        <v>660</v>
      </c>
      <c r="G1304" s="33">
        <v>0.12741791999999999</v>
      </c>
      <c r="H1304" s="33">
        <v>9.7790630000000003E-2</v>
      </c>
      <c r="I1304" s="33">
        <v>0.1570452</v>
      </c>
      <c r="J1304" s="33">
        <v>0.30400898334059601</v>
      </c>
    </row>
    <row r="1305" spans="2:10" x14ac:dyDescent="0.3">
      <c r="B1305" s="25"/>
      <c r="C1305" s="73"/>
      <c r="D1305" s="29"/>
      <c r="E1305" s="85" t="s">
        <v>477</v>
      </c>
      <c r="F1305" s="30" t="s">
        <v>661</v>
      </c>
      <c r="G1305" s="33">
        <v>9.9069229999999994E-2</v>
      </c>
      <c r="H1305" s="33">
        <v>8.1678639999999997E-2</v>
      </c>
      <c r="I1305" s="33">
        <v>0.1164598</v>
      </c>
      <c r="J1305" s="33">
        <v>0.22881615657761245</v>
      </c>
    </row>
    <row r="1306" spans="2:10" x14ac:dyDescent="0.3">
      <c r="B1306" s="25"/>
      <c r="C1306" s="73"/>
      <c r="D1306" s="29"/>
      <c r="E1306" s="85" t="s">
        <v>477</v>
      </c>
      <c r="F1306" s="30" t="s">
        <v>662</v>
      </c>
      <c r="G1306" s="33">
        <v>0.2153891</v>
      </c>
      <c r="H1306" s="33">
        <v>0.10173417</v>
      </c>
      <c r="I1306" s="33">
        <v>0.329044</v>
      </c>
      <c r="J1306" s="33">
        <v>0.35153442079071051</v>
      </c>
    </row>
    <row r="1307" spans="2:10" x14ac:dyDescent="0.3">
      <c r="B1307" s="25"/>
      <c r="C1307" s="73"/>
      <c r="D1307" s="29"/>
      <c r="E1307" s="85" t="s">
        <v>477</v>
      </c>
      <c r="F1307" s="30" t="s">
        <v>663</v>
      </c>
      <c r="G1307" s="33">
        <v>0.1025248</v>
      </c>
      <c r="H1307" s="33">
        <v>8.6366369999999998E-2</v>
      </c>
      <c r="I1307" s="33">
        <v>0.11868330000000001</v>
      </c>
      <c r="J1307" s="33">
        <v>0.24370655412115194</v>
      </c>
    </row>
    <row r="1308" spans="2:10" x14ac:dyDescent="0.3">
      <c r="B1308" s="25"/>
      <c r="C1308" s="73"/>
      <c r="D1308" s="29"/>
      <c r="E1308" s="85" t="s">
        <v>477</v>
      </c>
      <c r="F1308" s="30" t="s">
        <v>460</v>
      </c>
      <c r="G1308" s="33">
        <v>0.11056321</v>
      </c>
      <c r="H1308" s="33">
        <v>8.9062699999999995E-2</v>
      </c>
      <c r="I1308" s="33">
        <v>0.13206370000000001</v>
      </c>
      <c r="J1308" s="33">
        <v>0.28522334036036751</v>
      </c>
    </row>
    <row r="1309" spans="2:10" x14ac:dyDescent="0.3">
      <c r="B1309" s="25"/>
      <c r="C1309" s="73"/>
      <c r="D1309" s="29"/>
      <c r="E1309" s="85" t="s">
        <v>477</v>
      </c>
      <c r="F1309" s="30" t="s">
        <v>461</v>
      </c>
      <c r="G1309" s="33">
        <v>9.8966509999999994E-2</v>
      </c>
      <c r="H1309" s="33">
        <v>8.0968670000000006E-2</v>
      </c>
      <c r="I1309" s="33">
        <v>0.1169644</v>
      </c>
      <c r="J1309" s="33">
        <v>0.22610808238505914</v>
      </c>
    </row>
    <row r="1310" spans="2:10" x14ac:dyDescent="0.3">
      <c r="B1310" s="25"/>
      <c r="C1310" s="73"/>
      <c r="D1310" s="29"/>
      <c r="E1310" s="85" t="s">
        <v>477</v>
      </c>
      <c r="F1310" s="30" t="s">
        <v>462</v>
      </c>
      <c r="G1310" s="33">
        <v>0.15066581000000001</v>
      </c>
      <c r="H1310" s="33">
        <v>6.6840499999999997E-2</v>
      </c>
      <c r="I1310" s="33">
        <v>0.23449110000000001</v>
      </c>
      <c r="J1310" s="33">
        <v>0.33059087509349289</v>
      </c>
    </row>
    <row r="1311" spans="2:10" x14ac:dyDescent="0.3">
      <c r="B1311" s="25"/>
      <c r="C1311" s="73"/>
      <c r="D1311" s="29"/>
      <c r="E1311" s="85" t="s">
        <v>477</v>
      </c>
      <c r="F1311" s="30" t="s">
        <v>589</v>
      </c>
      <c r="G1311" s="33">
        <v>7.3620599999999994E-2</v>
      </c>
      <c r="H1311" s="33">
        <v>9.4198200000000006E-3</v>
      </c>
      <c r="I1311" s="33">
        <v>0.13782140000000001</v>
      </c>
      <c r="J1311" s="33">
        <v>9.9547511312217188E-2</v>
      </c>
    </row>
    <row r="1312" spans="2:10" x14ac:dyDescent="0.3">
      <c r="B1312" s="25"/>
      <c r="C1312" s="73"/>
      <c r="D1312" s="29"/>
      <c r="E1312" s="85" t="s">
        <v>477</v>
      </c>
      <c r="F1312" s="30" t="s">
        <v>463</v>
      </c>
      <c r="G1312" s="33">
        <v>7.4722899999999995E-2</v>
      </c>
      <c r="H1312" s="33">
        <v>5.3239149999999999E-2</v>
      </c>
      <c r="I1312" s="33">
        <v>9.6206639999999996E-2</v>
      </c>
      <c r="J1312" s="33">
        <v>0.32099926129877104</v>
      </c>
    </row>
    <row r="1313" spans="2:10" x14ac:dyDescent="0.3">
      <c r="B1313" s="25"/>
      <c r="C1313" s="73"/>
      <c r="D1313" s="29"/>
      <c r="E1313" s="85" t="s">
        <v>477</v>
      </c>
      <c r="F1313" s="30" t="s">
        <v>464</v>
      </c>
      <c r="G1313" s="33">
        <v>8.4757830000000006E-2</v>
      </c>
      <c r="H1313" s="33">
        <v>6.1662729999999999E-2</v>
      </c>
      <c r="I1313" s="33">
        <v>0.10785292</v>
      </c>
      <c r="J1313" s="33">
        <v>0.33285018249131204</v>
      </c>
    </row>
    <row r="1314" spans="2:10" x14ac:dyDescent="0.3">
      <c r="B1314" s="25"/>
      <c r="C1314" s="73"/>
      <c r="D1314" s="29"/>
      <c r="E1314" s="85" t="s">
        <v>477</v>
      </c>
      <c r="F1314" s="30" t="s">
        <v>465</v>
      </c>
      <c r="G1314" s="33">
        <v>0.10342311999999999</v>
      </c>
      <c r="H1314" s="33">
        <v>7.3280419999999999E-2</v>
      </c>
      <c r="I1314" s="33">
        <v>0.13356582</v>
      </c>
      <c r="J1314" s="33">
        <v>0.24171970880817167</v>
      </c>
    </row>
    <row r="1315" spans="2:10" x14ac:dyDescent="0.3">
      <c r="B1315" s="25"/>
      <c r="C1315" s="73"/>
      <c r="D1315" s="29"/>
      <c r="E1315" s="85" t="s">
        <v>477</v>
      </c>
      <c r="F1315" s="30" t="s">
        <v>466</v>
      </c>
      <c r="G1315" s="33">
        <v>0.13474089</v>
      </c>
      <c r="H1315" s="33">
        <v>9.9937380000000006E-2</v>
      </c>
      <c r="I1315" s="33">
        <v>0.16954438999999999</v>
      </c>
      <c r="J1315" s="33">
        <v>0.16980796980796981</v>
      </c>
    </row>
    <row r="1316" spans="2:10" x14ac:dyDescent="0.3">
      <c r="B1316" s="25"/>
      <c r="C1316" s="73"/>
      <c r="D1316" s="29"/>
      <c r="E1316" s="85" t="s">
        <v>477</v>
      </c>
      <c r="F1316" s="30" t="s">
        <v>467</v>
      </c>
      <c r="G1316" s="33">
        <v>0.13683387</v>
      </c>
      <c r="H1316" s="33">
        <v>0.10122753</v>
      </c>
      <c r="I1316" s="33">
        <v>0.17244022000000001</v>
      </c>
      <c r="J1316" s="33">
        <v>0.16682880656272184</v>
      </c>
    </row>
    <row r="1317" spans="2:10" x14ac:dyDescent="0.3">
      <c r="B1317" s="25"/>
      <c r="C1317" s="73"/>
      <c r="D1317" s="29"/>
      <c r="E1317" s="85" t="s">
        <v>477</v>
      </c>
      <c r="F1317" s="30" t="s">
        <v>468</v>
      </c>
      <c r="G1317" s="33">
        <v>0.11094498999999999</v>
      </c>
      <c r="H1317" s="33">
        <v>9.3864059999999999E-2</v>
      </c>
      <c r="I1317" s="33">
        <v>0.1280259</v>
      </c>
      <c r="J1317" s="33">
        <v>0.24540565315545934</v>
      </c>
    </row>
    <row r="1318" spans="2:10" x14ac:dyDescent="0.3">
      <c r="B1318" s="25"/>
      <c r="C1318" s="73"/>
      <c r="D1318" s="29"/>
      <c r="E1318" s="85" t="s">
        <v>477</v>
      </c>
      <c r="F1318" s="30" t="s">
        <v>469</v>
      </c>
      <c r="G1318" s="33">
        <v>7.8835719999999998E-2</v>
      </c>
      <c r="H1318" s="33">
        <v>5.4155399999999999E-2</v>
      </c>
      <c r="I1318" s="33">
        <v>0.103516</v>
      </c>
      <c r="J1318" s="33">
        <v>0.30013044500994374</v>
      </c>
    </row>
    <row r="1319" spans="2:10" x14ac:dyDescent="0.3">
      <c r="B1319" s="25"/>
      <c r="C1319" s="73"/>
      <c r="D1319" s="29"/>
      <c r="E1319" s="85" t="s">
        <v>477</v>
      </c>
      <c r="F1319" s="30" t="s">
        <v>470</v>
      </c>
      <c r="G1319" s="33">
        <v>0.15433749999999999</v>
      </c>
      <c r="H1319" s="33">
        <v>9.4729510000000003E-2</v>
      </c>
      <c r="I1319" s="33">
        <v>0.21394548999999999</v>
      </c>
      <c r="J1319" s="33">
        <v>0.22656023222060959</v>
      </c>
    </row>
    <row r="1320" spans="2:10" x14ac:dyDescent="0.3">
      <c r="B1320" s="25"/>
      <c r="C1320" s="73"/>
      <c r="D1320" s="18"/>
      <c r="E1320" s="85" t="s">
        <v>477</v>
      </c>
      <c r="F1320" s="30" t="s">
        <v>26</v>
      </c>
      <c r="G1320" s="33">
        <v>7.611938E-2</v>
      </c>
      <c r="H1320" s="33">
        <v>4.7654889999999998E-2</v>
      </c>
      <c r="I1320" s="33">
        <v>0.10458387</v>
      </c>
      <c r="J1320" s="33">
        <v>0.34524478195421149</v>
      </c>
    </row>
    <row r="1321" spans="2:10" x14ac:dyDescent="0.3">
      <c r="B1321" s="25"/>
      <c r="C1321" s="73"/>
      <c r="D1321" s="18"/>
      <c r="E1321" s="85" t="s">
        <v>477</v>
      </c>
      <c r="F1321" s="30" t="s">
        <v>27</v>
      </c>
      <c r="G1321" s="33">
        <v>0.10443063</v>
      </c>
      <c r="H1321" s="33">
        <v>5.754045E-2</v>
      </c>
      <c r="I1321" s="33">
        <v>0.15132081</v>
      </c>
      <c r="J1321" s="33">
        <v>0.20639400030926242</v>
      </c>
    </row>
    <row r="1322" spans="2:10" x14ac:dyDescent="0.3">
      <c r="B1322" s="25"/>
      <c r="C1322" s="73"/>
      <c r="D1322" s="18"/>
      <c r="E1322" s="85" t="s">
        <v>477</v>
      </c>
      <c r="F1322" s="30" t="s">
        <v>28</v>
      </c>
      <c r="G1322" s="33">
        <v>0.10985778</v>
      </c>
      <c r="H1322" s="33">
        <v>3.1560570000000003E-2</v>
      </c>
      <c r="I1322" s="33">
        <v>0.18815498999999999</v>
      </c>
      <c r="J1322" s="33">
        <v>0.27019027484143765</v>
      </c>
    </row>
    <row r="1323" spans="2:10" x14ac:dyDescent="0.3">
      <c r="B1323" s="25"/>
      <c r="C1323" s="73"/>
      <c r="D1323" s="29"/>
      <c r="E1323" s="85" t="s">
        <v>477</v>
      </c>
      <c r="F1323" s="30" t="s">
        <v>29</v>
      </c>
      <c r="G1323" s="33">
        <v>0.14394002</v>
      </c>
      <c r="H1323" s="33">
        <v>7.2907260000000002E-2</v>
      </c>
      <c r="I1323" s="33">
        <v>0.21497279</v>
      </c>
      <c r="J1323" s="33">
        <v>0.19465134425764347</v>
      </c>
    </row>
    <row r="1324" spans="2:10" x14ac:dyDescent="0.3">
      <c r="B1324" s="25"/>
      <c r="C1324" s="73"/>
      <c r="D1324" s="29"/>
      <c r="E1324" s="85" t="s">
        <v>477</v>
      </c>
      <c r="F1324" s="30" t="s">
        <v>658</v>
      </c>
      <c r="G1324" s="33">
        <v>7.312196E-2</v>
      </c>
      <c r="H1324" s="33">
        <v>4.8928770000000003E-2</v>
      </c>
      <c r="I1324" s="33">
        <v>9.7315159999999998E-2</v>
      </c>
      <c r="J1324" s="33">
        <v>0.25158424250342981</v>
      </c>
    </row>
    <row r="1325" spans="2:10" x14ac:dyDescent="0.3">
      <c r="B1325" s="25"/>
      <c r="C1325" s="73"/>
      <c r="D1325" s="29"/>
      <c r="E1325" s="85" t="s">
        <v>477</v>
      </c>
      <c r="F1325" s="30" t="s">
        <v>30</v>
      </c>
      <c r="G1325" s="33">
        <v>0.12448843</v>
      </c>
      <c r="H1325" s="33">
        <v>7.8943390000000002E-2</v>
      </c>
      <c r="I1325" s="33">
        <v>0.17003346999999999</v>
      </c>
      <c r="J1325" s="33">
        <v>0.2058436815193572</v>
      </c>
    </row>
    <row r="1326" spans="2:10" x14ac:dyDescent="0.3">
      <c r="B1326" s="25"/>
      <c r="C1326" s="73"/>
      <c r="D1326" s="29"/>
      <c r="E1326" s="85" t="s">
        <v>477</v>
      </c>
      <c r="F1326" s="30" t="s">
        <v>552</v>
      </c>
      <c r="G1326" s="33">
        <v>0.11001526</v>
      </c>
      <c r="H1326" s="33">
        <v>8.880122E-2</v>
      </c>
      <c r="I1326" s="33">
        <v>0.13122929999999999</v>
      </c>
      <c r="J1326" s="33">
        <v>0.12457873329459616</v>
      </c>
    </row>
    <row r="1327" spans="2:10" x14ac:dyDescent="0.3">
      <c r="B1327" s="25"/>
      <c r="C1327" s="73"/>
      <c r="D1327" s="29"/>
      <c r="E1327" s="85" t="s">
        <v>477</v>
      </c>
      <c r="F1327" s="30" t="s">
        <v>31</v>
      </c>
      <c r="G1327" s="33">
        <v>0.10714383</v>
      </c>
      <c r="H1327" s="33">
        <v>5.4954639999999999E-2</v>
      </c>
      <c r="I1327" s="33">
        <v>0.15933301999999999</v>
      </c>
      <c r="J1327" s="33">
        <v>0.24124115077571923</v>
      </c>
    </row>
    <row r="1328" spans="2:10" x14ac:dyDescent="0.3">
      <c r="B1328" s="25"/>
      <c r="C1328" s="73"/>
      <c r="D1328" s="29"/>
      <c r="E1328" s="85" t="s">
        <v>477</v>
      </c>
      <c r="F1328" s="30" t="s">
        <v>32</v>
      </c>
      <c r="G1328" s="33">
        <v>0.13166541000000001</v>
      </c>
      <c r="H1328" s="33">
        <v>0.10198773</v>
      </c>
      <c r="I1328" s="33">
        <v>0.16134309999999999</v>
      </c>
      <c r="J1328" s="33">
        <v>0.1356562283409993</v>
      </c>
    </row>
    <row r="1329" spans="1:10" x14ac:dyDescent="0.3">
      <c r="B1329" s="25"/>
      <c r="C1329" s="73"/>
      <c r="D1329" s="29"/>
      <c r="E1329" s="85" t="s">
        <v>477</v>
      </c>
      <c r="F1329" s="30" t="s">
        <v>471</v>
      </c>
      <c r="G1329" s="33">
        <v>6.0369699999999998E-2</v>
      </c>
      <c r="H1329" s="33">
        <v>4.6367440000000003E-2</v>
      </c>
      <c r="I1329" s="33">
        <v>7.4371950000000006E-2</v>
      </c>
      <c r="J1329" s="33">
        <v>0.37509297366985672</v>
      </c>
    </row>
    <row r="1330" spans="1:10" x14ac:dyDescent="0.3">
      <c r="B1330" s="25"/>
      <c r="C1330" s="73"/>
      <c r="D1330" s="29"/>
      <c r="E1330" s="85" t="s">
        <v>477</v>
      </c>
      <c r="F1330" s="30" t="s">
        <v>472</v>
      </c>
      <c r="G1330" s="33">
        <v>0.10176590000000001</v>
      </c>
      <c r="H1330" s="33">
        <v>7.5733010000000003E-2</v>
      </c>
      <c r="I1330" s="33">
        <v>0.12779873</v>
      </c>
      <c r="J1330" s="33">
        <v>0.22991240402292634</v>
      </c>
    </row>
    <row r="1331" spans="1:10" x14ac:dyDescent="0.3">
      <c r="B1331" s="25"/>
      <c r="C1331" s="73"/>
      <c r="D1331" s="29"/>
      <c r="E1331" s="85" t="s">
        <v>477</v>
      </c>
      <c r="F1331" s="30" t="s">
        <v>473</v>
      </c>
      <c r="G1331" s="33">
        <v>0.1240163</v>
      </c>
      <c r="H1331" s="33">
        <v>9.9959880000000001E-2</v>
      </c>
      <c r="I1331" s="33">
        <v>0.14807281999999999</v>
      </c>
      <c r="J1331" s="33">
        <v>0.23959240205777602</v>
      </c>
    </row>
    <row r="1332" spans="1:10" x14ac:dyDescent="0.3">
      <c r="A1332" t="s">
        <v>208</v>
      </c>
      <c r="B1332" s="25" t="s">
        <v>212</v>
      </c>
      <c r="C1332" s="73" t="s">
        <v>682</v>
      </c>
      <c r="D1332" s="116" t="str" cm="1">
        <f t="array" aca="1" ref="D1332" ca="1">HYPERLINK("#"&amp;CELL("address",INDEX('Data dictionary'!B:B,MATCH('Relationships and connections'!$A1332,'Data dictionary'!A:A,0))),"Show if Q236 is Yes")</f>
        <v>Show if Q236 is Yes</v>
      </c>
      <c r="E1332" s="85" t="s">
        <v>477</v>
      </c>
      <c r="F1332" s="30" t="s">
        <v>450</v>
      </c>
      <c r="G1332" s="33">
        <v>7.9753069999999995E-2</v>
      </c>
      <c r="H1332" s="33">
        <v>6.706413E-2</v>
      </c>
      <c r="I1332" s="33">
        <v>9.2441999999999996E-2</v>
      </c>
      <c r="J1332" s="33">
        <v>0.25699145360729225</v>
      </c>
    </row>
    <row r="1333" spans="1:10" x14ac:dyDescent="0.3">
      <c r="B1333" s="29"/>
      <c r="C1333" s="73"/>
      <c r="D1333" s="103"/>
      <c r="E1333" s="85" t="s">
        <v>477</v>
      </c>
      <c r="F1333" s="30" t="s">
        <v>452</v>
      </c>
      <c r="G1333" s="33">
        <v>9.0425119999999998E-2</v>
      </c>
      <c r="H1333" s="33">
        <v>7.4697470000000002E-2</v>
      </c>
      <c r="I1333" s="33">
        <v>0.10615276999999999</v>
      </c>
      <c r="J1333" s="33">
        <v>0.22029851397927544</v>
      </c>
    </row>
    <row r="1334" spans="1:10" x14ac:dyDescent="0.3">
      <c r="B1334" s="29"/>
      <c r="C1334" s="73"/>
      <c r="D1334" s="103"/>
      <c r="E1334" s="85" t="s">
        <v>477</v>
      </c>
      <c r="F1334" s="30" t="s">
        <v>453</v>
      </c>
      <c r="G1334" s="33">
        <v>7.0195460000000001E-2</v>
      </c>
      <c r="H1334" s="33">
        <v>5.0745539999999999E-2</v>
      </c>
      <c r="I1334" s="33">
        <v>8.9645379999999997E-2</v>
      </c>
      <c r="J1334" s="33">
        <v>0.34321125815190445</v>
      </c>
    </row>
    <row r="1335" spans="1:10" x14ac:dyDescent="0.3">
      <c r="B1335" s="29"/>
      <c r="C1335" s="73"/>
      <c r="D1335" s="103"/>
      <c r="E1335" s="85" t="s">
        <v>477</v>
      </c>
      <c r="F1335" s="30" t="s">
        <v>21</v>
      </c>
      <c r="G1335" s="33">
        <v>8.4910440000000004E-2</v>
      </c>
      <c r="H1335" s="33">
        <v>4.9913449999999998E-2</v>
      </c>
      <c r="I1335" s="33">
        <v>0.11990744</v>
      </c>
      <c r="J1335" s="33">
        <v>0.29713404681652361</v>
      </c>
    </row>
    <row r="1336" spans="1:10" x14ac:dyDescent="0.3">
      <c r="B1336" s="29"/>
      <c r="C1336" s="73"/>
      <c r="D1336" s="29"/>
      <c r="E1336" s="85" t="s">
        <v>477</v>
      </c>
      <c r="F1336" s="30" t="s">
        <v>454</v>
      </c>
      <c r="G1336" s="33">
        <v>6.6807060000000001E-2</v>
      </c>
      <c r="H1336" s="33">
        <v>5.2538559999999998E-2</v>
      </c>
      <c r="I1336" s="33">
        <v>8.107557E-2</v>
      </c>
      <c r="J1336" s="33">
        <v>0.29683664709615476</v>
      </c>
    </row>
    <row r="1337" spans="1:10" x14ac:dyDescent="0.3">
      <c r="B1337" s="29"/>
      <c r="C1337" s="73"/>
      <c r="D1337" s="29"/>
      <c r="E1337" s="85" t="s">
        <v>477</v>
      </c>
      <c r="F1337" s="30" t="s">
        <v>455</v>
      </c>
      <c r="G1337" s="33" t="s">
        <v>451</v>
      </c>
      <c r="H1337" s="33" t="s">
        <v>451</v>
      </c>
      <c r="I1337" s="33" t="s">
        <v>451</v>
      </c>
      <c r="J1337" s="33" t="s">
        <v>451</v>
      </c>
    </row>
    <row r="1338" spans="1:10" x14ac:dyDescent="0.3">
      <c r="B1338" s="29"/>
      <c r="C1338" s="73"/>
      <c r="D1338" s="29"/>
      <c r="E1338" s="85" t="s">
        <v>477</v>
      </c>
      <c r="F1338" s="30" t="s">
        <v>456</v>
      </c>
      <c r="G1338" s="33">
        <v>7.0602780000000004E-2</v>
      </c>
      <c r="H1338" s="33">
        <v>4.9688049999999997E-2</v>
      </c>
      <c r="I1338" s="33">
        <v>9.1517520000000005E-2</v>
      </c>
      <c r="J1338" s="33">
        <v>0.32266763065078696</v>
      </c>
    </row>
    <row r="1339" spans="1:10" x14ac:dyDescent="0.3">
      <c r="B1339" s="29"/>
      <c r="C1339" s="73"/>
      <c r="D1339" s="29"/>
      <c r="E1339" s="85" t="s">
        <v>477</v>
      </c>
      <c r="F1339" s="30" t="s">
        <v>457</v>
      </c>
      <c r="G1339" s="33">
        <v>8.4758050000000001E-2</v>
      </c>
      <c r="H1339" s="33">
        <v>7.2870489999999996E-2</v>
      </c>
      <c r="I1339" s="33">
        <v>9.6645610000000007E-2</v>
      </c>
      <c r="J1339" s="33">
        <v>0.20783394482946052</v>
      </c>
    </row>
    <row r="1340" spans="1:10" x14ac:dyDescent="0.3">
      <c r="B1340" s="29"/>
      <c r="C1340" s="73"/>
      <c r="D1340" s="29"/>
      <c r="E1340" s="85" t="s">
        <v>477</v>
      </c>
      <c r="F1340" s="30" t="s">
        <v>458</v>
      </c>
      <c r="G1340" s="33">
        <v>0.12457042</v>
      </c>
      <c r="H1340" s="33">
        <v>8.9383669999999998E-2</v>
      </c>
      <c r="I1340" s="33">
        <v>0.15975716000000001</v>
      </c>
      <c r="J1340" s="33">
        <v>0.21813318804328982</v>
      </c>
    </row>
    <row r="1341" spans="1:10" x14ac:dyDescent="0.3">
      <c r="B1341" s="25"/>
      <c r="C1341" s="73"/>
      <c r="D1341" s="29"/>
      <c r="E1341" s="85" t="s">
        <v>477</v>
      </c>
      <c r="F1341" s="30" t="s">
        <v>459</v>
      </c>
      <c r="G1341" s="33">
        <v>7.245886E-2</v>
      </c>
      <c r="H1341" s="33">
        <v>6.0162939999999998E-2</v>
      </c>
      <c r="I1341" s="33">
        <v>8.4754780000000002E-2</v>
      </c>
      <c r="J1341" s="33">
        <v>0.14864303004414067</v>
      </c>
    </row>
    <row r="1342" spans="1:10" x14ac:dyDescent="0.3">
      <c r="B1342" s="25"/>
      <c r="C1342" s="73"/>
      <c r="D1342" s="29"/>
      <c r="E1342" s="85" t="s">
        <v>477</v>
      </c>
      <c r="F1342" s="30" t="s">
        <v>660</v>
      </c>
      <c r="G1342" s="33">
        <v>0.12297975999999999</v>
      </c>
      <c r="H1342" s="33">
        <v>9.35637E-2</v>
      </c>
      <c r="I1342" s="33">
        <v>0.15239581999999999</v>
      </c>
      <c r="J1342" s="33">
        <v>0.30400898334059601</v>
      </c>
    </row>
    <row r="1343" spans="1:10" x14ac:dyDescent="0.3">
      <c r="B1343" s="25"/>
      <c r="C1343" s="73"/>
      <c r="D1343" s="29"/>
      <c r="E1343" s="85" t="s">
        <v>477</v>
      </c>
      <c r="F1343" s="30" t="s">
        <v>661</v>
      </c>
      <c r="G1343" s="33">
        <v>6.7479629999999999E-2</v>
      </c>
      <c r="H1343" s="33">
        <v>5.5062260000000002E-2</v>
      </c>
      <c r="I1343" s="33">
        <v>7.9896990000000001E-2</v>
      </c>
      <c r="J1343" s="33">
        <v>0.22881615657761245</v>
      </c>
    </row>
    <row r="1344" spans="1:10" x14ac:dyDescent="0.3">
      <c r="B1344" s="25"/>
      <c r="C1344" s="73"/>
      <c r="D1344" s="29"/>
      <c r="E1344" s="85" t="s">
        <v>477</v>
      </c>
      <c r="F1344" s="30" t="s">
        <v>662</v>
      </c>
      <c r="G1344" s="33">
        <v>0.2227037</v>
      </c>
      <c r="H1344" s="33">
        <v>0.12430877999999999</v>
      </c>
      <c r="I1344" s="33">
        <v>0.32109863</v>
      </c>
      <c r="J1344" s="33">
        <v>0.35153442079071051</v>
      </c>
    </row>
    <row r="1345" spans="2:10" x14ac:dyDescent="0.3">
      <c r="B1345" s="25"/>
      <c r="C1345" s="73"/>
      <c r="D1345" s="29"/>
      <c r="E1345" s="85" t="s">
        <v>477</v>
      </c>
      <c r="F1345" s="30" t="s">
        <v>663</v>
      </c>
      <c r="G1345" s="33">
        <v>7.6105510000000001E-2</v>
      </c>
      <c r="H1345" s="33">
        <v>6.1898880000000003E-2</v>
      </c>
      <c r="I1345" s="33">
        <v>9.0312149999999994E-2</v>
      </c>
      <c r="J1345" s="33">
        <v>0.24370655412115194</v>
      </c>
    </row>
    <row r="1346" spans="2:10" x14ac:dyDescent="0.3">
      <c r="B1346" s="25"/>
      <c r="C1346" s="73"/>
      <c r="D1346" s="29"/>
      <c r="E1346" s="85" t="s">
        <v>477</v>
      </c>
      <c r="F1346" s="30" t="s">
        <v>460</v>
      </c>
      <c r="G1346" s="33">
        <v>7.3780310000000002E-2</v>
      </c>
      <c r="H1346" s="33">
        <v>5.7296550000000002E-2</v>
      </c>
      <c r="I1346" s="33">
        <v>9.0264079999999997E-2</v>
      </c>
      <c r="J1346" s="33">
        <v>0.28522334036036751</v>
      </c>
    </row>
    <row r="1347" spans="2:10" x14ac:dyDescent="0.3">
      <c r="B1347" s="25"/>
      <c r="C1347" s="73"/>
      <c r="D1347" s="29"/>
      <c r="E1347" s="85" t="s">
        <v>477</v>
      </c>
      <c r="F1347" s="30" t="s">
        <v>461</v>
      </c>
      <c r="G1347" s="33">
        <v>8.2528009999999999E-2</v>
      </c>
      <c r="H1347" s="33">
        <v>6.4812690000000006E-2</v>
      </c>
      <c r="I1347" s="33">
        <v>0.10024332</v>
      </c>
      <c r="J1347" s="33">
        <v>0.22610808238505914</v>
      </c>
    </row>
    <row r="1348" spans="2:10" x14ac:dyDescent="0.3">
      <c r="B1348" s="25"/>
      <c r="C1348" s="73"/>
      <c r="D1348" s="29"/>
      <c r="E1348" s="85" t="s">
        <v>477</v>
      </c>
      <c r="F1348" s="30" t="s">
        <v>462</v>
      </c>
      <c r="G1348" s="33">
        <v>0.14098986999999999</v>
      </c>
      <c r="H1348" s="33">
        <v>8.3079379999999994E-2</v>
      </c>
      <c r="I1348" s="33">
        <v>0.19890036999999999</v>
      </c>
      <c r="J1348" s="33">
        <v>0.33059087509349289</v>
      </c>
    </row>
    <row r="1349" spans="2:10" x14ac:dyDescent="0.3">
      <c r="B1349" s="25"/>
      <c r="C1349" s="73"/>
      <c r="D1349" s="29"/>
      <c r="E1349" s="85" t="s">
        <v>477</v>
      </c>
      <c r="F1349" s="30" t="s">
        <v>589</v>
      </c>
      <c r="G1349" s="33">
        <v>0.12300205</v>
      </c>
      <c r="H1349" s="33">
        <v>3.8259410000000001E-2</v>
      </c>
      <c r="I1349" s="33">
        <v>0.20774469000000001</v>
      </c>
      <c r="J1349" s="33">
        <v>9.9547511312217188E-2</v>
      </c>
    </row>
    <row r="1350" spans="2:10" x14ac:dyDescent="0.3">
      <c r="B1350" s="25"/>
      <c r="C1350" s="73"/>
      <c r="D1350" s="29"/>
      <c r="E1350" s="85" t="s">
        <v>477</v>
      </c>
      <c r="F1350" s="30" t="s">
        <v>463</v>
      </c>
      <c r="G1350" s="33">
        <v>7.0883089999999996E-2</v>
      </c>
      <c r="H1350" s="33">
        <v>4.403733E-2</v>
      </c>
      <c r="I1350" s="33">
        <v>9.7728839999999997E-2</v>
      </c>
      <c r="J1350" s="33">
        <v>0.32099926129877104</v>
      </c>
    </row>
    <row r="1351" spans="2:10" x14ac:dyDescent="0.3">
      <c r="B1351" s="25"/>
      <c r="C1351" s="73"/>
      <c r="D1351" s="29"/>
      <c r="E1351" s="85" t="s">
        <v>477</v>
      </c>
      <c r="F1351" s="30" t="s">
        <v>464</v>
      </c>
      <c r="G1351" s="33">
        <v>6.6517519999999997E-2</v>
      </c>
      <c r="H1351" s="33">
        <v>4.4571989999999999E-2</v>
      </c>
      <c r="I1351" s="33">
        <v>8.8463040000000007E-2</v>
      </c>
      <c r="J1351" s="33">
        <v>0.33285018249131204</v>
      </c>
    </row>
    <row r="1352" spans="2:10" x14ac:dyDescent="0.3">
      <c r="B1352" s="25"/>
      <c r="C1352" s="73"/>
      <c r="D1352" s="29"/>
      <c r="E1352" s="85" t="s">
        <v>477</v>
      </c>
      <c r="F1352" s="30" t="s">
        <v>465</v>
      </c>
      <c r="G1352" s="33">
        <v>8.2781709999999994E-2</v>
      </c>
      <c r="H1352" s="33">
        <v>6.0693990000000003E-2</v>
      </c>
      <c r="I1352" s="33">
        <v>0.10486943</v>
      </c>
      <c r="J1352" s="33">
        <v>0.24171970880817167</v>
      </c>
    </row>
    <row r="1353" spans="2:10" x14ac:dyDescent="0.3">
      <c r="B1353" s="25"/>
      <c r="C1353" s="73"/>
      <c r="D1353" s="29"/>
      <c r="E1353" s="85" t="s">
        <v>477</v>
      </c>
      <c r="F1353" s="30" t="s">
        <v>466</v>
      </c>
      <c r="G1353" s="33">
        <v>9.463328E-2</v>
      </c>
      <c r="H1353" s="33">
        <v>6.6750790000000004E-2</v>
      </c>
      <c r="I1353" s="33">
        <v>0.12251576</v>
      </c>
      <c r="J1353" s="33">
        <v>0.16980796980796981</v>
      </c>
    </row>
    <row r="1354" spans="2:10" x14ac:dyDescent="0.3">
      <c r="B1354" s="25"/>
      <c r="C1354" s="73"/>
      <c r="D1354" s="29"/>
      <c r="E1354" s="85" t="s">
        <v>477</v>
      </c>
      <c r="F1354" s="30" t="s">
        <v>467</v>
      </c>
      <c r="G1354" s="33">
        <v>8.5667209999999994E-2</v>
      </c>
      <c r="H1354" s="33">
        <v>6.3721780000000006E-2</v>
      </c>
      <c r="I1354" s="33">
        <v>0.10761264</v>
      </c>
      <c r="J1354" s="33">
        <v>0.16682880656272184</v>
      </c>
    </row>
    <row r="1355" spans="2:10" x14ac:dyDescent="0.3">
      <c r="B1355" s="25"/>
      <c r="C1355" s="73"/>
      <c r="D1355" s="29"/>
      <c r="E1355" s="85" t="s">
        <v>477</v>
      </c>
      <c r="F1355" s="30" t="s">
        <v>468</v>
      </c>
      <c r="G1355" s="33">
        <v>8.4335339999999995E-2</v>
      </c>
      <c r="H1355" s="33">
        <v>7.1828649999999994E-2</v>
      </c>
      <c r="I1355" s="33">
        <v>9.6842029999999996E-2</v>
      </c>
      <c r="J1355" s="33">
        <v>0.24540565315545934</v>
      </c>
    </row>
    <row r="1356" spans="2:10" x14ac:dyDescent="0.3">
      <c r="B1356" s="25"/>
      <c r="C1356" s="73"/>
      <c r="D1356" s="29"/>
      <c r="E1356" s="85" t="s">
        <v>477</v>
      </c>
      <c r="F1356" s="30" t="s">
        <v>469</v>
      </c>
      <c r="G1356" s="33">
        <v>5.8163819999999998E-2</v>
      </c>
      <c r="H1356" s="33">
        <v>3.4499259999999997E-2</v>
      </c>
      <c r="I1356" s="33">
        <v>8.1828380000000006E-2</v>
      </c>
      <c r="J1356" s="33">
        <v>0.30013044500994374</v>
      </c>
    </row>
    <row r="1357" spans="2:10" x14ac:dyDescent="0.3">
      <c r="B1357" s="25"/>
      <c r="C1357" s="73"/>
      <c r="D1357" s="29"/>
      <c r="E1357" s="85" t="s">
        <v>477</v>
      </c>
      <c r="F1357" s="30" t="s">
        <v>470</v>
      </c>
      <c r="G1357" s="33">
        <v>6.9439399999999998E-2</v>
      </c>
      <c r="H1357" s="33">
        <v>3.049052E-2</v>
      </c>
      <c r="I1357" s="33">
        <v>0.10838828</v>
      </c>
      <c r="J1357" s="33">
        <v>0.22656023222060959</v>
      </c>
    </row>
    <row r="1358" spans="2:10" x14ac:dyDescent="0.3">
      <c r="B1358" s="25"/>
      <c r="C1358" s="73"/>
      <c r="D1358" s="18"/>
      <c r="E1358" s="85" t="s">
        <v>477</v>
      </c>
      <c r="F1358" s="30" t="s">
        <v>26</v>
      </c>
      <c r="G1358" s="33">
        <v>7.2431789999999996E-2</v>
      </c>
      <c r="H1358" s="33">
        <v>4.8338930000000002E-2</v>
      </c>
      <c r="I1358" s="33">
        <v>9.6524650000000004E-2</v>
      </c>
      <c r="J1358" s="33">
        <v>0.34524478195421149</v>
      </c>
    </row>
    <row r="1359" spans="2:10" x14ac:dyDescent="0.3">
      <c r="B1359" s="25"/>
      <c r="C1359" s="73"/>
      <c r="D1359" s="18"/>
      <c r="E1359" s="85" t="s">
        <v>477</v>
      </c>
      <c r="F1359" s="30" t="s">
        <v>27</v>
      </c>
      <c r="G1359" s="33">
        <v>7.2205790000000006E-2</v>
      </c>
      <c r="H1359" s="33">
        <v>5.1599949999999999E-2</v>
      </c>
      <c r="I1359" s="33">
        <v>9.2811630000000006E-2</v>
      </c>
      <c r="J1359" s="33">
        <v>0.20639400030926242</v>
      </c>
    </row>
    <row r="1360" spans="2:10" x14ac:dyDescent="0.3">
      <c r="B1360" s="25"/>
      <c r="C1360" s="73"/>
      <c r="D1360" s="29"/>
      <c r="E1360" s="85" t="s">
        <v>477</v>
      </c>
      <c r="F1360" s="30" t="s">
        <v>28</v>
      </c>
      <c r="G1360" s="33">
        <v>7.5660939999999996E-2</v>
      </c>
      <c r="H1360" s="33">
        <v>5.8071060000000001E-2</v>
      </c>
      <c r="I1360" s="33">
        <v>9.3250819999999998E-2</v>
      </c>
      <c r="J1360" s="33">
        <v>0.27019027484143765</v>
      </c>
    </row>
    <row r="1361" spans="1:10" x14ac:dyDescent="0.3">
      <c r="B1361" s="25"/>
      <c r="C1361" s="73"/>
      <c r="D1361" s="29"/>
      <c r="E1361" s="85" t="s">
        <v>477</v>
      </c>
      <c r="F1361" s="30" t="s">
        <v>29</v>
      </c>
      <c r="G1361" s="33">
        <v>4.7659849999999997E-2</v>
      </c>
      <c r="H1361" s="33">
        <v>1.8167450000000002E-2</v>
      </c>
      <c r="I1361" s="33">
        <v>7.7152250000000006E-2</v>
      </c>
      <c r="J1361" s="33">
        <v>0.19465134425764347</v>
      </c>
    </row>
    <row r="1362" spans="1:10" x14ac:dyDescent="0.3">
      <c r="B1362" s="25"/>
      <c r="C1362" s="73"/>
      <c r="D1362" s="29"/>
      <c r="E1362" s="85" t="s">
        <v>477</v>
      </c>
      <c r="F1362" s="30" t="s">
        <v>658</v>
      </c>
      <c r="G1362" s="33">
        <v>6.6797410000000002E-2</v>
      </c>
      <c r="H1362" s="33">
        <v>4.898359E-2</v>
      </c>
      <c r="I1362" s="33">
        <v>8.4611220000000001E-2</v>
      </c>
      <c r="J1362" s="33">
        <v>0.25158424250342981</v>
      </c>
    </row>
    <row r="1363" spans="1:10" x14ac:dyDescent="0.3">
      <c r="B1363" s="25"/>
      <c r="C1363" s="73"/>
      <c r="D1363" s="29"/>
      <c r="E1363" s="85" t="s">
        <v>477</v>
      </c>
      <c r="F1363" s="30" t="s">
        <v>30</v>
      </c>
      <c r="G1363" s="33">
        <v>0.11391986</v>
      </c>
      <c r="H1363" s="33">
        <v>6.0117339999999998E-2</v>
      </c>
      <c r="I1363" s="33">
        <v>0.16772238</v>
      </c>
      <c r="J1363" s="33">
        <v>0.2058436815193572</v>
      </c>
    </row>
    <row r="1364" spans="1:10" x14ac:dyDescent="0.3">
      <c r="B1364" s="25"/>
      <c r="C1364" s="73"/>
      <c r="D1364" s="29"/>
      <c r="E1364" s="85" t="s">
        <v>477</v>
      </c>
      <c r="F1364" s="30" t="s">
        <v>552</v>
      </c>
      <c r="G1364" s="33">
        <v>7.7185110000000001E-2</v>
      </c>
      <c r="H1364" s="33">
        <v>4.9637849999999997E-2</v>
      </c>
      <c r="I1364" s="33">
        <v>0.10473236</v>
      </c>
      <c r="J1364" s="33">
        <v>0.12457873329459616</v>
      </c>
    </row>
    <row r="1365" spans="1:10" x14ac:dyDescent="0.3">
      <c r="B1365" s="25"/>
      <c r="C1365" s="73"/>
      <c r="D1365" s="29"/>
      <c r="E1365" s="85" t="s">
        <v>477</v>
      </c>
      <c r="F1365" s="30" t="s">
        <v>31</v>
      </c>
      <c r="G1365" s="33">
        <v>9.7285389999999999E-2</v>
      </c>
      <c r="H1365" s="33">
        <v>4.7129249999999998E-2</v>
      </c>
      <c r="I1365" s="33">
        <v>0.14744154000000001</v>
      </c>
      <c r="J1365" s="33">
        <v>0.24124115077571923</v>
      </c>
    </row>
    <row r="1366" spans="1:10" x14ac:dyDescent="0.3">
      <c r="B1366" s="25"/>
      <c r="C1366" s="73"/>
      <c r="D1366" s="29"/>
      <c r="E1366" s="85" t="s">
        <v>477</v>
      </c>
      <c r="F1366" s="30" t="s">
        <v>32</v>
      </c>
      <c r="G1366" s="33">
        <v>8.7132329999999994E-2</v>
      </c>
      <c r="H1366" s="33">
        <v>6.6240400000000005E-2</v>
      </c>
      <c r="I1366" s="33">
        <v>0.10802426</v>
      </c>
      <c r="J1366" s="33">
        <v>0.1356562283409993</v>
      </c>
    </row>
    <row r="1367" spans="1:10" x14ac:dyDescent="0.3">
      <c r="B1367" s="25"/>
      <c r="C1367" s="73"/>
      <c r="D1367" s="29"/>
      <c r="E1367" s="85" t="s">
        <v>477</v>
      </c>
      <c r="F1367" s="30" t="s">
        <v>471</v>
      </c>
      <c r="G1367" s="33">
        <v>5.7201799999999997E-2</v>
      </c>
      <c r="H1367" s="33">
        <v>4.0973000000000002E-2</v>
      </c>
      <c r="I1367" s="33">
        <v>7.3430590000000004E-2</v>
      </c>
      <c r="J1367" s="33">
        <v>0.37509297366985672</v>
      </c>
    </row>
    <row r="1368" spans="1:10" x14ac:dyDescent="0.3">
      <c r="B1368" s="25"/>
      <c r="C1368" s="73"/>
      <c r="D1368" s="29"/>
      <c r="E1368" s="85" t="s">
        <v>477</v>
      </c>
      <c r="F1368" s="30" t="s">
        <v>472</v>
      </c>
      <c r="G1368" s="33">
        <v>7.4335269999999995E-2</v>
      </c>
      <c r="H1368" s="33">
        <v>5.8987909999999998E-2</v>
      </c>
      <c r="I1368" s="33">
        <v>8.9682629999999999E-2</v>
      </c>
      <c r="J1368" s="33">
        <v>0.22991240402292634</v>
      </c>
    </row>
    <row r="1369" spans="1:10" x14ac:dyDescent="0.3">
      <c r="B1369" s="25"/>
      <c r="C1369" s="73"/>
      <c r="D1369" s="29"/>
      <c r="E1369" s="85" t="s">
        <v>477</v>
      </c>
      <c r="F1369" s="30" t="s">
        <v>473</v>
      </c>
      <c r="G1369" s="33">
        <v>9.3171599999999993E-2</v>
      </c>
      <c r="H1369" s="33">
        <v>6.5519709999999995E-2</v>
      </c>
      <c r="I1369" s="33">
        <v>0.12082348</v>
      </c>
      <c r="J1369" s="33">
        <v>0.23959240205777602</v>
      </c>
    </row>
    <row r="1370" spans="1:10" x14ac:dyDescent="0.3">
      <c r="A1370" t="s">
        <v>208</v>
      </c>
      <c r="B1370" s="25" t="s">
        <v>213</v>
      </c>
      <c r="C1370" s="73" t="s">
        <v>683</v>
      </c>
      <c r="D1370" s="116" t="str" cm="1">
        <f t="array" aca="1" ref="D1370" ca="1">HYPERLINK("#"&amp;CELL("address",INDEX('Data dictionary'!B:B,MATCH('Relationships and connections'!$A1370,'Data dictionary'!A:A,0))),"Show if Q236 is Yes")</f>
        <v>Show if Q236 is Yes</v>
      </c>
      <c r="E1370" s="85" t="s">
        <v>477</v>
      </c>
      <c r="F1370" s="30" t="s">
        <v>450</v>
      </c>
      <c r="G1370" s="33">
        <v>6.4356739999999996E-2</v>
      </c>
      <c r="H1370" s="33">
        <v>5.4205749999999997E-2</v>
      </c>
      <c r="I1370" s="33">
        <v>7.450772E-2</v>
      </c>
      <c r="J1370" s="33">
        <v>0.25699145360729225</v>
      </c>
    </row>
    <row r="1371" spans="1:10" x14ac:dyDescent="0.3">
      <c r="B1371" s="29"/>
      <c r="C1371" s="73"/>
      <c r="D1371" s="103"/>
      <c r="E1371" s="85" t="s">
        <v>477</v>
      </c>
      <c r="F1371" s="30" t="s">
        <v>452</v>
      </c>
      <c r="G1371" s="33">
        <v>6.7565539999999993E-2</v>
      </c>
      <c r="H1371" s="33">
        <v>5.755913E-2</v>
      </c>
      <c r="I1371" s="33">
        <v>7.7571950000000001E-2</v>
      </c>
      <c r="J1371" s="33">
        <v>0.22029851397927544</v>
      </c>
    </row>
    <row r="1372" spans="1:10" x14ac:dyDescent="0.3">
      <c r="B1372" s="29"/>
      <c r="C1372" s="73"/>
      <c r="D1372" s="103"/>
      <c r="E1372" s="85" t="s">
        <v>477</v>
      </c>
      <c r="F1372" s="30" t="s">
        <v>453</v>
      </c>
      <c r="G1372" s="33">
        <v>4.61407E-2</v>
      </c>
      <c r="H1372" s="33">
        <v>3.2330900000000003E-2</v>
      </c>
      <c r="I1372" s="33">
        <v>5.9950499999999997E-2</v>
      </c>
      <c r="J1372" s="33">
        <v>0.34321125815190445</v>
      </c>
    </row>
    <row r="1373" spans="1:10" x14ac:dyDescent="0.3">
      <c r="B1373" s="29"/>
      <c r="C1373" s="73"/>
      <c r="D1373" s="29"/>
      <c r="E1373" s="85" t="s">
        <v>477</v>
      </c>
      <c r="F1373" s="30" t="s">
        <v>21</v>
      </c>
      <c r="G1373" s="33">
        <v>4.1955430000000002E-2</v>
      </c>
      <c r="H1373" s="33">
        <v>2.3089519999999999E-2</v>
      </c>
      <c r="I1373" s="33">
        <v>6.0821340000000002E-2</v>
      </c>
      <c r="J1373" s="33">
        <v>0.29713404681652361</v>
      </c>
    </row>
    <row r="1374" spans="1:10" x14ac:dyDescent="0.3">
      <c r="B1374" s="29"/>
      <c r="C1374" s="73"/>
      <c r="D1374" s="29"/>
      <c r="E1374" s="85" t="s">
        <v>477</v>
      </c>
      <c r="F1374" s="30" t="s">
        <v>454</v>
      </c>
      <c r="G1374" s="33">
        <v>8.8368970000000005E-2</v>
      </c>
      <c r="H1374" s="33">
        <v>6.0827180000000002E-2</v>
      </c>
      <c r="I1374" s="33">
        <v>0.11591077</v>
      </c>
      <c r="J1374" s="33">
        <v>0.29683664709615476</v>
      </c>
    </row>
    <row r="1375" spans="1:10" x14ac:dyDescent="0.3">
      <c r="B1375" s="29"/>
      <c r="C1375" s="73"/>
      <c r="D1375" s="29"/>
      <c r="E1375" s="85" t="s">
        <v>477</v>
      </c>
      <c r="F1375" s="30" t="s">
        <v>455</v>
      </c>
      <c r="G1375" s="33" t="s">
        <v>451</v>
      </c>
      <c r="H1375" s="33" t="s">
        <v>451</v>
      </c>
      <c r="I1375" s="33" t="s">
        <v>451</v>
      </c>
      <c r="J1375" s="33" t="s">
        <v>451</v>
      </c>
    </row>
    <row r="1376" spans="1:10" x14ac:dyDescent="0.3">
      <c r="B1376" s="25"/>
      <c r="C1376" s="73"/>
      <c r="D1376" s="29"/>
      <c r="E1376" s="85" t="s">
        <v>477</v>
      </c>
      <c r="F1376" s="30" t="s">
        <v>456</v>
      </c>
      <c r="G1376" s="33">
        <v>4.4471320000000002E-2</v>
      </c>
      <c r="H1376" s="33">
        <v>3.5249910000000002E-2</v>
      </c>
      <c r="I1376" s="33">
        <v>5.3692740000000003E-2</v>
      </c>
      <c r="J1376" s="33">
        <v>0.32266763065078696</v>
      </c>
    </row>
    <row r="1377" spans="2:10" x14ac:dyDescent="0.3">
      <c r="B1377" s="25"/>
      <c r="C1377" s="73"/>
      <c r="D1377" s="29"/>
      <c r="E1377" s="85" t="s">
        <v>477</v>
      </c>
      <c r="F1377" s="30" t="s">
        <v>457</v>
      </c>
      <c r="G1377" s="33">
        <v>7.6354329999999998E-2</v>
      </c>
      <c r="H1377" s="33">
        <v>6.1090709999999999E-2</v>
      </c>
      <c r="I1377" s="33">
        <v>9.1617959999999998E-2</v>
      </c>
      <c r="J1377" s="33">
        <v>0.20783394482946052</v>
      </c>
    </row>
    <row r="1378" spans="2:10" x14ac:dyDescent="0.3">
      <c r="B1378" s="25"/>
      <c r="C1378" s="73"/>
      <c r="D1378" s="29"/>
      <c r="E1378" s="85" t="s">
        <v>477</v>
      </c>
      <c r="F1378" s="30" t="s">
        <v>458</v>
      </c>
      <c r="G1378" s="33">
        <v>0.1290385</v>
      </c>
      <c r="H1378" s="33">
        <v>0.10414336</v>
      </c>
      <c r="I1378" s="33">
        <v>0.15393362999999999</v>
      </c>
      <c r="J1378" s="33">
        <v>0.21813318804328982</v>
      </c>
    </row>
    <row r="1379" spans="2:10" x14ac:dyDescent="0.3">
      <c r="B1379" s="25"/>
      <c r="C1379" s="73"/>
      <c r="D1379" s="29"/>
      <c r="E1379" s="85" t="s">
        <v>477</v>
      </c>
      <c r="F1379" s="30" t="s">
        <v>459</v>
      </c>
      <c r="G1379" s="33">
        <v>5.207722E-2</v>
      </c>
      <c r="H1379" s="33">
        <v>3.923579E-2</v>
      </c>
      <c r="I1379" s="33">
        <v>6.4918649999999994E-2</v>
      </c>
      <c r="J1379" s="33">
        <v>0.14864303004414067</v>
      </c>
    </row>
    <row r="1380" spans="2:10" x14ac:dyDescent="0.3">
      <c r="B1380" s="25"/>
      <c r="C1380" s="73"/>
      <c r="D1380" s="29"/>
      <c r="E1380" s="85" t="s">
        <v>477</v>
      </c>
      <c r="F1380" s="30" t="s">
        <v>660</v>
      </c>
      <c r="G1380" s="33">
        <v>7.6844380000000004E-2</v>
      </c>
      <c r="H1380" s="33">
        <v>5.7172540000000001E-2</v>
      </c>
      <c r="I1380" s="33">
        <v>9.6516229999999995E-2</v>
      </c>
      <c r="J1380" s="33">
        <v>0.30400898334059601</v>
      </c>
    </row>
    <row r="1381" spans="2:10" x14ac:dyDescent="0.3">
      <c r="B1381" s="25"/>
      <c r="C1381" s="73"/>
      <c r="D1381" s="29"/>
      <c r="E1381" s="85" t="s">
        <v>477</v>
      </c>
      <c r="F1381" s="30" t="s">
        <v>661</v>
      </c>
      <c r="G1381" s="33">
        <v>6.0824669999999997E-2</v>
      </c>
      <c r="H1381" s="33">
        <v>4.6058460000000002E-2</v>
      </c>
      <c r="I1381" s="33">
        <v>7.5590870000000004E-2</v>
      </c>
      <c r="J1381" s="33">
        <v>0.22881615657761245</v>
      </c>
    </row>
    <row r="1382" spans="2:10" x14ac:dyDescent="0.3">
      <c r="B1382" s="25"/>
      <c r="C1382" s="73"/>
      <c r="D1382" s="29"/>
      <c r="E1382" s="85" t="s">
        <v>477</v>
      </c>
      <c r="F1382" s="30" t="s">
        <v>662</v>
      </c>
      <c r="G1382" s="33">
        <v>0.10621093</v>
      </c>
      <c r="H1382" s="33">
        <v>3.1307229999999998E-2</v>
      </c>
      <c r="I1382" s="33">
        <v>0.18111463999999999</v>
      </c>
      <c r="J1382" s="33">
        <v>0.35153442079071051</v>
      </c>
    </row>
    <row r="1383" spans="2:10" x14ac:dyDescent="0.3">
      <c r="B1383" s="25"/>
      <c r="C1383" s="73"/>
      <c r="D1383" s="29"/>
      <c r="E1383" s="85" t="s">
        <v>477</v>
      </c>
      <c r="F1383" s="30" t="s">
        <v>663</v>
      </c>
      <c r="G1383" s="33">
        <v>6.3299530000000007E-2</v>
      </c>
      <c r="H1383" s="33">
        <v>5.2553250000000003E-2</v>
      </c>
      <c r="I1383" s="33">
        <v>7.4045819999999998E-2</v>
      </c>
      <c r="J1383" s="33">
        <v>0.24370655412115194</v>
      </c>
    </row>
    <row r="1384" spans="2:10" x14ac:dyDescent="0.3">
      <c r="B1384" s="25"/>
      <c r="C1384" s="73"/>
      <c r="D1384" s="29"/>
      <c r="E1384" s="85" t="s">
        <v>477</v>
      </c>
      <c r="F1384" s="30" t="s">
        <v>460</v>
      </c>
      <c r="G1384" s="33">
        <v>7.3934630000000001E-2</v>
      </c>
      <c r="H1384" s="33">
        <v>5.5022069999999999E-2</v>
      </c>
      <c r="I1384" s="33">
        <v>9.2847189999999996E-2</v>
      </c>
      <c r="J1384" s="33">
        <v>0.28522334036036751</v>
      </c>
    </row>
    <row r="1385" spans="2:10" x14ac:dyDescent="0.3">
      <c r="B1385" s="25"/>
      <c r="C1385" s="73"/>
      <c r="D1385" s="29"/>
      <c r="E1385" s="85" t="s">
        <v>477</v>
      </c>
      <c r="F1385" s="30" t="s">
        <v>461</v>
      </c>
      <c r="G1385" s="33">
        <v>5.1258789999999999E-2</v>
      </c>
      <c r="H1385" s="33">
        <v>3.9445920000000002E-2</v>
      </c>
      <c r="I1385" s="33">
        <v>6.3071669999999996E-2</v>
      </c>
      <c r="J1385" s="33">
        <v>0.22610808238505914</v>
      </c>
    </row>
    <row r="1386" spans="2:10" x14ac:dyDescent="0.3">
      <c r="B1386" s="25"/>
      <c r="C1386" s="73"/>
      <c r="D1386" s="29"/>
      <c r="E1386" s="85" t="s">
        <v>477</v>
      </c>
      <c r="F1386" s="30" t="s">
        <v>462</v>
      </c>
      <c r="G1386" s="33">
        <v>0.11862760999999999</v>
      </c>
      <c r="H1386" s="33">
        <v>4.0868799999999997E-2</v>
      </c>
      <c r="I1386" s="33">
        <v>0.19638643</v>
      </c>
      <c r="J1386" s="33">
        <v>0.33059087509349289</v>
      </c>
    </row>
    <row r="1387" spans="2:10" x14ac:dyDescent="0.3">
      <c r="B1387" s="25"/>
      <c r="C1387" s="73"/>
      <c r="D1387" s="29"/>
      <c r="E1387" s="85" t="s">
        <v>477</v>
      </c>
      <c r="F1387" s="30" t="s">
        <v>589</v>
      </c>
      <c r="G1387" s="33">
        <v>0.17874857</v>
      </c>
      <c r="H1387" s="33">
        <v>7.9146530000000007E-2</v>
      </c>
      <c r="I1387" s="33">
        <v>0.27835061</v>
      </c>
      <c r="J1387" s="33">
        <v>9.9547511312217188E-2</v>
      </c>
    </row>
    <row r="1388" spans="2:10" x14ac:dyDescent="0.3">
      <c r="B1388" s="25"/>
      <c r="C1388" s="73"/>
      <c r="D1388" s="29"/>
      <c r="E1388" s="85" t="s">
        <v>477</v>
      </c>
      <c r="F1388" s="30" t="s">
        <v>463</v>
      </c>
      <c r="G1388" s="33">
        <v>3.171156E-2</v>
      </c>
      <c r="H1388" s="33">
        <v>1.8537689999999999E-2</v>
      </c>
      <c r="I1388" s="33">
        <v>4.4885429999999997E-2</v>
      </c>
      <c r="J1388" s="33">
        <v>0.32099926129877104</v>
      </c>
    </row>
    <row r="1389" spans="2:10" x14ac:dyDescent="0.3">
      <c r="B1389" s="25"/>
      <c r="C1389" s="73"/>
      <c r="D1389" s="29"/>
      <c r="E1389" s="85" t="s">
        <v>477</v>
      </c>
      <c r="F1389" s="30" t="s">
        <v>464</v>
      </c>
      <c r="G1389" s="33">
        <v>5.4529300000000003E-2</v>
      </c>
      <c r="H1389" s="33">
        <v>3.8774339999999997E-2</v>
      </c>
      <c r="I1389" s="33">
        <v>7.0284260000000001E-2</v>
      </c>
      <c r="J1389" s="33">
        <v>0.33285018249131204</v>
      </c>
    </row>
    <row r="1390" spans="2:10" x14ac:dyDescent="0.3">
      <c r="B1390" s="25"/>
      <c r="C1390" s="73"/>
      <c r="D1390" s="29"/>
      <c r="E1390" s="85" t="s">
        <v>477</v>
      </c>
      <c r="F1390" s="30" t="s">
        <v>465</v>
      </c>
      <c r="G1390" s="33">
        <v>7.1946399999999994E-2</v>
      </c>
      <c r="H1390" s="33">
        <v>3.6518809999999999E-2</v>
      </c>
      <c r="I1390" s="33">
        <v>0.107374</v>
      </c>
      <c r="J1390" s="33">
        <v>0.24171970880817167</v>
      </c>
    </row>
    <row r="1391" spans="2:10" x14ac:dyDescent="0.3">
      <c r="B1391" s="25"/>
      <c r="C1391" s="73"/>
      <c r="D1391" s="29"/>
      <c r="E1391" s="85" t="s">
        <v>477</v>
      </c>
      <c r="F1391" s="30" t="s">
        <v>466</v>
      </c>
      <c r="G1391" s="33">
        <v>9.808422E-2</v>
      </c>
      <c r="H1391" s="33">
        <v>6.9973800000000003E-2</v>
      </c>
      <c r="I1391" s="33">
        <v>0.12619464</v>
      </c>
      <c r="J1391" s="33">
        <v>0.16980796980796981</v>
      </c>
    </row>
    <row r="1392" spans="2:10" x14ac:dyDescent="0.3">
      <c r="B1392" s="25"/>
      <c r="C1392" s="73"/>
      <c r="D1392" s="29"/>
      <c r="E1392" s="85" t="s">
        <v>477</v>
      </c>
      <c r="F1392" s="30" t="s">
        <v>467</v>
      </c>
      <c r="G1392" s="33">
        <v>6.8537520000000005E-2</v>
      </c>
      <c r="H1392" s="33">
        <v>4.6069980000000003E-2</v>
      </c>
      <c r="I1392" s="33">
        <v>9.1005050000000004E-2</v>
      </c>
      <c r="J1392" s="33">
        <v>0.16682880656272184</v>
      </c>
    </row>
    <row r="1393" spans="1:10" x14ac:dyDescent="0.3">
      <c r="B1393" s="25"/>
      <c r="C1393" s="73"/>
      <c r="D1393" s="29"/>
      <c r="E1393" s="85" t="s">
        <v>477</v>
      </c>
      <c r="F1393" s="30" t="s">
        <v>468</v>
      </c>
      <c r="G1393" s="33">
        <v>6.2629859999999996E-2</v>
      </c>
      <c r="H1393" s="33">
        <v>5.2865620000000002E-2</v>
      </c>
      <c r="I1393" s="33">
        <v>7.2394109999999998E-2</v>
      </c>
      <c r="J1393" s="33">
        <v>0.24540565315545934</v>
      </c>
    </row>
    <row r="1394" spans="1:10" x14ac:dyDescent="0.3">
      <c r="B1394" s="25"/>
      <c r="C1394" s="73"/>
      <c r="D1394" s="29"/>
      <c r="E1394" s="85" t="s">
        <v>477</v>
      </c>
      <c r="F1394" s="30" t="s">
        <v>469</v>
      </c>
      <c r="G1394" s="33">
        <v>7.2586200000000003E-2</v>
      </c>
      <c r="H1394" s="33">
        <v>4.1186750000000001E-2</v>
      </c>
      <c r="I1394" s="33">
        <v>0.10398565</v>
      </c>
      <c r="J1394" s="33">
        <v>0.30013044500994374</v>
      </c>
    </row>
    <row r="1395" spans="1:10" x14ac:dyDescent="0.3">
      <c r="B1395" s="25"/>
      <c r="C1395" s="73"/>
      <c r="D1395" s="29"/>
      <c r="E1395" s="85" t="s">
        <v>477</v>
      </c>
      <c r="F1395" s="30" t="s">
        <v>470</v>
      </c>
      <c r="G1395" s="33">
        <v>6.5692429999999996E-2</v>
      </c>
      <c r="H1395" s="33">
        <v>3.2742849999999997E-2</v>
      </c>
      <c r="I1395" s="33">
        <v>9.8641999999999994E-2</v>
      </c>
      <c r="J1395" s="33">
        <v>0.22656023222060959</v>
      </c>
    </row>
    <row r="1396" spans="1:10" x14ac:dyDescent="0.3">
      <c r="B1396" s="25"/>
      <c r="C1396" s="73"/>
      <c r="D1396" s="18"/>
      <c r="E1396" s="85" t="s">
        <v>477</v>
      </c>
      <c r="F1396" s="30" t="s">
        <v>26</v>
      </c>
      <c r="G1396" s="33">
        <v>5.8141390000000001E-2</v>
      </c>
      <c r="H1396" s="33">
        <v>3.0305550000000001E-2</v>
      </c>
      <c r="I1396" s="33">
        <v>8.5977230000000002E-2</v>
      </c>
      <c r="J1396" s="33">
        <v>0.34524478195421149</v>
      </c>
    </row>
    <row r="1397" spans="1:10" x14ac:dyDescent="0.3">
      <c r="B1397" s="25"/>
      <c r="C1397" s="73"/>
      <c r="D1397" s="29"/>
      <c r="E1397" s="85" t="s">
        <v>477</v>
      </c>
      <c r="F1397" s="30" t="s">
        <v>27</v>
      </c>
      <c r="G1397" s="33">
        <v>5.3718290000000002E-2</v>
      </c>
      <c r="H1397" s="33">
        <v>3.4334419999999997E-2</v>
      </c>
      <c r="I1397" s="33">
        <v>7.3102159999999999E-2</v>
      </c>
      <c r="J1397" s="33">
        <v>0.20639400030926242</v>
      </c>
    </row>
    <row r="1398" spans="1:10" x14ac:dyDescent="0.3">
      <c r="B1398" s="25"/>
      <c r="C1398" s="73"/>
      <c r="D1398" s="29"/>
      <c r="E1398" s="85" t="s">
        <v>477</v>
      </c>
      <c r="F1398" s="30" t="s">
        <v>28</v>
      </c>
      <c r="G1398" s="33" t="s">
        <v>451</v>
      </c>
      <c r="H1398" s="33" t="s">
        <v>451</v>
      </c>
      <c r="I1398" s="33" t="s">
        <v>451</v>
      </c>
      <c r="J1398" s="33" t="s">
        <v>451</v>
      </c>
    </row>
    <row r="1399" spans="1:10" x14ac:dyDescent="0.3">
      <c r="B1399" s="25"/>
      <c r="C1399" s="73"/>
      <c r="D1399" s="29"/>
      <c r="E1399" s="85" t="s">
        <v>477</v>
      </c>
      <c r="F1399" s="30" t="s">
        <v>29</v>
      </c>
      <c r="G1399" s="33">
        <v>8.786447E-2</v>
      </c>
      <c r="H1399" s="33">
        <v>6.7129079999999994E-2</v>
      </c>
      <c r="I1399" s="33">
        <v>0.10859985</v>
      </c>
      <c r="J1399" s="33">
        <v>0.19465134425764347</v>
      </c>
    </row>
    <row r="1400" spans="1:10" x14ac:dyDescent="0.3">
      <c r="B1400" s="25"/>
      <c r="C1400" s="73"/>
      <c r="D1400" s="29"/>
      <c r="E1400" s="85" t="s">
        <v>477</v>
      </c>
      <c r="F1400" s="30" t="s">
        <v>658</v>
      </c>
      <c r="G1400" s="33">
        <v>6.7690520000000004E-2</v>
      </c>
      <c r="H1400" s="33">
        <v>3.8457680000000001E-2</v>
      </c>
      <c r="I1400" s="33">
        <v>9.6923369999999995E-2</v>
      </c>
      <c r="J1400" s="33">
        <v>0.25158424250342981</v>
      </c>
    </row>
    <row r="1401" spans="1:10" x14ac:dyDescent="0.3">
      <c r="B1401" s="25"/>
      <c r="C1401" s="73"/>
      <c r="D1401" s="29"/>
      <c r="E1401" s="85" t="s">
        <v>477</v>
      </c>
      <c r="F1401" s="30" t="s">
        <v>30</v>
      </c>
      <c r="G1401" s="33">
        <v>7.8502440000000007E-2</v>
      </c>
      <c r="H1401" s="33">
        <v>5.6078660000000002E-2</v>
      </c>
      <c r="I1401" s="33">
        <v>0.10092621</v>
      </c>
      <c r="J1401" s="33">
        <v>0.2058436815193572</v>
      </c>
    </row>
    <row r="1402" spans="1:10" x14ac:dyDescent="0.3">
      <c r="B1402" s="25"/>
      <c r="C1402" s="73"/>
      <c r="D1402" s="29"/>
      <c r="E1402" s="85" t="s">
        <v>477</v>
      </c>
      <c r="F1402" s="30" t="s">
        <v>552</v>
      </c>
      <c r="G1402" s="33">
        <v>5.7353960000000002E-2</v>
      </c>
      <c r="H1402" s="33">
        <v>3.692496E-2</v>
      </c>
      <c r="I1402" s="33">
        <v>7.7782959999999998E-2</v>
      </c>
      <c r="J1402" s="33">
        <v>0.12457873329459616</v>
      </c>
    </row>
    <row r="1403" spans="1:10" x14ac:dyDescent="0.3">
      <c r="B1403" s="25"/>
      <c r="C1403" s="73"/>
      <c r="D1403" s="29"/>
      <c r="E1403" s="85" t="s">
        <v>477</v>
      </c>
      <c r="F1403" s="30" t="s">
        <v>31</v>
      </c>
      <c r="G1403" s="33">
        <v>6.8241579999999996E-2</v>
      </c>
      <c r="H1403" s="33">
        <v>3.6615200000000001E-2</v>
      </c>
      <c r="I1403" s="33">
        <v>9.9867960000000006E-2</v>
      </c>
      <c r="J1403" s="33">
        <v>0.24124115077571923</v>
      </c>
    </row>
    <row r="1404" spans="1:10" x14ac:dyDescent="0.3">
      <c r="B1404" s="25"/>
      <c r="C1404" s="73"/>
      <c r="D1404" s="29"/>
      <c r="E1404" s="85" t="s">
        <v>477</v>
      </c>
      <c r="F1404" s="30" t="s">
        <v>32</v>
      </c>
      <c r="G1404" s="33">
        <v>5.7602250000000001E-2</v>
      </c>
      <c r="H1404" s="33">
        <v>4.4481809999999997E-2</v>
      </c>
      <c r="I1404" s="33">
        <v>7.0722690000000005E-2</v>
      </c>
      <c r="J1404" s="33">
        <v>0.1356562283409993</v>
      </c>
    </row>
    <row r="1405" spans="1:10" x14ac:dyDescent="0.3">
      <c r="B1405" s="25"/>
      <c r="C1405" s="73"/>
      <c r="D1405" s="29"/>
      <c r="E1405" s="85" t="s">
        <v>477</v>
      </c>
      <c r="F1405" s="30" t="s">
        <v>471</v>
      </c>
      <c r="G1405" s="33">
        <v>3.106799E-2</v>
      </c>
      <c r="H1405" s="33">
        <v>2.8937500000000001E-3</v>
      </c>
      <c r="I1405" s="33">
        <v>5.924223E-2</v>
      </c>
      <c r="J1405" s="33">
        <v>0.37509297366985672</v>
      </c>
    </row>
    <row r="1406" spans="1:10" x14ac:dyDescent="0.3">
      <c r="B1406" s="25"/>
      <c r="C1406" s="73"/>
      <c r="D1406" s="29"/>
      <c r="E1406" s="85" t="s">
        <v>477</v>
      </c>
      <c r="F1406" s="30" t="s">
        <v>472</v>
      </c>
      <c r="G1406" s="33">
        <v>6.1432130000000001E-2</v>
      </c>
      <c r="H1406" s="33">
        <v>5.099447E-2</v>
      </c>
      <c r="I1406" s="33">
        <v>7.1869799999999998E-2</v>
      </c>
      <c r="J1406" s="33">
        <v>0.22991240402292634</v>
      </c>
    </row>
    <row r="1407" spans="1:10" x14ac:dyDescent="0.3">
      <c r="B1407" s="25"/>
      <c r="C1407" s="73"/>
      <c r="D1407" s="29"/>
      <c r="E1407" s="85" t="s">
        <v>477</v>
      </c>
      <c r="F1407" s="30" t="s">
        <v>473</v>
      </c>
      <c r="G1407" s="33">
        <v>7.8524590000000005E-2</v>
      </c>
      <c r="H1407" s="33">
        <v>5.9704630000000002E-2</v>
      </c>
      <c r="I1407" s="33">
        <v>9.7344559999999997E-2</v>
      </c>
      <c r="J1407" s="33">
        <v>0.23959240205777602</v>
      </c>
    </row>
    <row r="1408" spans="1:10" x14ac:dyDescent="0.3">
      <c r="A1408" t="s">
        <v>208</v>
      </c>
      <c r="B1408" s="25" t="s">
        <v>214</v>
      </c>
      <c r="C1408" s="73" t="s">
        <v>684</v>
      </c>
      <c r="D1408" s="116" t="str" cm="1">
        <f t="array" aca="1" ref="D1408" ca="1">HYPERLINK("#"&amp;CELL("address",INDEX('Data dictionary'!B:B,MATCH('Relationships and connections'!$A1408,'Data dictionary'!A:A,0))),"Show if Q236 is Yes")</f>
        <v>Show if Q236 is Yes</v>
      </c>
      <c r="E1408" s="85" t="s">
        <v>477</v>
      </c>
      <c r="F1408" s="30" t="s">
        <v>450</v>
      </c>
      <c r="G1408" s="33">
        <v>0.21063509999999999</v>
      </c>
      <c r="H1408" s="33">
        <v>0.18755569999999999</v>
      </c>
      <c r="I1408" s="33">
        <v>0.23371449999999999</v>
      </c>
      <c r="J1408" s="33">
        <v>0.25699145360729225</v>
      </c>
    </row>
    <row r="1409" spans="2:10" x14ac:dyDescent="0.3">
      <c r="B1409" s="29"/>
      <c r="C1409" s="73"/>
      <c r="D1409" s="102"/>
      <c r="E1409" s="85" t="s">
        <v>477</v>
      </c>
      <c r="F1409" s="30" t="s">
        <v>452</v>
      </c>
      <c r="G1409" s="33">
        <v>0.21287619999999999</v>
      </c>
      <c r="H1409" s="33">
        <v>0.1975566</v>
      </c>
      <c r="I1409" s="33">
        <v>0.2281958</v>
      </c>
      <c r="J1409" s="33">
        <v>0.22029851397927544</v>
      </c>
    </row>
    <row r="1410" spans="2:10" x14ac:dyDescent="0.3">
      <c r="B1410" s="29"/>
      <c r="C1410" s="73"/>
      <c r="D1410" s="29"/>
      <c r="E1410" s="85" t="s">
        <v>477</v>
      </c>
      <c r="F1410" s="30" t="s">
        <v>453</v>
      </c>
      <c r="G1410" s="33">
        <v>0.23630509999999999</v>
      </c>
      <c r="H1410" s="33">
        <v>0.20011180000000001</v>
      </c>
      <c r="I1410" s="33">
        <v>0.27249839999999997</v>
      </c>
      <c r="J1410" s="33">
        <v>0.34321125815190445</v>
      </c>
    </row>
    <row r="1411" spans="2:10" x14ac:dyDescent="0.3">
      <c r="B1411" s="29"/>
      <c r="C1411" s="73"/>
      <c r="D1411" s="29"/>
      <c r="E1411" s="85" t="s">
        <v>477</v>
      </c>
      <c r="F1411" s="30" t="s">
        <v>21</v>
      </c>
      <c r="G1411" s="33">
        <v>0.23241609999999999</v>
      </c>
      <c r="H1411" s="33">
        <v>0.1232384</v>
      </c>
      <c r="I1411" s="33">
        <v>0.3415938</v>
      </c>
      <c r="J1411" s="33">
        <v>0.29713404681652361</v>
      </c>
    </row>
    <row r="1412" spans="2:10" x14ac:dyDescent="0.3">
      <c r="B1412" s="29"/>
      <c r="C1412" s="73"/>
      <c r="D1412" s="29"/>
      <c r="E1412" s="85" t="s">
        <v>477</v>
      </c>
      <c r="F1412" s="30" t="s">
        <v>454</v>
      </c>
      <c r="G1412" s="33">
        <v>0.25275350000000002</v>
      </c>
      <c r="H1412" s="33">
        <v>0.16060820000000001</v>
      </c>
      <c r="I1412" s="33">
        <v>0.34489880000000001</v>
      </c>
      <c r="J1412" s="33">
        <v>0.29683664709615476</v>
      </c>
    </row>
    <row r="1413" spans="2:10" x14ac:dyDescent="0.3">
      <c r="B1413" s="29"/>
      <c r="C1413" s="73"/>
      <c r="D1413" s="29"/>
      <c r="E1413" s="85" t="s">
        <v>477</v>
      </c>
      <c r="F1413" s="30" t="s">
        <v>455</v>
      </c>
      <c r="G1413" s="33">
        <v>0.28099730000000001</v>
      </c>
      <c r="H1413" s="33">
        <v>0.1279923</v>
      </c>
      <c r="I1413" s="33">
        <v>0.43400230000000001</v>
      </c>
      <c r="J1413" s="33">
        <v>0.30485586639760348</v>
      </c>
    </row>
    <row r="1414" spans="2:10" x14ac:dyDescent="0.3">
      <c r="B1414" s="25"/>
      <c r="C1414" s="73"/>
      <c r="D1414" s="29"/>
      <c r="E1414" s="85" t="s">
        <v>477</v>
      </c>
      <c r="F1414" s="30" t="s">
        <v>456</v>
      </c>
      <c r="G1414" s="33">
        <v>0.1449733</v>
      </c>
      <c r="H1414" s="33">
        <v>0.1217871</v>
      </c>
      <c r="I1414" s="33">
        <v>0.16815949999999999</v>
      </c>
      <c r="J1414" s="33">
        <v>0.32266763065078696</v>
      </c>
    </row>
    <row r="1415" spans="2:10" x14ac:dyDescent="0.3">
      <c r="B1415" s="25"/>
      <c r="C1415" s="73"/>
      <c r="D1415" s="29"/>
      <c r="E1415" s="85" t="s">
        <v>477</v>
      </c>
      <c r="F1415" s="30" t="s">
        <v>457</v>
      </c>
      <c r="G1415" s="33">
        <v>0.2511852</v>
      </c>
      <c r="H1415" s="33">
        <v>0.21862719999999999</v>
      </c>
      <c r="I1415" s="33">
        <v>0.28374310000000003</v>
      </c>
      <c r="J1415" s="33">
        <v>0.20783394482946052</v>
      </c>
    </row>
    <row r="1416" spans="2:10" x14ac:dyDescent="0.3">
      <c r="B1416" s="25"/>
      <c r="C1416" s="73"/>
      <c r="D1416" s="29"/>
      <c r="E1416" s="85" t="s">
        <v>477</v>
      </c>
      <c r="F1416" s="30" t="s">
        <v>458</v>
      </c>
      <c r="G1416" s="33">
        <v>0.14460300000000001</v>
      </c>
      <c r="H1416" s="33">
        <v>-0.1811355</v>
      </c>
      <c r="I1416" s="33">
        <v>0.47034150000000002</v>
      </c>
      <c r="J1416" s="33">
        <v>0.69571865443425074</v>
      </c>
    </row>
    <row r="1417" spans="2:10" x14ac:dyDescent="0.3">
      <c r="B1417" s="25"/>
      <c r="C1417" s="73"/>
      <c r="D1417" s="29"/>
      <c r="E1417" s="85" t="s">
        <v>477</v>
      </c>
      <c r="F1417" s="30" t="s">
        <v>459</v>
      </c>
      <c r="G1417" s="33">
        <v>0.35465950000000002</v>
      </c>
      <c r="H1417" s="33">
        <v>0.2992901</v>
      </c>
      <c r="I1417" s="33">
        <v>0.41002880000000003</v>
      </c>
      <c r="J1417" s="33">
        <v>0.21813318804328982</v>
      </c>
    </row>
    <row r="1418" spans="2:10" x14ac:dyDescent="0.3">
      <c r="B1418" s="25"/>
      <c r="C1418" s="73"/>
      <c r="D1418" s="29"/>
      <c r="E1418" s="85" t="s">
        <v>477</v>
      </c>
      <c r="F1418" s="30" t="s">
        <v>660</v>
      </c>
      <c r="G1418" s="33">
        <v>0.18511259999999999</v>
      </c>
      <c r="H1418" s="33">
        <v>0.1643474</v>
      </c>
      <c r="I1418" s="33">
        <v>0.2058778</v>
      </c>
      <c r="J1418" s="33">
        <v>0.14864303004414067</v>
      </c>
    </row>
    <row r="1419" spans="2:10" x14ac:dyDescent="0.3">
      <c r="B1419" s="25"/>
      <c r="C1419" s="73"/>
      <c r="D1419" s="29"/>
      <c r="E1419" s="85" t="s">
        <v>477</v>
      </c>
      <c r="F1419" s="30" t="s">
        <v>661</v>
      </c>
      <c r="G1419" s="33">
        <v>0.310201</v>
      </c>
      <c r="H1419" s="33">
        <v>0.2639649</v>
      </c>
      <c r="I1419" s="33">
        <v>0.35643720000000001</v>
      </c>
      <c r="J1419" s="33">
        <v>0.30400898334059601</v>
      </c>
    </row>
    <row r="1420" spans="2:10" x14ac:dyDescent="0.3">
      <c r="B1420" s="25"/>
      <c r="C1420" s="73"/>
      <c r="D1420" s="29"/>
      <c r="E1420" s="85" t="s">
        <v>477</v>
      </c>
      <c r="F1420" s="30" t="s">
        <v>662</v>
      </c>
      <c r="G1420" s="33">
        <v>0.18237400000000001</v>
      </c>
      <c r="H1420" s="33">
        <v>0.15581999999999999</v>
      </c>
      <c r="I1420" s="33">
        <v>0.2089279</v>
      </c>
      <c r="J1420" s="33">
        <v>0.22881615657761245</v>
      </c>
    </row>
    <row r="1421" spans="2:10" x14ac:dyDescent="0.3">
      <c r="B1421" s="25"/>
      <c r="C1421" s="73"/>
      <c r="D1421" s="29"/>
      <c r="E1421" s="85" t="s">
        <v>477</v>
      </c>
      <c r="F1421" s="30" t="s">
        <v>663</v>
      </c>
      <c r="G1421" s="33">
        <v>0.17379420000000001</v>
      </c>
      <c r="H1421" s="33">
        <v>0.1180498</v>
      </c>
      <c r="I1421" s="33">
        <v>0.22953860000000001</v>
      </c>
      <c r="J1421" s="33">
        <v>0.35153442079071051</v>
      </c>
    </row>
    <row r="1422" spans="2:10" x14ac:dyDescent="0.3">
      <c r="B1422" s="25"/>
      <c r="C1422" s="73"/>
      <c r="D1422" s="29"/>
      <c r="E1422" s="85" t="s">
        <v>477</v>
      </c>
      <c r="F1422" s="30" t="s">
        <v>460</v>
      </c>
      <c r="G1422" s="33">
        <v>0.21163580000000001</v>
      </c>
      <c r="H1422" s="33">
        <v>0.18776219999999999</v>
      </c>
      <c r="I1422" s="33">
        <v>0.2355093</v>
      </c>
      <c r="J1422" s="33">
        <v>0.24370655412115194</v>
      </c>
    </row>
    <row r="1423" spans="2:10" x14ac:dyDescent="0.3">
      <c r="B1423" s="25"/>
      <c r="C1423" s="73"/>
      <c r="D1423" s="29"/>
      <c r="E1423" s="85" t="s">
        <v>477</v>
      </c>
      <c r="F1423" s="30" t="s">
        <v>461</v>
      </c>
      <c r="G1423" s="33">
        <v>0.1656022</v>
      </c>
      <c r="H1423" s="33">
        <v>0.13946120000000001</v>
      </c>
      <c r="I1423" s="33">
        <v>0.1917431</v>
      </c>
      <c r="J1423" s="33">
        <v>0.28522334036036751</v>
      </c>
    </row>
    <row r="1424" spans="2:10" x14ac:dyDescent="0.3">
      <c r="B1424" s="25"/>
      <c r="C1424" s="73"/>
      <c r="D1424" s="29"/>
      <c r="E1424" s="85" t="s">
        <v>477</v>
      </c>
      <c r="F1424" s="30" t="s">
        <v>462</v>
      </c>
      <c r="G1424" s="33">
        <v>0.2479481</v>
      </c>
      <c r="H1424" s="33">
        <v>0.22309080000000001</v>
      </c>
      <c r="I1424" s="33">
        <v>0.27280529999999997</v>
      </c>
      <c r="J1424" s="33">
        <v>0.22610808238505914</v>
      </c>
    </row>
    <row r="1425" spans="2:10" x14ac:dyDescent="0.3">
      <c r="B1425" s="25"/>
      <c r="C1425" s="73"/>
      <c r="D1425" s="29"/>
      <c r="E1425" s="85" t="s">
        <v>477</v>
      </c>
      <c r="F1425" s="30" t="s">
        <v>589</v>
      </c>
      <c r="G1425" s="33">
        <v>0.34947430000000002</v>
      </c>
      <c r="H1425" s="33">
        <v>0.25630760000000002</v>
      </c>
      <c r="I1425" s="33">
        <v>0.44264110000000001</v>
      </c>
      <c r="J1425" s="33">
        <v>0.33059087509349289</v>
      </c>
    </row>
    <row r="1426" spans="2:10" x14ac:dyDescent="0.3">
      <c r="B1426" s="25"/>
      <c r="C1426" s="73"/>
      <c r="D1426" s="29"/>
      <c r="E1426" s="85" t="s">
        <v>477</v>
      </c>
      <c r="F1426" s="30" t="s">
        <v>463</v>
      </c>
      <c r="G1426" s="33">
        <v>0.27558880000000002</v>
      </c>
      <c r="H1426" s="33">
        <v>0.136632</v>
      </c>
      <c r="I1426" s="33">
        <v>0.41454550000000001</v>
      </c>
      <c r="J1426" s="33">
        <v>9.9547511312217188E-2</v>
      </c>
    </row>
    <row r="1427" spans="2:10" x14ac:dyDescent="0.3">
      <c r="B1427" s="25"/>
      <c r="C1427" s="73"/>
      <c r="D1427" s="29"/>
      <c r="E1427" s="85" t="s">
        <v>477</v>
      </c>
      <c r="F1427" s="30" t="s">
        <v>464</v>
      </c>
      <c r="G1427" s="33">
        <v>0.1335691</v>
      </c>
      <c r="H1427" s="33">
        <v>9.6202839999999998E-2</v>
      </c>
      <c r="I1427" s="33">
        <v>0.17093539999999999</v>
      </c>
      <c r="J1427" s="33">
        <v>0.32099926129877104</v>
      </c>
    </row>
    <row r="1428" spans="2:10" x14ac:dyDescent="0.3">
      <c r="B1428" s="25"/>
      <c r="C1428" s="73"/>
      <c r="D1428" s="29"/>
      <c r="E1428" s="85" t="s">
        <v>477</v>
      </c>
      <c r="F1428" s="30" t="s">
        <v>465</v>
      </c>
      <c r="G1428" s="33">
        <v>0.1688878</v>
      </c>
      <c r="H1428" s="33">
        <v>0.14340718</v>
      </c>
      <c r="I1428" s="33">
        <v>0.1943684</v>
      </c>
      <c r="J1428" s="33">
        <v>0.33285018249131204</v>
      </c>
    </row>
    <row r="1429" spans="2:10" x14ac:dyDescent="0.3">
      <c r="B1429" s="25"/>
      <c r="C1429" s="73"/>
      <c r="D1429" s="29"/>
      <c r="E1429" s="85" t="s">
        <v>477</v>
      </c>
      <c r="F1429" s="30" t="s">
        <v>466</v>
      </c>
      <c r="G1429" s="33">
        <v>0.23668410000000001</v>
      </c>
      <c r="H1429" s="33">
        <v>0.18949827</v>
      </c>
      <c r="I1429" s="33">
        <v>0.28386990000000001</v>
      </c>
      <c r="J1429" s="33">
        <v>0.24171970880817167</v>
      </c>
    </row>
    <row r="1430" spans="2:10" x14ac:dyDescent="0.3">
      <c r="B1430" s="25"/>
      <c r="C1430" s="73"/>
      <c r="D1430" s="29"/>
      <c r="E1430" s="85" t="s">
        <v>477</v>
      </c>
      <c r="F1430" s="30" t="s">
        <v>467</v>
      </c>
      <c r="G1430" s="33">
        <v>0.26996829999999999</v>
      </c>
      <c r="H1430" s="33">
        <v>0.22084155999999999</v>
      </c>
      <c r="I1430" s="33">
        <v>0.31909500000000002</v>
      </c>
      <c r="J1430" s="33">
        <v>0.16980796980796981</v>
      </c>
    </row>
    <row r="1431" spans="2:10" x14ac:dyDescent="0.3">
      <c r="B1431" s="25"/>
      <c r="C1431" s="73"/>
      <c r="D1431" s="29"/>
      <c r="E1431" s="85" t="s">
        <v>477</v>
      </c>
      <c r="F1431" s="30" t="s">
        <v>468</v>
      </c>
      <c r="G1431" s="33">
        <v>0.25659660000000001</v>
      </c>
      <c r="H1431" s="33">
        <v>0.20178941</v>
      </c>
      <c r="I1431" s="33">
        <v>0.31140390000000001</v>
      </c>
      <c r="J1431" s="33">
        <v>0.16682880656272184</v>
      </c>
    </row>
    <row r="1432" spans="2:10" x14ac:dyDescent="0.3">
      <c r="B1432" s="25"/>
      <c r="C1432" s="73"/>
      <c r="D1432" s="29"/>
      <c r="E1432" s="85" t="s">
        <v>477</v>
      </c>
      <c r="F1432" s="30" t="s">
        <v>469</v>
      </c>
      <c r="G1432" s="33">
        <v>0.2117359</v>
      </c>
      <c r="H1432" s="33">
        <v>0.1894382</v>
      </c>
      <c r="I1432" s="33">
        <v>0.23403360000000001</v>
      </c>
      <c r="J1432" s="33">
        <v>0.24540565315545934</v>
      </c>
    </row>
    <row r="1433" spans="2:10" x14ac:dyDescent="0.3">
      <c r="B1433" s="25"/>
      <c r="C1433" s="73"/>
      <c r="D1433" s="29"/>
      <c r="E1433" s="85" t="s">
        <v>477</v>
      </c>
      <c r="F1433" s="30" t="s">
        <v>470</v>
      </c>
      <c r="G1433" s="33">
        <v>0.20563770000000001</v>
      </c>
      <c r="H1433" s="33">
        <v>0.1635384</v>
      </c>
      <c r="I1433" s="33">
        <v>0.24773690000000001</v>
      </c>
      <c r="J1433" s="33">
        <v>0.30013044500994374</v>
      </c>
    </row>
    <row r="1434" spans="2:10" x14ac:dyDescent="0.3">
      <c r="B1434" s="25"/>
      <c r="C1434" s="73"/>
      <c r="D1434" s="68"/>
      <c r="E1434" s="85" t="s">
        <v>477</v>
      </c>
      <c r="F1434" s="30" t="s">
        <v>26</v>
      </c>
      <c r="G1434" s="33">
        <v>0.2218889</v>
      </c>
      <c r="H1434" s="33">
        <v>0.18798419999999999</v>
      </c>
      <c r="I1434" s="33">
        <v>0.25579360000000001</v>
      </c>
      <c r="J1434" s="33">
        <v>0.22656023222060959</v>
      </c>
    </row>
    <row r="1435" spans="2:10" x14ac:dyDescent="0.3">
      <c r="B1435" s="25"/>
      <c r="C1435" s="73"/>
      <c r="D1435" s="69"/>
      <c r="E1435" s="85" t="s">
        <v>477</v>
      </c>
      <c r="F1435" s="30" t="s">
        <v>27</v>
      </c>
      <c r="G1435" s="33">
        <v>0.20123360000000001</v>
      </c>
      <c r="H1435" s="33">
        <v>0.1376366</v>
      </c>
      <c r="I1435" s="33">
        <v>0.26483069999999997</v>
      </c>
      <c r="J1435" s="33">
        <v>0.34524478195421149</v>
      </c>
    </row>
    <row r="1436" spans="2:10" x14ac:dyDescent="0.3">
      <c r="B1436" s="25"/>
      <c r="C1436" s="73"/>
      <c r="D1436" s="69"/>
      <c r="E1436" s="85" t="s">
        <v>477</v>
      </c>
      <c r="F1436" s="30" t="s">
        <v>28</v>
      </c>
      <c r="G1436" s="33">
        <v>0.19542370000000001</v>
      </c>
      <c r="H1436" s="33">
        <v>0.13327839999999999</v>
      </c>
      <c r="I1436" s="33">
        <v>0.2575691</v>
      </c>
      <c r="J1436" s="33">
        <v>0.20639400030926242</v>
      </c>
    </row>
    <row r="1437" spans="2:10" x14ac:dyDescent="0.3">
      <c r="B1437" s="25"/>
      <c r="C1437" s="73"/>
      <c r="D1437" s="69"/>
      <c r="E1437" s="85" t="s">
        <v>477</v>
      </c>
      <c r="F1437" s="30" t="s">
        <v>29</v>
      </c>
      <c r="G1437" s="33">
        <v>0.26749430000000002</v>
      </c>
      <c r="H1437" s="33">
        <v>0.20768239999999999</v>
      </c>
      <c r="I1437" s="33">
        <v>0.32730609999999999</v>
      </c>
      <c r="J1437" s="33">
        <v>0.27019027484143765</v>
      </c>
    </row>
    <row r="1438" spans="2:10" x14ac:dyDescent="0.3">
      <c r="B1438" s="25"/>
      <c r="C1438" s="73"/>
      <c r="D1438" s="69"/>
      <c r="E1438" s="85" t="s">
        <v>477</v>
      </c>
      <c r="F1438" s="30" t="s">
        <v>658</v>
      </c>
      <c r="G1438" s="33">
        <v>0.23543439999999999</v>
      </c>
      <c r="H1438" s="33">
        <v>0.18447259999999999</v>
      </c>
      <c r="I1438" s="33">
        <v>0.28639609999999999</v>
      </c>
      <c r="J1438" s="33">
        <v>0.19465134425764347</v>
      </c>
    </row>
    <row r="1439" spans="2:10" x14ac:dyDescent="0.3">
      <c r="B1439" s="25"/>
      <c r="C1439" s="73"/>
      <c r="D1439" s="69"/>
      <c r="E1439" s="85" t="s">
        <v>477</v>
      </c>
      <c r="F1439" s="30" t="s">
        <v>30</v>
      </c>
      <c r="G1439" s="33">
        <v>0.2029753</v>
      </c>
      <c r="H1439" s="33">
        <v>0.15568009999999999</v>
      </c>
      <c r="I1439" s="33">
        <v>0.25027050000000001</v>
      </c>
      <c r="J1439" s="33">
        <v>0.25158424250342981</v>
      </c>
    </row>
    <row r="1440" spans="2:10" x14ac:dyDescent="0.3">
      <c r="B1440" s="25"/>
      <c r="C1440" s="73"/>
      <c r="D1440" s="69"/>
      <c r="E1440" s="85" t="s">
        <v>477</v>
      </c>
      <c r="F1440" s="30" t="s">
        <v>552</v>
      </c>
      <c r="G1440" s="33">
        <v>0.2295992</v>
      </c>
      <c r="H1440" s="33">
        <v>0.1855569</v>
      </c>
      <c r="I1440" s="33">
        <v>0.27364159999999998</v>
      </c>
      <c r="J1440" s="33">
        <v>0.2058436815193572</v>
      </c>
    </row>
    <row r="1441" spans="2:10" x14ac:dyDescent="0.3">
      <c r="B1441" s="25"/>
      <c r="C1441" s="73"/>
      <c r="D1441" s="69"/>
      <c r="E1441" s="85" t="s">
        <v>477</v>
      </c>
      <c r="F1441" s="30" t="s">
        <v>31</v>
      </c>
      <c r="G1441" s="33">
        <v>0.21058959999999999</v>
      </c>
      <c r="H1441" s="33">
        <v>0.16182669999999999</v>
      </c>
      <c r="I1441" s="33">
        <v>0.25935249999999999</v>
      </c>
      <c r="J1441" s="33">
        <v>0.12457873329459616</v>
      </c>
    </row>
    <row r="1442" spans="2:10" x14ac:dyDescent="0.3">
      <c r="B1442" s="25"/>
      <c r="C1442" s="73"/>
      <c r="D1442" s="69"/>
      <c r="E1442" s="85" t="s">
        <v>477</v>
      </c>
      <c r="F1442" s="30" t="s">
        <v>32</v>
      </c>
      <c r="G1442" s="33">
        <v>0.2293898</v>
      </c>
      <c r="H1442" s="33">
        <v>0.20129610000000001</v>
      </c>
      <c r="I1442" s="33">
        <v>0.25748359999999998</v>
      </c>
      <c r="J1442" s="33">
        <v>0.24124115077571923</v>
      </c>
    </row>
    <row r="1443" spans="2:10" x14ac:dyDescent="0.3">
      <c r="B1443" s="25"/>
      <c r="C1443" s="73"/>
      <c r="D1443" s="69"/>
      <c r="E1443" s="85" t="s">
        <v>477</v>
      </c>
      <c r="F1443" s="30" t="s">
        <v>471</v>
      </c>
      <c r="G1443" s="33">
        <v>0.1744781</v>
      </c>
      <c r="H1443" s="33">
        <v>0.1371909</v>
      </c>
      <c r="I1443" s="33">
        <v>0.21176529999999999</v>
      </c>
      <c r="J1443" s="33">
        <v>0.1356562283409993</v>
      </c>
    </row>
    <row r="1444" spans="2:10" x14ac:dyDescent="0.3">
      <c r="B1444" s="25"/>
      <c r="C1444" s="73"/>
      <c r="D1444" s="69"/>
      <c r="E1444" s="85" t="s">
        <v>477</v>
      </c>
      <c r="F1444" s="30" t="s">
        <v>472</v>
      </c>
      <c r="G1444" s="33">
        <v>0.20713229999999999</v>
      </c>
      <c r="H1444" s="33">
        <v>0.17901619999999999</v>
      </c>
      <c r="I1444" s="33">
        <v>0.2352485</v>
      </c>
      <c r="J1444" s="33">
        <v>0.37509297366985672</v>
      </c>
    </row>
    <row r="1445" spans="2:10" x14ac:dyDescent="0.3">
      <c r="B1445" s="25"/>
      <c r="C1445" s="73"/>
      <c r="D1445" s="69"/>
      <c r="E1445" s="85" t="s">
        <v>477</v>
      </c>
      <c r="F1445" s="30" t="s">
        <v>473</v>
      </c>
      <c r="G1445" s="33">
        <v>0.1979532</v>
      </c>
      <c r="H1445" s="33">
        <v>0.1707977</v>
      </c>
      <c r="I1445" s="33">
        <v>0.22510859999999999</v>
      </c>
      <c r="J1445" s="33">
        <v>0.22991240402292634</v>
      </c>
    </row>
    <row r="1446" spans="2:10" x14ac:dyDescent="0.3">
      <c r="B1446" s="25" t="s">
        <v>215</v>
      </c>
      <c r="C1446" s="73" t="s">
        <v>216</v>
      </c>
      <c r="D1446" s="102" t="s">
        <v>610</v>
      </c>
      <c r="E1446" s="85" t="s">
        <v>492</v>
      </c>
      <c r="F1446" s="30" t="s">
        <v>450</v>
      </c>
      <c r="G1446" s="127">
        <v>6.6</v>
      </c>
      <c r="H1446" s="127">
        <v>6.5</v>
      </c>
      <c r="I1446" s="127">
        <v>6.7</v>
      </c>
      <c r="J1446" s="123">
        <v>0.2073885224452435</v>
      </c>
    </row>
    <row r="1447" spans="2:10" x14ac:dyDescent="0.3">
      <c r="B1447" s="25"/>
      <c r="C1447" s="73"/>
      <c r="D1447" s="67"/>
      <c r="E1447" s="85" t="s">
        <v>492</v>
      </c>
      <c r="F1447" s="30" t="s">
        <v>452</v>
      </c>
      <c r="G1447" s="127">
        <v>6.6962549999999998</v>
      </c>
      <c r="H1447" s="127">
        <v>6.5712380000000001</v>
      </c>
      <c r="I1447" s="127">
        <v>6.8212719999999996</v>
      </c>
      <c r="J1447" s="123">
        <v>0.17744038991762859</v>
      </c>
    </row>
    <row r="1448" spans="2:10" x14ac:dyDescent="0.3">
      <c r="B1448" s="25"/>
      <c r="C1448" s="73"/>
      <c r="D1448" s="67"/>
      <c r="E1448" s="85" t="s">
        <v>492</v>
      </c>
      <c r="F1448" s="30" t="s">
        <v>453</v>
      </c>
      <c r="G1448" s="127">
        <v>6.1665010000000002</v>
      </c>
      <c r="H1448" s="127">
        <v>5.8909580000000004</v>
      </c>
      <c r="I1448" s="127">
        <v>6.4420440000000001</v>
      </c>
      <c r="J1448" s="123">
        <v>0.27448294409027468</v>
      </c>
    </row>
    <row r="1449" spans="2:10" x14ac:dyDescent="0.3">
      <c r="B1449" s="25"/>
      <c r="C1449" s="73"/>
      <c r="D1449" s="67"/>
      <c r="E1449" s="85" t="s">
        <v>492</v>
      </c>
      <c r="F1449" s="30" t="s">
        <v>21</v>
      </c>
      <c r="G1449" s="127">
        <v>6.6403689999999997</v>
      </c>
      <c r="H1449" s="127">
        <v>6.4104869999999998</v>
      </c>
      <c r="I1449" s="127">
        <v>6.8702509999999997</v>
      </c>
      <c r="J1449" s="123">
        <v>0.25957038026843804</v>
      </c>
    </row>
    <row r="1450" spans="2:10" x14ac:dyDescent="0.3">
      <c r="B1450" s="25"/>
      <c r="C1450" s="73"/>
      <c r="D1450" s="67"/>
      <c r="E1450" s="85" t="s">
        <v>492</v>
      </c>
      <c r="F1450" s="30" t="s">
        <v>454</v>
      </c>
      <c r="G1450" s="127">
        <v>6.1765129999999999</v>
      </c>
      <c r="H1450" s="127">
        <v>5.919365</v>
      </c>
      <c r="I1450" s="127">
        <v>6.433662</v>
      </c>
      <c r="J1450" s="123">
        <v>0.21944339695608089</v>
      </c>
    </row>
    <row r="1451" spans="2:10" x14ac:dyDescent="0.3">
      <c r="B1451" s="25"/>
      <c r="C1451" s="73"/>
      <c r="D1451" s="67"/>
      <c r="E1451" s="85" t="s">
        <v>492</v>
      </c>
      <c r="F1451" s="30" t="s">
        <v>455</v>
      </c>
      <c r="G1451" s="127">
        <v>5.6249209999999996</v>
      </c>
      <c r="H1451" s="127">
        <v>4.6207640000000003</v>
      </c>
      <c r="I1451" s="127">
        <v>6.6290769999999997</v>
      </c>
      <c r="J1451" s="123">
        <v>0.24886638303617972</v>
      </c>
    </row>
    <row r="1452" spans="2:10" x14ac:dyDescent="0.3">
      <c r="B1452" s="25"/>
      <c r="C1452" s="73"/>
      <c r="D1452" s="67"/>
      <c r="E1452" s="85" t="s">
        <v>492</v>
      </c>
      <c r="F1452" s="30" t="s">
        <v>456</v>
      </c>
      <c r="G1452" s="127">
        <v>6.801895</v>
      </c>
      <c r="H1452" s="127">
        <v>6.6067549999999997</v>
      </c>
      <c r="I1452" s="127">
        <v>6.9970359999999996</v>
      </c>
      <c r="J1452" s="123">
        <v>0.25993534777538124</v>
      </c>
    </row>
    <row r="1453" spans="2:10" x14ac:dyDescent="0.3">
      <c r="B1453" s="25"/>
      <c r="C1453" s="73"/>
      <c r="D1453" s="67"/>
      <c r="E1453" s="85" t="s">
        <v>492</v>
      </c>
      <c r="F1453" s="30" t="s">
        <v>457</v>
      </c>
      <c r="G1453" s="127">
        <v>6.5050189999999999</v>
      </c>
      <c r="H1453" s="127">
        <v>6.3900448000000001</v>
      </c>
      <c r="I1453" s="127">
        <v>6.6199940000000002</v>
      </c>
      <c r="J1453" s="123">
        <v>0.16665719824110098</v>
      </c>
    </row>
    <row r="1454" spans="2:10" x14ac:dyDescent="0.3">
      <c r="B1454" s="25"/>
      <c r="C1454" s="73"/>
      <c r="D1454" s="67"/>
      <c r="E1454" s="85" t="s">
        <v>492</v>
      </c>
      <c r="F1454" s="30" t="s">
        <v>458</v>
      </c>
      <c r="G1454" s="127">
        <v>5.0597539999999999</v>
      </c>
      <c r="H1454" s="127">
        <v>4.743074</v>
      </c>
      <c r="I1454" s="127">
        <v>5.3764329999999996</v>
      </c>
      <c r="J1454" s="123">
        <v>0.14316968040209221</v>
      </c>
    </row>
    <row r="1455" spans="2:10" x14ac:dyDescent="0.3">
      <c r="B1455" s="25"/>
      <c r="C1455" s="73"/>
      <c r="D1455" s="67"/>
      <c r="E1455" s="85" t="s">
        <v>492</v>
      </c>
      <c r="F1455" s="30" t="s">
        <v>459</v>
      </c>
      <c r="G1455" s="127">
        <v>6.9840669999999996</v>
      </c>
      <c r="H1455" s="127">
        <v>6.8602869999999996</v>
      </c>
      <c r="I1455" s="127">
        <v>7.1078479999999997</v>
      </c>
      <c r="J1455" s="123">
        <v>0.11335824806995219</v>
      </c>
    </row>
    <row r="1456" spans="2:10" x14ac:dyDescent="0.3">
      <c r="B1456" s="25"/>
      <c r="C1456" s="73"/>
      <c r="D1456" s="67"/>
      <c r="E1456" s="85" t="s">
        <v>492</v>
      </c>
      <c r="F1456" s="30" t="s">
        <v>660</v>
      </c>
      <c r="G1456" s="127">
        <v>5.175427</v>
      </c>
      <c r="H1456" s="127">
        <v>4.9901859999999996</v>
      </c>
      <c r="I1456" s="127">
        <v>5.3606689999999997</v>
      </c>
      <c r="J1456" s="123">
        <v>0.19800742459792098</v>
      </c>
    </row>
    <row r="1457" spans="2:10" x14ac:dyDescent="0.3">
      <c r="B1457" s="25"/>
      <c r="C1457" s="73"/>
      <c r="D1457" s="67"/>
      <c r="E1457" s="85" t="s">
        <v>492</v>
      </c>
      <c r="F1457" s="30" t="s">
        <v>661</v>
      </c>
      <c r="G1457" s="127">
        <v>7.1242029999999996</v>
      </c>
      <c r="H1457" s="127">
        <v>6.9898990000000003</v>
      </c>
      <c r="I1457" s="127">
        <v>7.2585069999999998</v>
      </c>
      <c r="J1457" s="123">
        <v>0.19777852297599655</v>
      </c>
    </row>
    <row r="1458" spans="2:10" x14ac:dyDescent="0.3">
      <c r="B1458" s="25"/>
      <c r="C1458" s="73"/>
      <c r="D1458" s="67"/>
      <c r="E1458" s="85" t="s">
        <v>492</v>
      </c>
      <c r="F1458" s="30" t="s">
        <v>662</v>
      </c>
      <c r="G1458" s="127">
        <v>5.1023800000000001</v>
      </c>
      <c r="H1458" s="127">
        <v>4.4915570000000002</v>
      </c>
      <c r="I1458" s="127">
        <v>5.713203</v>
      </c>
      <c r="J1458" s="123">
        <v>0.23483750737036499</v>
      </c>
    </row>
    <row r="1459" spans="2:10" x14ac:dyDescent="0.3">
      <c r="B1459" s="25"/>
      <c r="C1459" s="73"/>
      <c r="D1459" s="67"/>
      <c r="E1459" s="85" t="s">
        <v>492</v>
      </c>
      <c r="F1459" s="30" t="s">
        <v>663</v>
      </c>
      <c r="G1459" s="127">
        <v>6.6623140000000003</v>
      </c>
      <c r="H1459" s="127">
        <v>6.5491960000000002</v>
      </c>
      <c r="I1459" s="127">
        <v>6.7754329999999996</v>
      </c>
      <c r="J1459" s="123">
        <v>7.8648078131918209E-3</v>
      </c>
    </row>
    <row r="1460" spans="2:10" x14ac:dyDescent="0.3">
      <c r="B1460" s="25"/>
      <c r="C1460" s="73"/>
      <c r="D1460" s="67"/>
      <c r="E1460" s="85" t="s">
        <v>492</v>
      </c>
      <c r="F1460" s="30" t="s">
        <v>460</v>
      </c>
      <c r="G1460" s="127">
        <v>7.3179059999999998</v>
      </c>
      <c r="H1460" s="127">
        <v>7.2130020000000004</v>
      </c>
      <c r="I1460" s="127">
        <v>7.422809</v>
      </c>
      <c r="J1460" s="123">
        <v>0.24612874360795556</v>
      </c>
    </row>
    <row r="1461" spans="2:10" x14ac:dyDescent="0.3">
      <c r="B1461" s="25"/>
      <c r="C1461" s="73"/>
      <c r="D1461" s="67"/>
      <c r="E1461" s="85" t="s">
        <v>492</v>
      </c>
      <c r="F1461" s="30" t="s">
        <v>461</v>
      </c>
      <c r="G1461" s="127">
        <v>6.077458</v>
      </c>
      <c r="H1461" s="127">
        <v>5.9169640000000001</v>
      </c>
      <c r="I1461" s="127">
        <v>6.2379519999999999</v>
      </c>
      <c r="J1461" s="123">
        <v>0.17053106438198373</v>
      </c>
    </row>
    <row r="1462" spans="2:10" x14ac:dyDescent="0.3">
      <c r="B1462" s="25"/>
      <c r="C1462" s="73"/>
      <c r="D1462" s="67"/>
      <c r="E1462" s="85" t="s">
        <v>492</v>
      </c>
      <c r="F1462" s="30" t="s">
        <v>462</v>
      </c>
      <c r="G1462" s="127">
        <v>4.6740750000000002</v>
      </c>
      <c r="H1462" s="127">
        <v>4.1766690000000004</v>
      </c>
      <c r="I1462" s="127">
        <v>5.171481</v>
      </c>
      <c r="J1462" s="123">
        <v>0.21006394754203939</v>
      </c>
    </row>
    <row r="1463" spans="2:10" x14ac:dyDescent="0.3">
      <c r="B1463" s="25"/>
      <c r="C1463" s="73"/>
      <c r="D1463" s="67"/>
      <c r="E1463" s="85" t="s">
        <v>492</v>
      </c>
      <c r="F1463" s="30" t="s">
        <v>589</v>
      </c>
      <c r="G1463" s="127">
        <v>5.0958589999999999</v>
      </c>
      <c r="H1463" s="127">
        <v>4.5482899999999997</v>
      </c>
      <c r="I1463" s="127">
        <v>5.6434280000000001</v>
      </c>
      <c r="J1463" s="123">
        <v>1.6609761205098716E-2</v>
      </c>
    </row>
    <row r="1464" spans="2:10" x14ac:dyDescent="0.3">
      <c r="B1464" s="25"/>
      <c r="C1464" s="73"/>
      <c r="D1464" s="67"/>
      <c r="E1464" s="85" t="s">
        <v>492</v>
      </c>
      <c r="F1464" s="30" t="s">
        <v>463</v>
      </c>
      <c r="G1464" s="127">
        <v>6.8927360000000002</v>
      </c>
      <c r="H1464" s="127">
        <v>6.5985259999999997</v>
      </c>
      <c r="I1464" s="127">
        <v>7.1869459999999998</v>
      </c>
      <c r="J1464" s="123">
        <v>0.26225040454459086</v>
      </c>
    </row>
    <row r="1465" spans="2:10" x14ac:dyDescent="0.3">
      <c r="B1465" s="25"/>
      <c r="C1465" s="73"/>
      <c r="D1465" s="67"/>
      <c r="E1465" s="85" t="s">
        <v>492</v>
      </c>
      <c r="F1465" s="30" t="s">
        <v>464</v>
      </c>
      <c r="G1465" s="127">
        <v>6.6994150000000001</v>
      </c>
      <c r="H1465" s="127">
        <v>6.4630789999999996</v>
      </c>
      <c r="I1465" s="127">
        <v>6.9357509999999998</v>
      </c>
      <c r="J1465" s="123">
        <v>0.26878732540928413</v>
      </c>
    </row>
    <row r="1466" spans="2:10" x14ac:dyDescent="0.3">
      <c r="B1466" s="25"/>
      <c r="C1466" s="73"/>
      <c r="D1466" s="67"/>
      <c r="E1466" s="85" t="s">
        <v>492</v>
      </c>
      <c r="F1466" s="30" t="s">
        <v>465</v>
      </c>
      <c r="G1466" s="127">
        <v>6.5079010000000004</v>
      </c>
      <c r="H1466" s="127">
        <v>6.3199560000000004</v>
      </c>
      <c r="I1466" s="127">
        <v>6.6958460000000004</v>
      </c>
      <c r="J1466" s="123">
        <v>0.19680164448754556</v>
      </c>
    </row>
    <row r="1467" spans="2:10" x14ac:dyDescent="0.3">
      <c r="B1467" s="25"/>
      <c r="C1467" s="73"/>
      <c r="D1467" s="67"/>
      <c r="E1467" s="85" t="s">
        <v>492</v>
      </c>
      <c r="F1467" s="30" t="s">
        <v>466</v>
      </c>
      <c r="G1467" s="127">
        <v>6.5073990000000004</v>
      </c>
      <c r="H1467" s="127">
        <v>6.1641120000000003</v>
      </c>
      <c r="I1467" s="127">
        <v>6.8506869999999997</v>
      </c>
      <c r="J1467" s="123">
        <v>0.12927794160155145</v>
      </c>
    </row>
    <row r="1468" spans="2:10" x14ac:dyDescent="0.3">
      <c r="B1468" s="25"/>
      <c r="C1468" s="73"/>
      <c r="D1468" s="67"/>
      <c r="E1468" s="85" t="s">
        <v>492</v>
      </c>
      <c r="F1468" s="30" t="s">
        <v>467</v>
      </c>
      <c r="G1468" s="127">
        <v>6.4024640000000002</v>
      </c>
      <c r="H1468" s="127">
        <v>6.0407299999999999</v>
      </c>
      <c r="I1468" s="127">
        <v>6.7641980000000004</v>
      </c>
      <c r="J1468" s="123">
        <v>0.13724231372354312</v>
      </c>
    </row>
    <row r="1469" spans="2:10" x14ac:dyDescent="0.3">
      <c r="B1469" s="25"/>
      <c r="C1469" s="73"/>
      <c r="D1469" s="67"/>
      <c r="E1469" s="85" t="s">
        <v>492</v>
      </c>
      <c r="F1469" s="30" t="s">
        <v>468</v>
      </c>
      <c r="G1469" s="127">
        <v>6.6272080000000004</v>
      </c>
      <c r="H1469" s="127">
        <v>6.4878489999999998</v>
      </c>
      <c r="I1469" s="127">
        <v>6.7665660000000001</v>
      </c>
      <c r="J1469" s="123">
        <v>0.20056274794388776</v>
      </c>
    </row>
    <row r="1470" spans="2:10" x14ac:dyDescent="0.3">
      <c r="B1470" s="25"/>
      <c r="C1470" s="73"/>
      <c r="D1470" s="67"/>
      <c r="E1470" s="85" t="s">
        <v>492</v>
      </c>
      <c r="F1470" s="30" t="s">
        <v>469</v>
      </c>
      <c r="G1470" s="127">
        <v>6.5558069999999997</v>
      </c>
      <c r="H1470" s="127">
        <v>6.2382140000000001</v>
      </c>
      <c r="I1470" s="127">
        <v>6.8734000000000002</v>
      </c>
      <c r="J1470" s="123">
        <v>0.22924748054696409</v>
      </c>
    </row>
    <row r="1471" spans="2:10" x14ac:dyDescent="0.3">
      <c r="B1471" s="25"/>
      <c r="C1471" s="73"/>
      <c r="D1471" s="67"/>
      <c r="E1471" s="85" t="s">
        <v>492</v>
      </c>
      <c r="F1471" s="30" t="s">
        <v>470</v>
      </c>
      <c r="G1471" s="127">
        <v>5.9974639999999999</v>
      </c>
      <c r="H1471" s="127">
        <v>5.4764650000000001</v>
      </c>
      <c r="I1471" s="127">
        <v>6.5184629999999997</v>
      </c>
      <c r="J1471" s="123">
        <v>0.18155443440608915</v>
      </c>
    </row>
    <row r="1472" spans="2:10" x14ac:dyDescent="0.3">
      <c r="B1472" s="25"/>
      <c r="C1472" s="73"/>
      <c r="D1472" s="68"/>
      <c r="E1472" s="85" t="s">
        <v>492</v>
      </c>
      <c r="F1472" s="30" t="s">
        <v>26</v>
      </c>
      <c r="G1472" s="127">
        <v>6.5298699999999998</v>
      </c>
      <c r="H1472" s="127">
        <v>6.3028279999999999</v>
      </c>
      <c r="I1472" s="127">
        <v>6.7569119999999998</v>
      </c>
      <c r="J1472" s="123">
        <v>0.28263209999316041</v>
      </c>
    </row>
    <row r="1473" spans="2:10" x14ac:dyDescent="0.3">
      <c r="B1473" s="25"/>
      <c r="C1473" s="73"/>
      <c r="D1473" s="69"/>
      <c r="E1473" s="85" t="s">
        <v>492</v>
      </c>
      <c r="F1473" s="30" t="s">
        <v>27</v>
      </c>
      <c r="G1473" s="127">
        <v>6.5237800000000004</v>
      </c>
      <c r="H1473" s="127">
        <v>6.0209869999999999</v>
      </c>
      <c r="I1473" s="127">
        <v>7.0265719999999998</v>
      </c>
      <c r="J1473" s="123">
        <v>0.16857163630095959</v>
      </c>
    </row>
    <row r="1474" spans="2:10" x14ac:dyDescent="0.3">
      <c r="B1474" s="25"/>
      <c r="C1474" s="73"/>
      <c r="D1474" s="69"/>
      <c r="E1474" s="85" t="s">
        <v>492</v>
      </c>
      <c r="F1474" s="30" t="s">
        <v>28</v>
      </c>
      <c r="G1474" s="127">
        <v>6.0688839999999997</v>
      </c>
      <c r="H1474" s="127">
        <v>5.8049299999999997</v>
      </c>
      <c r="I1474" s="127">
        <v>6.3328379999999997</v>
      </c>
      <c r="J1474" s="123">
        <v>0.17350640917830168</v>
      </c>
    </row>
    <row r="1475" spans="2:10" x14ac:dyDescent="0.3">
      <c r="B1475" s="25"/>
      <c r="C1475" s="73"/>
      <c r="D1475" s="69"/>
      <c r="E1475" s="85" t="s">
        <v>492</v>
      </c>
      <c r="F1475" s="30" t="s">
        <v>29</v>
      </c>
      <c r="G1475" s="127">
        <v>6.5397299999999996</v>
      </c>
      <c r="H1475" s="127">
        <v>6.0880520000000002</v>
      </c>
      <c r="I1475" s="127">
        <v>6.9914069999999997</v>
      </c>
      <c r="J1475" s="123">
        <v>0.14335803021633053</v>
      </c>
    </row>
    <row r="1476" spans="2:10" x14ac:dyDescent="0.3">
      <c r="B1476" s="25"/>
      <c r="C1476" s="73"/>
      <c r="D1476" s="69"/>
      <c r="E1476" s="85" t="s">
        <v>492</v>
      </c>
      <c r="F1476" s="30" t="s">
        <v>658</v>
      </c>
      <c r="G1476" s="127">
        <v>6.72837</v>
      </c>
      <c r="H1476" s="127">
        <v>6.4355190000000002</v>
      </c>
      <c r="I1476" s="127">
        <v>7.0212199999999996</v>
      </c>
      <c r="J1476" s="123">
        <v>0.19338025133770873</v>
      </c>
    </row>
    <row r="1477" spans="2:10" x14ac:dyDescent="0.3">
      <c r="B1477" s="25"/>
      <c r="C1477" s="73"/>
      <c r="D1477" s="69"/>
      <c r="E1477" s="85" t="s">
        <v>492</v>
      </c>
      <c r="F1477" s="30" t="s">
        <v>30</v>
      </c>
      <c r="G1477" s="127">
        <v>6.8465299999999996</v>
      </c>
      <c r="H1477" s="127">
        <v>6.6744960000000004</v>
      </c>
      <c r="I1477" s="127">
        <v>7.0185649999999997</v>
      </c>
      <c r="J1477" s="123">
        <v>0.16914049422568506</v>
      </c>
    </row>
    <row r="1478" spans="2:10" x14ac:dyDescent="0.3">
      <c r="B1478" s="25"/>
      <c r="C1478" s="73"/>
      <c r="D1478" s="69"/>
      <c r="E1478" s="85" t="s">
        <v>492</v>
      </c>
      <c r="F1478" s="30" t="s">
        <v>552</v>
      </c>
      <c r="G1478" s="127">
        <v>6.7181810000000004</v>
      </c>
      <c r="H1478" s="127">
        <v>6.510167</v>
      </c>
      <c r="I1478" s="127">
        <v>6.9261949999999999</v>
      </c>
      <c r="J1478" s="123">
        <v>8.3175370522591149E-2</v>
      </c>
    </row>
    <row r="1479" spans="2:10" x14ac:dyDescent="0.3">
      <c r="B1479" s="25"/>
      <c r="C1479" s="73"/>
      <c r="D1479" s="69"/>
      <c r="E1479" s="85" t="s">
        <v>492</v>
      </c>
      <c r="F1479" s="30" t="s">
        <v>31</v>
      </c>
      <c r="G1479" s="127">
        <v>6.9297779999999998</v>
      </c>
      <c r="H1479" s="127">
        <v>6.6917910000000003</v>
      </c>
      <c r="I1479" s="127">
        <v>7.1677650000000002</v>
      </c>
      <c r="J1479" s="123">
        <v>0.20001402433354748</v>
      </c>
    </row>
    <row r="1480" spans="2:10" x14ac:dyDescent="0.3">
      <c r="B1480" s="25"/>
      <c r="C1480" s="73"/>
      <c r="D1480" s="69"/>
      <c r="E1480" s="85" t="s">
        <v>492</v>
      </c>
      <c r="F1480" s="30" t="s">
        <v>32</v>
      </c>
      <c r="G1480" s="127">
        <v>6.958971</v>
      </c>
      <c r="H1480" s="127">
        <v>6.6863859999999997</v>
      </c>
      <c r="I1480" s="127">
        <v>7.2315569999999996</v>
      </c>
      <c r="J1480" s="123">
        <v>0.10831882141505109</v>
      </c>
    </row>
    <row r="1481" spans="2:10" x14ac:dyDescent="0.3">
      <c r="B1481" s="25"/>
      <c r="C1481" s="73"/>
      <c r="D1481" s="69"/>
      <c r="E1481" s="85" t="s">
        <v>492</v>
      </c>
      <c r="F1481" s="30" t="s">
        <v>471</v>
      </c>
      <c r="G1481" s="127">
        <v>6.165705</v>
      </c>
      <c r="H1481" s="127">
        <v>5.9789479999999999</v>
      </c>
      <c r="I1481" s="127">
        <v>6.3524609999999999</v>
      </c>
      <c r="J1481" s="123">
        <v>0.28949902195258315</v>
      </c>
    </row>
    <row r="1482" spans="2:10" x14ac:dyDescent="0.3">
      <c r="B1482" s="25"/>
      <c r="C1482" s="73"/>
      <c r="D1482" s="69"/>
      <c r="E1482" s="85" t="s">
        <v>492</v>
      </c>
      <c r="F1482" s="30" t="s">
        <v>472</v>
      </c>
      <c r="G1482" s="127">
        <v>6.5097569999999996</v>
      </c>
      <c r="H1482" s="127">
        <v>6.3131300000000001</v>
      </c>
      <c r="I1482" s="127">
        <v>6.706385</v>
      </c>
      <c r="J1482" s="123">
        <v>0.1836081207829347</v>
      </c>
    </row>
    <row r="1483" spans="2:10" x14ac:dyDescent="0.3">
      <c r="B1483" s="25"/>
      <c r="C1483" s="73"/>
      <c r="D1483" s="69"/>
      <c r="E1483" s="85" t="s">
        <v>492</v>
      </c>
      <c r="F1483" s="30" t="s">
        <v>473</v>
      </c>
      <c r="G1483" s="127">
        <v>6.8987800000000004</v>
      </c>
      <c r="H1483" s="127">
        <v>6.7468649999999997</v>
      </c>
      <c r="I1483" s="127">
        <v>7.0506950000000002</v>
      </c>
      <c r="J1483" s="123">
        <v>0.19975365726622171</v>
      </c>
    </row>
    <row r="1484" spans="2:10" x14ac:dyDescent="0.3">
      <c r="D1484" s="81"/>
    </row>
    <row r="1485" spans="2:10" x14ac:dyDescent="0.3">
      <c r="D1485" s="81"/>
    </row>
    <row r="1486" spans="2:10" x14ac:dyDescent="0.3">
      <c r="D1486" s="81"/>
    </row>
    <row r="1487" spans="2:10" x14ac:dyDescent="0.3">
      <c r="D1487" s="81"/>
    </row>
    <row r="1488" spans="2:10" x14ac:dyDescent="0.3">
      <c r="D1488" s="81"/>
    </row>
    <row r="1489" spans="4:4" x14ac:dyDescent="0.3">
      <c r="D1489" s="81"/>
    </row>
    <row r="1490" spans="4:4" x14ac:dyDescent="0.3">
      <c r="D1490" s="81"/>
    </row>
    <row r="1491" spans="4:4" x14ac:dyDescent="0.3">
      <c r="D1491" s="81"/>
    </row>
    <row r="1492" spans="4:4" x14ac:dyDescent="0.3">
      <c r="D1492" s="81"/>
    </row>
    <row r="1493" spans="4:4" x14ac:dyDescent="0.3">
      <c r="D1493" s="81"/>
    </row>
    <row r="1494" spans="4:4" x14ac:dyDescent="0.3">
      <c r="D1494" s="81"/>
    </row>
    <row r="1495" spans="4:4" x14ac:dyDescent="0.3">
      <c r="D1495" s="81"/>
    </row>
    <row r="1496" spans="4:4" x14ac:dyDescent="0.3">
      <c r="D1496" s="81"/>
    </row>
    <row r="1497" spans="4:4" x14ac:dyDescent="0.3">
      <c r="D1497" s="81"/>
    </row>
    <row r="1498" spans="4:4" x14ac:dyDescent="0.3">
      <c r="D1498" s="81"/>
    </row>
    <row r="1499" spans="4:4" x14ac:dyDescent="0.3">
      <c r="D1499" s="81"/>
    </row>
    <row r="1500" spans="4:4" x14ac:dyDescent="0.3">
      <c r="D1500" s="81"/>
    </row>
    <row r="1501" spans="4:4" x14ac:dyDescent="0.3">
      <c r="D1501" s="81"/>
    </row>
    <row r="1502" spans="4:4" x14ac:dyDescent="0.3">
      <c r="D1502" s="81"/>
    </row>
    <row r="1503" spans="4:4" x14ac:dyDescent="0.3">
      <c r="D1503" s="81"/>
    </row>
    <row r="1504" spans="4:4" x14ac:dyDescent="0.3">
      <c r="D1504" s="81"/>
    </row>
    <row r="1505" spans="4:4" x14ac:dyDescent="0.3">
      <c r="D1505" s="81"/>
    </row>
    <row r="1506" spans="4:4" x14ac:dyDescent="0.3">
      <c r="D1506" s="81"/>
    </row>
    <row r="1507" spans="4:4" x14ac:dyDescent="0.3">
      <c r="D1507" s="81"/>
    </row>
    <row r="1508" spans="4:4" x14ac:dyDescent="0.3">
      <c r="D1508" s="81"/>
    </row>
    <row r="1509" spans="4:4" x14ac:dyDescent="0.3">
      <c r="D1509" s="81"/>
    </row>
    <row r="1510" spans="4:4" x14ac:dyDescent="0.3">
      <c r="D1510" s="83"/>
    </row>
    <row r="1511" spans="4:4" x14ac:dyDescent="0.3">
      <c r="D1511" s="84"/>
    </row>
    <row r="1512" spans="4:4" x14ac:dyDescent="0.3">
      <c r="D1512" s="84"/>
    </row>
    <row r="1513" spans="4:4" x14ac:dyDescent="0.3">
      <c r="D1513" s="84"/>
    </row>
    <row r="1514" spans="4:4" x14ac:dyDescent="0.3">
      <c r="D1514" s="84"/>
    </row>
    <row r="1515" spans="4:4" x14ac:dyDescent="0.3">
      <c r="D1515" s="84"/>
    </row>
    <row r="1516" spans="4:4" x14ac:dyDescent="0.3">
      <c r="D1516" s="84"/>
    </row>
    <row r="1517" spans="4:4" x14ac:dyDescent="0.3">
      <c r="D1517" s="84"/>
    </row>
    <row r="1518" spans="4:4" x14ac:dyDescent="0.3">
      <c r="D1518" s="84"/>
    </row>
    <row r="1519" spans="4:4" x14ac:dyDescent="0.3">
      <c r="D1519" s="84"/>
    </row>
    <row r="1520" spans="4:4" x14ac:dyDescent="0.3">
      <c r="D1520" s="84"/>
    </row>
    <row r="1521" spans="4:4" x14ac:dyDescent="0.3">
      <c r="D1521" s="81"/>
    </row>
    <row r="1522" spans="4:4" x14ac:dyDescent="0.3">
      <c r="D1522" s="81"/>
    </row>
    <row r="1523" spans="4:4" x14ac:dyDescent="0.3">
      <c r="D1523" s="81"/>
    </row>
    <row r="1524" spans="4:4" x14ac:dyDescent="0.3">
      <c r="D1524" s="81"/>
    </row>
    <row r="1525" spans="4:4" x14ac:dyDescent="0.3">
      <c r="D1525" s="81"/>
    </row>
    <row r="1526" spans="4:4" x14ac:dyDescent="0.3">
      <c r="D1526" s="81"/>
    </row>
    <row r="1527" spans="4:4" x14ac:dyDescent="0.3">
      <c r="D1527" s="81"/>
    </row>
    <row r="1528" spans="4:4" x14ac:dyDescent="0.3">
      <c r="D1528" s="81"/>
    </row>
    <row r="1529" spans="4:4" x14ac:dyDescent="0.3">
      <c r="D1529" s="81"/>
    </row>
    <row r="1530" spans="4:4" x14ac:dyDescent="0.3">
      <c r="D1530" s="81"/>
    </row>
    <row r="1531" spans="4:4" x14ac:dyDescent="0.3">
      <c r="D1531" s="81"/>
    </row>
    <row r="1532" spans="4:4" x14ac:dyDescent="0.3">
      <c r="D1532" s="81"/>
    </row>
    <row r="1533" spans="4:4" x14ac:dyDescent="0.3">
      <c r="D1533" s="81"/>
    </row>
    <row r="1534" spans="4:4" x14ac:dyDescent="0.3">
      <c r="D1534" s="81"/>
    </row>
    <row r="1535" spans="4:4" x14ac:dyDescent="0.3">
      <c r="D1535" s="81"/>
    </row>
    <row r="1536" spans="4:4" x14ac:dyDescent="0.3">
      <c r="D1536" s="81"/>
    </row>
    <row r="1537" spans="4:4" x14ac:dyDescent="0.3">
      <c r="D1537" s="81"/>
    </row>
    <row r="1538" spans="4:4" x14ac:dyDescent="0.3">
      <c r="D1538" s="81"/>
    </row>
    <row r="1539" spans="4:4" x14ac:dyDescent="0.3">
      <c r="D1539" s="81"/>
    </row>
    <row r="1540" spans="4:4" x14ac:dyDescent="0.3">
      <c r="D1540" s="81"/>
    </row>
    <row r="1541" spans="4:4" x14ac:dyDescent="0.3">
      <c r="D1541" s="81"/>
    </row>
    <row r="1542" spans="4:4" x14ac:dyDescent="0.3">
      <c r="D1542" s="81"/>
    </row>
    <row r="1543" spans="4:4" x14ac:dyDescent="0.3">
      <c r="D1543" s="81"/>
    </row>
    <row r="1544" spans="4:4" x14ac:dyDescent="0.3">
      <c r="D1544" s="81"/>
    </row>
    <row r="1545" spans="4:4" x14ac:dyDescent="0.3">
      <c r="D1545" s="81"/>
    </row>
    <row r="1546" spans="4:4" x14ac:dyDescent="0.3">
      <c r="D1546" s="81"/>
    </row>
    <row r="1547" spans="4:4" x14ac:dyDescent="0.3">
      <c r="D1547" s="81"/>
    </row>
    <row r="1548" spans="4:4" x14ac:dyDescent="0.3">
      <c r="D1548" s="83"/>
    </row>
    <row r="1549" spans="4:4" x14ac:dyDescent="0.3">
      <c r="D1549" s="84"/>
    </row>
    <row r="1550" spans="4:4" x14ac:dyDescent="0.3">
      <c r="D1550" s="84"/>
    </row>
    <row r="1551" spans="4:4" x14ac:dyDescent="0.3">
      <c r="D1551" s="84"/>
    </row>
    <row r="1552" spans="4:4" x14ac:dyDescent="0.3">
      <c r="D1552" s="84"/>
    </row>
    <row r="1553" spans="4:4" x14ac:dyDescent="0.3">
      <c r="D1553" s="84"/>
    </row>
    <row r="1554" spans="4:4" x14ac:dyDescent="0.3">
      <c r="D1554" s="84"/>
    </row>
    <row r="1555" spans="4:4" x14ac:dyDescent="0.3">
      <c r="D1555" s="65"/>
    </row>
    <row r="1556" spans="4:4" x14ac:dyDescent="0.3">
      <c r="D1556" s="65"/>
    </row>
    <row r="1557" spans="4:4" x14ac:dyDescent="0.3">
      <c r="D1557" s="65"/>
    </row>
    <row r="1558" spans="4:4" x14ac:dyDescent="0.3">
      <c r="D1558" s="78"/>
    </row>
    <row r="1559" spans="4:4" x14ac:dyDescent="0.3">
      <c r="D1559" s="78"/>
    </row>
    <row r="1560" spans="4:4" x14ac:dyDescent="0.3">
      <c r="D1560" s="78"/>
    </row>
    <row r="1561" spans="4:4" x14ac:dyDescent="0.3">
      <c r="D1561" s="78"/>
    </row>
    <row r="1562" spans="4:4" x14ac:dyDescent="0.3">
      <c r="D1562" s="78"/>
    </row>
    <row r="1563" spans="4:4" x14ac:dyDescent="0.3">
      <c r="D1563" s="78"/>
    </row>
    <row r="1564" spans="4:4" x14ac:dyDescent="0.3">
      <c r="D1564" s="78"/>
    </row>
    <row r="1565" spans="4:4" x14ac:dyDescent="0.3">
      <c r="D1565" s="78"/>
    </row>
    <row r="1566" spans="4:4" x14ac:dyDescent="0.3">
      <c r="D1566" s="78"/>
    </row>
    <row r="1567" spans="4:4" x14ac:dyDescent="0.3">
      <c r="D1567" s="78"/>
    </row>
    <row r="1568" spans="4:4" x14ac:dyDescent="0.3">
      <c r="D1568" s="78"/>
    </row>
    <row r="1569" spans="4:4" x14ac:dyDescent="0.3">
      <c r="D1569" s="78"/>
    </row>
    <row r="1570" spans="4:4" x14ac:dyDescent="0.3">
      <c r="D1570" s="78"/>
    </row>
    <row r="1571" spans="4:4" x14ac:dyDescent="0.3">
      <c r="D1571" s="78"/>
    </row>
    <row r="1572" spans="4:4" x14ac:dyDescent="0.3">
      <c r="D1572" s="78"/>
    </row>
    <row r="1573" spans="4:4" x14ac:dyDescent="0.3">
      <c r="D1573" s="78"/>
    </row>
    <row r="1574" spans="4:4" x14ac:dyDescent="0.3">
      <c r="D1574" s="78"/>
    </row>
    <row r="1575" spans="4:4" x14ac:dyDescent="0.3">
      <c r="D1575" s="78"/>
    </row>
    <row r="1576" spans="4:4" x14ac:dyDescent="0.3">
      <c r="D1576" s="78"/>
    </row>
    <row r="1577" spans="4:4" x14ac:dyDescent="0.3">
      <c r="D1577" s="78"/>
    </row>
    <row r="1578" spans="4:4" x14ac:dyDescent="0.3">
      <c r="D1578" s="78"/>
    </row>
    <row r="1579" spans="4:4" x14ac:dyDescent="0.3">
      <c r="D1579" s="78"/>
    </row>
    <row r="1580" spans="4:4" x14ac:dyDescent="0.3">
      <c r="D1580" s="78"/>
    </row>
    <row r="1581" spans="4:4" x14ac:dyDescent="0.3">
      <c r="D1581" s="78"/>
    </row>
    <row r="1582" spans="4:4" x14ac:dyDescent="0.3">
      <c r="D1582" s="78"/>
    </row>
    <row r="1583" spans="4:4" x14ac:dyDescent="0.3">
      <c r="D1583" s="78"/>
    </row>
    <row r="1584" spans="4:4" x14ac:dyDescent="0.3">
      <c r="D1584" s="78"/>
    </row>
    <row r="1585" spans="4:4" x14ac:dyDescent="0.3">
      <c r="D1585" s="78"/>
    </row>
    <row r="1586" spans="4:4" x14ac:dyDescent="0.3">
      <c r="D1586" s="70"/>
    </row>
    <row r="1587" spans="4:4" x14ac:dyDescent="0.3">
      <c r="D1587" s="65"/>
    </row>
    <row r="1588" spans="4:4" x14ac:dyDescent="0.3">
      <c r="D1588" s="65"/>
    </row>
    <row r="1589" spans="4:4" x14ac:dyDescent="0.3">
      <c r="D1589" s="65"/>
    </row>
    <row r="1590" spans="4:4" x14ac:dyDescent="0.3">
      <c r="D1590" s="65"/>
    </row>
    <row r="1591" spans="4:4" x14ac:dyDescent="0.3">
      <c r="D1591" s="65"/>
    </row>
    <row r="1592" spans="4:4" x14ac:dyDescent="0.3">
      <c r="D1592" s="65"/>
    </row>
    <row r="1593" spans="4:4" x14ac:dyDescent="0.3">
      <c r="D1593" s="65"/>
    </row>
    <row r="1594" spans="4:4" x14ac:dyDescent="0.3">
      <c r="D1594" s="65"/>
    </row>
    <row r="1595" spans="4:4" x14ac:dyDescent="0.3">
      <c r="D1595" s="78"/>
    </row>
    <row r="1596" spans="4:4" x14ac:dyDescent="0.3">
      <c r="D1596" s="78"/>
    </row>
    <row r="1597" spans="4:4" x14ac:dyDescent="0.3">
      <c r="D1597" s="78"/>
    </row>
    <row r="1598" spans="4:4" x14ac:dyDescent="0.3">
      <c r="D1598" s="78"/>
    </row>
    <row r="1599" spans="4:4" x14ac:dyDescent="0.3">
      <c r="D1599" s="78"/>
    </row>
    <row r="1600" spans="4:4" x14ac:dyDescent="0.3">
      <c r="D1600" s="78"/>
    </row>
    <row r="1601" spans="4:4" x14ac:dyDescent="0.3">
      <c r="D1601" s="78"/>
    </row>
    <row r="1602" spans="4:4" x14ac:dyDescent="0.3">
      <c r="D1602" s="78"/>
    </row>
    <row r="1603" spans="4:4" x14ac:dyDescent="0.3">
      <c r="D1603" s="78"/>
    </row>
    <row r="1604" spans="4:4" x14ac:dyDescent="0.3">
      <c r="D1604" s="78"/>
    </row>
    <row r="1605" spans="4:4" x14ac:dyDescent="0.3">
      <c r="D1605" s="78"/>
    </row>
    <row r="1606" spans="4:4" x14ac:dyDescent="0.3">
      <c r="D1606" s="78"/>
    </row>
    <row r="1607" spans="4:4" x14ac:dyDescent="0.3">
      <c r="D1607" s="78"/>
    </row>
    <row r="1608" spans="4:4" x14ac:dyDescent="0.3">
      <c r="D1608" s="78"/>
    </row>
    <row r="1609" spans="4:4" x14ac:dyDescent="0.3">
      <c r="D1609" s="78"/>
    </row>
    <row r="1610" spans="4:4" x14ac:dyDescent="0.3">
      <c r="D1610" s="78"/>
    </row>
    <row r="1611" spans="4:4" x14ac:dyDescent="0.3">
      <c r="D1611" s="78"/>
    </row>
    <row r="1612" spans="4:4" x14ac:dyDescent="0.3">
      <c r="D1612" s="78"/>
    </row>
    <row r="1613" spans="4:4" x14ac:dyDescent="0.3">
      <c r="D1613" s="78"/>
    </row>
    <row r="1614" spans="4:4" x14ac:dyDescent="0.3">
      <c r="D1614" s="78"/>
    </row>
    <row r="1615" spans="4:4" x14ac:dyDescent="0.3">
      <c r="D1615" s="78"/>
    </row>
    <row r="1616" spans="4:4" x14ac:dyDescent="0.3">
      <c r="D1616" s="78"/>
    </row>
    <row r="1617" spans="4:4" x14ac:dyDescent="0.3">
      <c r="D1617" s="78"/>
    </row>
    <row r="1618" spans="4:4" x14ac:dyDescent="0.3">
      <c r="D1618" s="78"/>
    </row>
    <row r="1619" spans="4:4" x14ac:dyDescent="0.3">
      <c r="D1619" s="78"/>
    </row>
    <row r="1620" spans="4:4" x14ac:dyDescent="0.3">
      <c r="D1620" s="78"/>
    </row>
    <row r="1621" spans="4:4" x14ac:dyDescent="0.3">
      <c r="D1621" s="78"/>
    </row>
    <row r="1622" spans="4:4" x14ac:dyDescent="0.3">
      <c r="D1622" s="78"/>
    </row>
    <row r="1623" spans="4:4" x14ac:dyDescent="0.3">
      <c r="D1623" s="78"/>
    </row>
    <row r="1624" spans="4:4" x14ac:dyDescent="0.3">
      <c r="D1624" s="70"/>
    </row>
    <row r="1625" spans="4:4" x14ac:dyDescent="0.3">
      <c r="D1625" s="65"/>
    </row>
    <row r="1626" spans="4:4" x14ac:dyDescent="0.3">
      <c r="D1626" s="65"/>
    </row>
    <row r="1627" spans="4:4" x14ac:dyDescent="0.3">
      <c r="D1627" s="65"/>
    </row>
    <row r="1628" spans="4:4" x14ac:dyDescent="0.3">
      <c r="D1628" s="65"/>
    </row>
    <row r="1629" spans="4:4" x14ac:dyDescent="0.3">
      <c r="D1629" s="65"/>
    </row>
    <row r="1630" spans="4:4" x14ac:dyDescent="0.3">
      <c r="D1630" s="65"/>
    </row>
    <row r="1631" spans="4:4" x14ac:dyDescent="0.3">
      <c r="D1631" s="65"/>
    </row>
    <row r="1632" spans="4:4" x14ac:dyDescent="0.3">
      <c r="D1632" s="78"/>
    </row>
    <row r="1633" spans="4:4" x14ac:dyDescent="0.3">
      <c r="D1633" s="78"/>
    </row>
    <row r="1634" spans="4:4" x14ac:dyDescent="0.3">
      <c r="D1634" s="78"/>
    </row>
    <row r="1635" spans="4:4" x14ac:dyDescent="0.3">
      <c r="D1635" s="78"/>
    </row>
    <row r="1636" spans="4:4" x14ac:dyDescent="0.3">
      <c r="D1636" s="78"/>
    </row>
    <row r="1637" spans="4:4" x14ac:dyDescent="0.3">
      <c r="D1637" s="78"/>
    </row>
    <row r="1638" spans="4:4" x14ac:dyDescent="0.3">
      <c r="D1638" s="78"/>
    </row>
    <row r="1639" spans="4:4" x14ac:dyDescent="0.3">
      <c r="D1639" s="78"/>
    </row>
    <row r="1640" spans="4:4" x14ac:dyDescent="0.3">
      <c r="D1640" s="78"/>
    </row>
    <row r="1641" spans="4:4" x14ac:dyDescent="0.3">
      <c r="D1641" s="78"/>
    </row>
    <row r="1642" spans="4:4" x14ac:dyDescent="0.3">
      <c r="D1642" s="78"/>
    </row>
    <row r="1643" spans="4:4" x14ac:dyDescent="0.3">
      <c r="D1643" s="78"/>
    </row>
    <row r="1644" spans="4:4" x14ac:dyDescent="0.3">
      <c r="D1644" s="78"/>
    </row>
    <row r="1645" spans="4:4" x14ac:dyDescent="0.3">
      <c r="D1645" s="78"/>
    </row>
    <row r="1646" spans="4:4" x14ac:dyDescent="0.3">
      <c r="D1646" s="78"/>
    </row>
    <row r="1647" spans="4:4" x14ac:dyDescent="0.3">
      <c r="D1647" s="78"/>
    </row>
    <row r="1648" spans="4:4" x14ac:dyDescent="0.3">
      <c r="D1648" s="78"/>
    </row>
    <row r="1649" spans="4:4" x14ac:dyDescent="0.3">
      <c r="D1649" s="78"/>
    </row>
    <row r="1650" spans="4:4" x14ac:dyDescent="0.3">
      <c r="D1650" s="78"/>
    </row>
    <row r="1651" spans="4:4" x14ac:dyDescent="0.3">
      <c r="D1651" s="78"/>
    </row>
    <row r="1652" spans="4:4" x14ac:dyDescent="0.3">
      <c r="D1652" s="78"/>
    </row>
    <row r="1653" spans="4:4" x14ac:dyDescent="0.3">
      <c r="D1653" s="78"/>
    </row>
    <row r="1654" spans="4:4" x14ac:dyDescent="0.3">
      <c r="D1654" s="78"/>
    </row>
    <row r="1655" spans="4:4" x14ac:dyDescent="0.3">
      <c r="D1655" s="78"/>
    </row>
    <row r="1656" spans="4:4" x14ac:dyDescent="0.3">
      <c r="D1656" s="78"/>
    </row>
    <row r="1657" spans="4:4" x14ac:dyDescent="0.3">
      <c r="D1657" s="78"/>
    </row>
    <row r="1658" spans="4:4" x14ac:dyDescent="0.3">
      <c r="D1658" s="78"/>
    </row>
    <row r="1659" spans="4:4" x14ac:dyDescent="0.3">
      <c r="D1659" s="78"/>
    </row>
    <row r="1660" spans="4:4" x14ac:dyDescent="0.3">
      <c r="D1660" s="78"/>
    </row>
    <row r="1661" spans="4:4" x14ac:dyDescent="0.3">
      <c r="D1661" s="78"/>
    </row>
    <row r="1662" spans="4:4" x14ac:dyDescent="0.3">
      <c r="D1662" s="70"/>
    </row>
    <row r="1663" spans="4:4" x14ac:dyDescent="0.3">
      <c r="D1663" s="65"/>
    </row>
    <row r="1664" spans="4:4" x14ac:dyDescent="0.3">
      <c r="D1664" s="65"/>
    </row>
    <row r="1665" spans="4:4" x14ac:dyDescent="0.3">
      <c r="D1665" s="65"/>
    </row>
    <row r="1666" spans="4:4" x14ac:dyDescent="0.3">
      <c r="D1666" s="65"/>
    </row>
    <row r="1667" spans="4:4" x14ac:dyDescent="0.3">
      <c r="D1667" s="65"/>
    </row>
    <row r="1668" spans="4:4" x14ac:dyDescent="0.3">
      <c r="D1668" s="65"/>
    </row>
    <row r="1669" spans="4:4" x14ac:dyDescent="0.3">
      <c r="D1669" s="78"/>
    </row>
    <row r="1670" spans="4:4" x14ac:dyDescent="0.3">
      <c r="D1670" s="78"/>
    </row>
    <row r="1671" spans="4:4" x14ac:dyDescent="0.3">
      <c r="D1671" s="78"/>
    </row>
    <row r="1672" spans="4:4" x14ac:dyDescent="0.3">
      <c r="D1672" s="78"/>
    </row>
    <row r="1673" spans="4:4" x14ac:dyDescent="0.3">
      <c r="D1673" s="78"/>
    </row>
    <row r="1674" spans="4:4" x14ac:dyDescent="0.3">
      <c r="D1674" s="78"/>
    </row>
    <row r="1675" spans="4:4" x14ac:dyDescent="0.3">
      <c r="D1675" s="78"/>
    </row>
    <row r="1676" spans="4:4" x14ac:dyDescent="0.3">
      <c r="D1676" s="78"/>
    </row>
    <row r="1677" spans="4:4" x14ac:dyDescent="0.3">
      <c r="D1677" s="78"/>
    </row>
    <row r="1678" spans="4:4" x14ac:dyDescent="0.3">
      <c r="D1678" s="78"/>
    </row>
    <row r="1679" spans="4:4" x14ac:dyDescent="0.3">
      <c r="D1679" s="78"/>
    </row>
    <row r="1680" spans="4:4" x14ac:dyDescent="0.3">
      <c r="D1680" s="78"/>
    </row>
    <row r="1681" spans="4:4" x14ac:dyDescent="0.3">
      <c r="D1681" s="78"/>
    </row>
    <row r="1682" spans="4:4" x14ac:dyDescent="0.3">
      <c r="D1682" s="78"/>
    </row>
    <row r="1683" spans="4:4" x14ac:dyDescent="0.3">
      <c r="D1683" s="78"/>
    </row>
    <row r="1684" spans="4:4" x14ac:dyDescent="0.3">
      <c r="D1684" s="78"/>
    </row>
    <row r="1685" spans="4:4" x14ac:dyDescent="0.3">
      <c r="D1685" s="78"/>
    </row>
    <row r="1686" spans="4:4" x14ac:dyDescent="0.3">
      <c r="D1686" s="78"/>
    </row>
    <row r="1687" spans="4:4" x14ac:dyDescent="0.3">
      <c r="D1687" s="78"/>
    </row>
    <row r="1688" spans="4:4" x14ac:dyDescent="0.3">
      <c r="D1688" s="78"/>
    </row>
    <row r="1689" spans="4:4" x14ac:dyDescent="0.3">
      <c r="D1689" s="78"/>
    </row>
    <row r="1690" spans="4:4" x14ac:dyDescent="0.3">
      <c r="D1690" s="78"/>
    </row>
    <row r="1691" spans="4:4" x14ac:dyDescent="0.3">
      <c r="D1691" s="78"/>
    </row>
    <row r="1692" spans="4:4" x14ac:dyDescent="0.3">
      <c r="D1692" s="78"/>
    </row>
    <row r="1693" spans="4:4" x14ac:dyDescent="0.3">
      <c r="D1693" s="78"/>
    </row>
    <row r="1694" spans="4:4" x14ac:dyDescent="0.3">
      <c r="D1694" s="78"/>
    </row>
    <row r="1695" spans="4:4" x14ac:dyDescent="0.3">
      <c r="D1695" s="78"/>
    </row>
    <row r="1696" spans="4:4" x14ac:dyDescent="0.3">
      <c r="D1696" s="78"/>
    </row>
    <row r="1697" spans="4:4" x14ac:dyDescent="0.3">
      <c r="D1697" s="78"/>
    </row>
    <row r="1698" spans="4:4" x14ac:dyDescent="0.3">
      <c r="D1698" s="78"/>
    </row>
    <row r="1699" spans="4:4" x14ac:dyDescent="0.3">
      <c r="D1699" s="78"/>
    </row>
    <row r="1700" spans="4:4" x14ac:dyDescent="0.3">
      <c r="D1700" s="70"/>
    </row>
    <row r="1701" spans="4:4" x14ac:dyDescent="0.3">
      <c r="D1701" s="65"/>
    </row>
    <row r="1702" spans="4:4" x14ac:dyDescent="0.3">
      <c r="D1702" s="65"/>
    </row>
    <row r="1703" spans="4:4" x14ac:dyDescent="0.3">
      <c r="D1703" s="65"/>
    </row>
    <row r="1704" spans="4:4" x14ac:dyDescent="0.3">
      <c r="D1704" s="65"/>
    </row>
    <row r="1705" spans="4:4" x14ac:dyDescent="0.3">
      <c r="D1705" s="65"/>
    </row>
    <row r="1706" spans="4:4" x14ac:dyDescent="0.3">
      <c r="D1706" s="78"/>
    </row>
    <row r="1707" spans="4:4" x14ac:dyDescent="0.3">
      <c r="D1707" s="78"/>
    </row>
    <row r="1708" spans="4:4" x14ac:dyDescent="0.3">
      <c r="D1708" s="78"/>
    </row>
    <row r="1709" spans="4:4" x14ac:dyDescent="0.3">
      <c r="D1709" s="78"/>
    </row>
    <row r="1710" spans="4:4" x14ac:dyDescent="0.3">
      <c r="D1710" s="78"/>
    </row>
    <row r="1711" spans="4:4" x14ac:dyDescent="0.3">
      <c r="D1711" s="78"/>
    </row>
    <row r="1712" spans="4:4" x14ac:dyDescent="0.3">
      <c r="D1712" s="78"/>
    </row>
    <row r="1713" spans="4:4" x14ac:dyDescent="0.3">
      <c r="D1713" s="78"/>
    </row>
    <row r="1714" spans="4:4" x14ac:dyDescent="0.3">
      <c r="D1714" s="78"/>
    </row>
    <row r="1715" spans="4:4" x14ac:dyDescent="0.3">
      <c r="D1715" s="78"/>
    </row>
    <row r="1716" spans="4:4" x14ac:dyDescent="0.3">
      <c r="D1716" s="78"/>
    </row>
    <row r="1717" spans="4:4" x14ac:dyDescent="0.3">
      <c r="D1717" s="78"/>
    </row>
    <row r="1718" spans="4:4" x14ac:dyDescent="0.3">
      <c r="D1718" s="78"/>
    </row>
    <row r="1719" spans="4:4" x14ac:dyDescent="0.3">
      <c r="D1719" s="78"/>
    </row>
    <row r="1720" spans="4:4" x14ac:dyDescent="0.3">
      <c r="D1720" s="78"/>
    </row>
    <row r="1721" spans="4:4" x14ac:dyDescent="0.3">
      <c r="D1721" s="78"/>
    </row>
    <row r="1722" spans="4:4" x14ac:dyDescent="0.3">
      <c r="D1722" s="78"/>
    </row>
    <row r="1723" spans="4:4" x14ac:dyDescent="0.3">
      <c r="D1723" s="78"/>
    </row>
    <row r="1724" spans="4:4" x14ac:dyDescent="0.3">
      <c r="D1724" s="78"/>
    </row>
    <row r="1725" spans="4:4" x14ac:dyDescent="0.3">
      <c r="D1725" s="78"/>
    </row>
    <row r="1726" spans="4:4" x14ac:dyDescent="0.3">
      <c r="D1726" s="78"/>
    </row>
    <row r="1727" spans="4:4" x14ac:dyDescent="0.3">
      <c r="D1727" s="78"/>
    </row>
    <row r="1728" spans="4:4" x14ac:dyDescent="0.3">
      <c r="D1728" s="78"/>
    </row>
    <row r="1729" spans="4:4" x14ac:dyDescent="0.3">
      <c r="D1729" s="78"/>
    </row>
    <row r="1730" spans="4:4" x14ac:dyDescent="0.3">
      <c r="D1730" s="78"/>
    </row>
    <row r="1731" spans="4:4" x14ac:dyDescent="0.3">
      <c r="D1731" s="78"/>
    </row>
    <row r="1732" spans="4:4" x14ac:dyDescent="0.3">
      <c r="D1732" s="78"/>
    </row>
    <row r="1733" spans="4:4" x14ac:dyDescent="0.3">
      <c r="D1733" s="78"/>
    </row>
    <row r="1734" spans="4:4" x14ac:dyDescent="0.3">
      <c r="D1734" s="78"/>
    </row>
    <row r="1735" spans="4:4" x14ac:dyDescent="0.3">
      <c r="D1735" s="78"/>
    </row>
    <row r="1736" spans="4:4" x14ac:dyDescent="0.3">
      <c r="D1736" s="78"/>
    </row>
    <row r="1737" spans="4:4" x14ac:dyDescent="0.3">
      <c r="D1737" s="78"/>
    </row>
    <row r="1738" spans="4:4" x14ac:dyDescent="0.3">
      <c r="D1738" s="70"/>
    </row>
    <row r="1739" spans="4:4" x14ac:dyDescent="0.3">
      <c r="D1739" s="65"/>
    </row>
    <row r="1740" spans="4:4" x14ac:dyDescent="0.3">
      <c r="D1740" s="65"/>
    </row>
    <row r="1741" spans="4:4" x14ac:dyDescent="0.3">
      <c r="D1741" s="65"/>
    </row>
    <row r="1742" spans="4:4" x14ac:dyDescent="0.3">
      <c r="D1742" s="65"/>
    </row>
    <row r="1743" spans="4:4" x14ac:dyDescent="0.3">
      <c r="D1743" s="78"/>
    </row>
    <row r="1744" spans="4:4" x14ac:dyDescent="0.3">
      <c r="D1744" s="78"/>
    </row>
    <row r="1745" spans="4:4" x14ac:dyDescent="0.3">
      <c r="D1745" s="78"/>
    </row>
    <row r="1746" spans="4:4" x14ac:dyDescent="0.3">
      <c r="D1746" s="78"/>
    </row>
    <row r="1747" spans="4:4" x14ac:dyDescent="0.3">
      <c r="D1747" s="78"/>
    </row>
    <row r="1748" spans="4:4" x14ac:dyDescent="0.3">
      <c r="D1748" s="78"/>
    </row>
    <row r="1749" spans="4:4" x14ac:dyDescent="0.3">
      <c r="D1749" s="78"/>
    </row>
    <row r="1750" spans="4:4" x14ac:dyDescent="0.3">
      <c r="D1750" s="78"/>
    </row>
    <row r="1751" spans="4:4" x14ac:dyDescent="0.3">
      <c r="D1751" s="78"/>
    </row>
    <row r="1752" spans="4:4" x14ac:dyDescent="0.3">
      <c r="D1752" s="78"/>
    </row>
    <row r="1753" spans="4:4" x14ac:dyDescent="0.3">
      <c r="D1753" s="78"/>
    </row>
    <row r="1754" spans="4:4" x14ac:dyDescent="0.3">
      <c r="D1754" s="78"/>
    </row>
    <row r="1755" spans="4:4" x14ac:dyDescent="0.3">
      <c r="D1755" s="78"/>
    </row>
    <row r="1756" spans="4:4" x14ac:dyDescent="0.3">
      <c r="D1756" s="78"/>
    </row>
    <row r="1757" spans="4:4" x14ac:dyDescent="0.3">
      <c r="D1757" s="78"/>
    </row>
    <row r="1758" spans="4:4" x14ac:dyDescent="0.3">
      <c r="D1758" s="78"/>
    </row>
    <row r="1759" spans="4:4" x14ac:dyDescent="0.3">
      <c r="D1759" s="78"/>
    </row>
    <row r="1760" spans="4:4" x14ac:dyDescent="0.3">
      <c r="D1760" s="78"/>
    </row>
    <row r="1761" spans="4:4" x14ac:dyDescent="0.3">
      <c r="D1761" s="78"/>
    </row>
    <row r="1762" spans="4:4" x14ac:dyDescent="0.3">
      <c r="D1762" s="78"/>
    </row>
    <row r="1763" spans="4:4" x14ac:dyDescent="0.3">
      <c r="D1763" s="78"/>
    </row>
    <row r="1764" spans="4:4" x14ac:dyDescent="0.3">
      <c r="D1764" s="78"/>
    </row>
    <row r="1765" spans="4:4" x14ac:dyDescent="0.3">
      <c r="D1765" s="78"/>
    </row>
    <row r="1766" spans="4:4" x14ac:dyDescent="0.3">
      <c r="D1766" s="78"/>
    </row>
    <row r="1767" spans="4:4" x14ac:dyDescent="0.3">
      <c r="D1767" s="78"/>
    </row>
    <row r="1768" spans="4:4" x14ac:dyDescent="0.3">
      <c r="D1768" s="78"/>
    </row>
    <row r="1769" spans="4:4" x14ac:dyDescent="0.3">
      <c r="D1769" s="78"/>
    </row>
    <row r="1770" spans="4:4" x14ac:dyDescent="0.3">
      <c r="D1770" s="78"/>
    </row>
    <row r="1771" spans="4:4" x14ac:dyDescent="0.3">
      <c r="D1771" s="78"/>
    </row>
    <row r="1772" spans="4:4" x14ac:dyDescent="0.3">
      <c r="D1772" s="78"/>
    </row>
    <row r="1773" spans="4:4" x14ac:dyDescent="0.3">
      <c r="D1773" s="78"/>
    </row>
    <row r="1774" spans="4:4" x14ac:dyDescent="0.3">
      <c r="D1774" s="78"/>
    </row>
    <row r="1775" spans="4:4" x14ac:dyDescent="0.3">
      <c r="D1775" s="78"/>
    </row>
    <row r="1776" spans="4:4" x14ac:dyDescent="0.3">
      <c r="D1776" s="70"/>
    </row>
    <row r="1777" spans="4:4" x14ac:dyDescent="0.3">
      <c r="D1777" s="78"/>
    </row>
    <row r="1778" spans="4:4" x14ac:dyDescent="0.3">
      <c r="D1778" s="78"/>
    </row>
    <row r="1779" spans="4:4" x14ac:dyDescent="0.3">
      <c r="D1779" s="78"/>
    </row>
    <row r="1780" spans="4:4" x14ac:dyDescent="0.3">
      <c r="D1780" s="78"/>
    </row>
    <row r="1781" spans="4:4" x14ac:dyDescent="0.3">
      <c r="D1781" s="78"/>
    </row>
    <row r="1782" spans="4:4" x14ac:dyDescent="0.3">
      <c r="D1782" s="78"/>
    </row>
    <row r="1783" spans="4:4" x14ac:dyDescent="0.3">
      <c r="D1783" s="78"/>
    </row>
    <row r="1784" spans="4:4" x14ac:dyDescent="0.3">
      <c r="D1784" s="78"/>
    </row>
    <row r="1785" spans="4:4" x14ac:dyDescent="0.3">
      <c r="D1785" s="78"/>
    </row>
    <row r="1786" spans="4:4" x14ac:dyDescent="0.3">
      <c r="D1786" s="78"/>
    </row>
    <row r="1787" spans="4:4" x14ac:dyDescent="0.3">
      <c r="D1787" s="78"/>
    </row>
    <row r="1788" spans="4:4" x14ac:dyDescent="0.3">
      <c r="D1788" s="78"/>
    </row>
    <row r="1789" spans="4:4" x14ac:dyDescent="0.3">
      <c r="D1789" s="78"/>
    </row>
    <row r="1790" spans="4:4" x14ac:dyDescent="0.3">
      <c r="D1790" s="78"/>
    </row>
    <row r="1791" spans="4:4" x14ac:dyDescent="0.3">
      <c r="D1791" s="78"/>
    </row>
    <row r="1792" spans="4:4" x14ac:dyDescent="0.3">
      <c r="D1792" s="78"/>
    </row>
    <row r="1793" spans="4:4" x14ac:dyDescent="0.3">
      <c r="D1793" s="78"/>
    </row>
    <row r="1794" spans="4:4" x14ac:dyDescent="0.3">
      <c r="D1794" s="78"/>
    </row>
    <row r="1795" spans="4:4" x14ac:dyDescent="0.3">
      <c r="D1795" s="78"/>
    </row>
    <row r="1796" spans="4:4" x14ac:dyDescent="0.3">
      <c r="D1796" s="78"/>
    </row>
    <row r="1797" spans="4:4" x14ac:dyDescent="0.3">
      <c r="D1797" s="78"/>
    </row>
    <row r="1798" spans="4:4" x14ac:dyDescent="0.3">
      <c r="D1798" s="78"/>
    </row>
    <row r="1799" spans="4:4" x14ac:dyDescent="0.3">
      <c r="D1799" s="78"/>
    </row>
    <row r="1800" spans="4:4" x14ac:dyDescent="0.3">
      <c r="D1800" s="78"/>
    </row>
    <row r="1801" spans="4:4" x14ac:dyDescent="0.3">
      <c r="D1801" s="78"/>
    </row>
    <row r="1802" spans="4:4" x14ac:dyDescent="0.3">
      <c r="D1802" s="78"/>
    </row>
    <row r="1803" spans="4:4" x14ac:dyDescent="0.3">
      <c r="D1803" s="78"/>
    </row>
    <row r="1804" spans="4:4" x14ac:dyDescent="0.3">
      <c r="D1804" s="78"/>
    </row>
    <row r="1805" spans="4:4" x14ac:dyDescent="0.3">
      <c r="D1805" s="78"/>
    </row>
    <row r="1806" spans="4:4" x14ac:dyDescent="0.3">
      <c r="D1806" s="78"/>
    </row>
    <row r="1807" spans="4:4" x14ac:dyDescent="0.3">
      <c r="D1807" s="78"/>
    </row>
    <row r="1808" spans="4:4" x14ac:dyDescent="0.3">
      <c r="D1808" s="78"/>
    </row>
    <row r="1809" spans="4:4" x14ac:dyDescent="0.3">
      <c r="D1809" s="78"/>
    </row>
    <row r="1810" spans="4:4" x14ac:dyDescent="0.3">
      <c r="D1810" s="78"/>
    </row>
    <row r="1811" spans="4:4" x14ac:dyDescent="0.3">
      <c r="D1811" s="78"/>
    </row>
    <row r="1812" spans="4:4" x14ac:dyDescent="0.3">
      <c r="D1812" s="78"/>
    </row>
    <row r="1813" spans="4:4" x14ac:dyDescent="0.3">
      <c r="D1813" s="78"/>
    </row>
    <row r="1814" spans="4:4" x14ac:dyDescent="0.3">
      <c r="D1814" s="70"/>
    </row>
    <row r="1815" spans="4:4" x14ac:dyDescent="0.3">
      <c r="D1815" s="65"/>
    </row>
    <row r="1816" spans="4:4" x14ac:dyDescent="0.3">
      <c r="D1816" s="65"/>
    </row>
    <row r="1817" spans="4:4" x14ac:dyDescent="0.3">
      <c r="D1817" s="78"/>
    </row>
    <row r="1818" spans="4:4" x14ac:dyDescent="0.3">
      <c r="D1818" s="78"/>
    </row>
    <row r="1819" spans="4:4" x14ac:dyDescent="0.3">
      <c r="D1819" s="78"/>
    </row>
    <row r="1820" spans="4:4" x14ac:dyDescent="0.3">
      <c r="D1820" s="78"/>
    </row>
    <row r="1821" spans="4:4" x14ac:dyDescent="0.3">
      <c r="D1821" s="78"/>
    </row>
    <row r="1822" spans="4:4" x14ac:dyDescent="0.3">
      <c r="D1822" s="78"/>
    </row>
    <row r="1823" spans="4:4" x14ac:dyDescent="0.3">
      <c r="D1823" s="78"/>
    </row>
    <row r="1824" spans="4:4" x14ac:dyDescent="0.3">
      <c r="D1824" s="78"/>
    </row>
    <row r="1825" spans="4:4" x14ac:dyDescent="0.3">
      <c r="D1825" s="78"/>
    </row>
    <row r="1826" spans="4:4" x14ac:dyDescent="0.3">
      <c r="D1826" s="78"/>
    </row>
    <row r="1827" spans="4:4" x14ac:dyDescent="0.3">
      <c r="D1827" s="78"/>
    </row>
    <row r="1828" spans="4:4" x14ac:dyDescent="0.3">
      <c r="D1828" s="78"/>
    </row>
    <row r="1829" spans="4:4" x14ac:dyDescent="0.3">
      <c r="D1829" s="78"/>
    </row>
    <row r="1830" spans="4:4" x14ac:dyDescent="0.3">
      <c r="D1830" s="78"/>
    </row>
    <row r="1831" spans="4:4" x14ac:dyDescent="0.3">
      <c r="D1831" s="78"/>
    </row>
    <row r="1832" spans="4:4" x14ac:dyDescent="0.3">
      <c r="D1832" s="78"/>
    </row>
    <row r="1833" spans="4:4" x14ac:dyDescent="0.3">
      <c r="D1833" s="78"/>
    </row>
    <row r="1834" spans="4:4" x14ac:dyDescent="0.3">
      <c r="D1834" s="78"/>
    </row>
    <row r="1835" spans="4:4" x14ac:dyDescent="0.3">
      <c r="D1835" s="78"/>
    </row>
    <row r="1836" spans="4:4" x14ac:dyDescent="0.3">
      <c r="D1836" s="78"/>
    </row>
    <row r="1837" spans="4:4" x14ac:dyDescent="0.3">
      <c r="D1837" s="78"/>
    </row>
    <row r="1838" spans="4:4" x14ac:dyDescent="0.3">
      <c r="D1838" s="78"/>
    </row>
    <row r="1839" spans="4:4" x14ac:dyDescent="0.3">
      <c r="D1839" s="78"/>
    </row>
    <row r="1840" spans="4:4" x14ac:dyDescent="0.3">
      <c r="D1840" s="78"/>
    </row>
    <row r="1841" spans="4:4" x14ac:dyDescent="0.3">
      <c r="D1841" s="78"/>
    </row>
    <row r="1842" spans="4:4" x14ac:dyDescent="0.3">
      <c r="D1842" s="78"/>
    </row>
    <row r="1843" spans="4:4" x14ac:dyDescent="0.3">
      <c r="D1843" s="78"/>
    </row>
    <row r="1844" spans="4:4" x14ac:dyDescent="0.3">
      <c r="D1844" s="78"/>
    </row>
    <row r="1845" spans="4:4" x14ac:dyDescent="0.3">
      <c r="D1845" s="78"/>
    </row>
    <row r="1846" spans="4:4" x14ac:dyDescent="0.3">
      <c r="D1846" s="78"/>
    </row>
    <row r="1847" spans="4:4" x14ac:dyDescent="0.3">
      <c r="D1847" s="78"/>
    </row>
    <row r="1848" spans="4:4" x14ac:dyDescent="0.3">
      <c r="D1848" s="78"/>
    </row>
    <row r="1849" spans="4:4" x14ac:dyDescent="0.3">
      <c r="D1849" s="78"/>
    </row>
    <row r="1850" spans="4:4" x14ac:dyDescent="0.3">
      <c r="D1850" s="78"/>
    </row>
    <row r="1851" spans="4:4" x14ac:dyDescent="0.3">
      <c r="D1851" s="78"/>
    </row>
    <row r="1852" spans="4:4" x14ac:dyDescent="0.3">
      <c r="D1852" s="70"/>
    </row>
    <row r="1853" spans="4:4" x14ac:dyDescent="0.3">
      <c r="D1853" s="65"/>
    </row>
    <row r="1854" spans="4:4" x14ac:dyDescent="0.3">
      <c r="D1854" s="78"/>
    </row>
    <row r="1855" spans="4:4" x14ac:dyDescent="0.3">
      <c r="D1855" s="78"/>
    </row>
    <row r="1856" spans="4:4" x14ac:dyDescent="0.3">
      <c r="D1856" s="78"/>
    </row>
    <row r="1857" spans="4:4" x14ac:dyDescent="0.3">
      <c r="D1857" s="78"/>
    </row>
    <row r="1858" spans="4:4" x14ac:dyDescent="0.3">
      <c r="D1858" s="78"/>
    </row>
    <row r="1859" spans="4:4" x14ac:dyDescent="0.3">
      <c r="D1859" s="78"/>
    </row>
    <row r="1860" spans="4:4" x14ac:dyDescent="0.3">
      <c r="D1860" s="78"/>
    </row>
    <row r="1861" spans="4:4" x14ac:dyDescent="0.3">
      <c r="D1861" s="78"/>
    </row>
    <row r="1862" spans="4:4" x14ac:dyDescent="0.3">
      <c r="D1862" s="78"/>
    </row>
    <row r="1863" spans="4:4" x14ac:dyDescent="0.3">
      <c r="D1863" s="78"/>
    </row>
    <row r="1864" spans="4:4" x14ac:dyDescent="0.3">
      <c r="D1864" s="78"/>
    </row>
    <row r="1865" spans="4:4" x14ac:dyDescent="0.3">
      <c r="D1865" s="78"/>
    </row>
    <row r="1866" spans="4:4" x14ac:dyDescent="0.3">
      <c r="D1866" s="78"/>
    </row>
    <row r="1867" spans="4:4" x14ac:dyDescent="0.3">
      <c r="D1867" s="78"/>
    </row>
    <row r="1868" spans="4:4" x14ac:dyDescent="0.3">
      <c r="D1868" s="78"/>
    </row>
    <row r="1869" spans="4:4" x14ac:dyDescent="0.3">
      <c r="D1869" s="78"/>
    </row>
    <row r="1870" spans="4:4" x14ac:dyDescent="0.3">
      <c r="D1870" s="78"/>
    </row>
    <row r="1871" spans="4:4" x14ac:dyDescent="0.3">
      <c r="D1871" s="78"/>
    </row>
    <row r="1872" spans="4:4" x14ac:dyDescent="0.3">
      <c r="D1872" s="78"/>
    </row>
    <row r="1873" spans="4:4" x14ac:dyDescent="0.3">
      <c r="D1873" s="78"/>
    </row>
    <row r="1874" spans="4:4" x14ac:dyDescent="0.3">
      <c r="D1874" s="78"/>
    </row>
    <row r="1875" spans="4:4" x14ac:dyDescent="0.3">
      <c r="D1875" s="78"/>
    </row>
    <row r="1876" spans="4:4" x14ac:dyDescent="0.3">
      <c r="D1876" s="78"/>
    </row>
    <row r="1877" spans="4:4" x14ac:dyDescent="0.3">
      <c r="D1877" s="78"/>
    </row>
    <row r="1878" spans="4:4" x14ac:dyDescent="0.3">
      <c r="D1878" s="78"/>
    </row>
    <row r="1879" spans="4:4" x14ac:dyDescent="0.3">
      <c r="D1879" s="78"/>
    </row>
    <row r="1880" spans="4:4" x14ac:dyDescent="0.3">
      <c r="D1880" s="78"/>
    </row>
    <row r="1881" spans="4:4" x14ac:dyDescent="0.3">
      <c r="D1881" s="78"/>
    </row>
    <row r="1882" spans="4:4" x14ac:dyDescent="0.3">
      <c r="D1882" s="78"/>
    </row>
    <row r="1883" spans="4:4" x14ac:dyDescent="0.3">
      <c r="D1883" s="78"/>
    </row>
    <row r="1884" spans="4:4" x14ac:dyDescent="0.3">
      <c r="D1884" s="78"/>
    </row>
    <row r="1885" spans="4:4" x14ac:dyDescent="0.3">
      <c r="D1885" s="78"/>
    </row>
    <row r="1886" spans="4:4" x14ac:dyDescent="0.3">
      <c r="D1886" s="78"/>
    </row>
    <row r="1887" spans="4:4" x14ac:dyDescent="0.3">
      <c r="D1887" s="78"/>
    </row>
    <row r="1888" spans="4:4" x14ac:dyDescent="0.3">
      <c r="D1888" s="78"/>
    </row>
    <row r="1889" spans="4:4" x14ac:dyDescent="0.3">
      <c r="D1889" s="78"/>
    </row>
    <row r="1890" spans="4:4" x14ac:dyDescent="0.3">
      <c r="D1890" s="70"/>
    </row>
    <row r="1891" spans="4:4" x14ac:dyDescent="0.3">
      <c r="D1891" s="78"/>
    </row>
    <row r="1892" spans="4:4" x14ac:dyDescent="0.3">
      <c r="D1892" s="78"/>
    </row>
    <row r="1893" spans="4:4" x14ac:dyDescent="0.3">
      <c r="D1893" s="78"/>
    </row>
    <row r="1894" spans="4:4" x14ac:dyDescent="0.3">
      <c r="D1894" s="78"/>
    </row>
    <row r="1895" spans="4:4" x14ac:dyDescent="0.3">
      <c r="D1895" s="78"/>
    </row>
    <row r="1896" spans="4:4" x14ac:dyDescent="0.3">
      <c r="D1896" s="78"/>
    </row>
    <row r="1897" spans="4:4" x14ac:dyDescent="0.3">
      <c r="D1897" s="78"/>
    </row>
    <row r="1898" spans="4:4" x14ac:dyDescent="0.3">
      <c r="D1898" s="78"/>
    </row>
    <row r="1899" spans="4:4" x14ac:dyDescent="0.3">
      <c r="D1899" s="78"/>
    </row>
    <row r="1900" spans="4:4" x14ac:dyDescent="0.3">
      <c r="D1900" s="78"/>
    </row>
    <row r="1901" spans="4:4" x14ac:dyDescent="0.3">
      <c r="D1901" s="78"/>
    </row>
    <row r="1902" spans="4:4" x14ac:dyDescent="0.3">
      <c r="D1902" s="78"/>
    </row>
    <row r="1903" spans="4:4" x14ac:dyDescent="0.3">
      <c r="D1903" s="78"/>
    </row>
    <row r="1904" spans="4:4" x14ac:dyDescent="0.3">
      <c r="D1904" s="78"/>
    </row>
    <row r="1905" spans="4:4" x14ac:dyDescent="0.3">
      <c r="D1905" s="78"/>
    </row>
    <row r="1906" spans="4:4" x14ac:dyDescent="0.3">
      <c r="D1906" s="78"/>
    </row>
    <row r="1907" spans="4:4" x14ac:dyDescent="0.3">
      <c r="D1907" s="78"/>
    </row>
    <row r="1908" spans="4:4" x14ac:dyDescent="0.3">
      <c r="D1908" s="78"/>
    </row>
    <row r="1909" spans="4:4" x14ac:dyDescent="0.3">
      <c r="D1909" s="78"/>
    </row>
    <row r="1910" spans="4:4" x14ac:dyDescent="0.3">
      <c r="D1910" s="78"/>
    </row>
    <row r="1911" spans="4:4" x14ac:dyDescent="0.3">
      <c r="D1911" s="78"/>
    </row>
    <row r="1912" spans="4:4" x14ac:dyDescent="0.3">
      <c r="D1912" s="78"/>
    </row>
    <row r="1913" spans="4:4" x14ac:dyDescent="0.3">
      <c r="D1913" s="78"/>
    </row>
    <row r="1914" spans="4:4" x14ac:dyDescent="0.3">
      <c r="D1914" s="78"/>
    </row>
    <row r="1915" spans="4:4" x14ac:dyDescent="0.3">
      <c r="D1915" s="78"/>
    </row>
    <row r="1916" spans="4:4" x14ac:dyDescent="0.3">
      <c r="D1916" s="78"/>
    </row>
    <row r="1917" spans="4:4" x14ac:dyDescent="0.3">
      <c r="D1917" s="78"/>
    </row>
    <row r="1918" spans="4:4" x14ac:dyDescent="0.3">
      <c r="D1918" s="78"/>
    </row>
    <row r="1919" spans="4:4" x14ac:dyDescent="0.3">
      <c r="D1919" s="78"/>
    </row>
    <row r="1920" spans="4:4" x14ac:dyDescent="0.3">
      <c r="D1920" s="78"/>
    </row>
    <row r="1921" spans="4:4" x14ac:dyDescent="0.3">
      <c r="D1921" s="78"/>
    </row>
    <row r="1922" spans="4:4" x14ac:dyDescent="0.3">
      <c r="D1922" s="78"/>
    </row>
    <row r="1923" spans="4:4" x14ac:dyDescent="0.3">
      <c r="D1923" s="78"/>
    </row>
    <row r="1924" spans="4:4" x14ac:dyDescent="0.3">
      <c r="D1924" s="78"/>
    </row>
    <row r="1925" spans="4:4" x14ac:dyDescent="0.3">
      <c r="D1925" s="78"/>
    </row>
    <row r="1926" spans="4:4" x14ac:dyDescent="0.3">
      <c r="D1926" s="78"/>
    </row>
    <row r="1927" spans="4:4" x14ac:dyDescent="0.3">
      <c r="D1927" s="78"/>
    </row>
  </sheetData>
  <conditionalFormatting sqref="B1:B1483">
    <cfRule type="containsText" dxfId="40" priority="6" operator="containsText" text="Regions_Reporting">
      <formula>NOT(ISERROR(SEARCH("Regions_Reporting",B1)))</formula>
    </cfRule>
    <cfRule type="containsText" dxfId="39" priority="7" operator="containsText" text="age">
      <formula>NOT(ISERROR(SEARCH("age",B1)))</formula>
    </cfRule>
    <cfRule type="containsText" dxfId="38" priority="8" operator="containsText" text="dv">
      <formula>NOT(ISERROR(SEARCH("dv",B1)))</formula>
    </cfRule>
    <cfRule type="containsText" dxfId="37" priority="9" operator="containsText" text="Q">
      <formula>NOT(ISERROR(SEARCH("Q",B1)))</formula>
    </cfRule>
  </conditionalFormatting>
  <conditionalFormatting sqref="F1:F1483">
    <cfRule type="containsText" dxfId="36" priority="5" operator="containsText" text="19+">
      <formula>NOT(ISERROR(SEARCH("19+",F1)))</formula>
    </cfRule>
  </conditionalFormatting>
  <conditionalFormatting sqref="J1">
    <cfRule type="containsText" dxfId="35" priority="4" operator="containsText" text="Figure">
      <formula>NOT(ISERROR(SEARCH("Figure",J1)))</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D4380-6BF5-40CA-A5CD-9DE279E0F3FD}">
  <sheetPr>
    <tabColor rgb="FFE7E8B0"/>
  </sheetPr>
  <dimension ref="A1:J1926"/>
  <sheetViews>
    <sheetView topLeftCell="B1" zoomScaleNormal="100" workbookViewId="0">
      <selection activeCell="B1" sqref="B1"/>
    </sheetView>
  </sheetViews>
  <sheetFormatPr defaultRowHeight="14.4" x14ac:dyDescent="0.3"/>
  <cols>
    <col min="1" max="1" width="0" hidden="1" customWidth="1"/>
    <col min="2" max="3" width="33.33203125" style="65" customWidth="1"/>
    <col min="4" max="4" width="33.33203125" style="96" customWidth="1"/>
    <col min="5" max="10" width="33.33203125" style="104" customWidth="1"/>
  </cols>
  <sheetData>
    <row r="1" spans="2:10" s="52" customFormat="1" x14ac:dyDescent="0.3">
      <c r="B1" s="94" t="s">
        <v>6</v>
      </c>
      <c r="C1" s="98" t="s">
        <v>17</v>
      </c>
      <c r="D1" s="94" t="s">
        <v>547</v>
      </c>
      <c r="E1" s="99" t="s">
        <v>538</v>
      </c>
      <c r="F1" s="94" t="s">
        <v>10</v>
      </c>
      <c r="G1" s="100" t="s">
        <v>11</v>
      </c>
      <c r="H1" s="101" t="s">
        <v>12</v>
      </c>
      <c r="I1" s="101" t="s">
        <v>13</v>
      </c>
      <c r="J1" s="95" t="s">
        <v>14</v>
      </c>
    </row>
    <row r="2" spans="2:10" x14ac:dyDescent="0.3">
      <c r="B2" s="25" t="s">
        <v>558</v>
      </c>
      <c r="C2" s="72" t="s">
        <v>691</v>
      </c>
      <c r="D2" s="102" t="s">
        <v>610</v>
      </c>
      <c r="E2" s="75" t="s">
        <v>493</v>
      </c>
      <c r="F2" s="1" t="s">
        <v>450</v>
      </c>
      <c r="G2" s="11">
        <v>0.75941409999999998</v>
      </c>
      <c r="H2" s="11">
        <v>0.73736939999999995</v>
      </c>
      <c r="I2" s="11">
        <v>0.78145889999999996</v>
      </c>
      <c r="J2" s="11">
        <v>4.3476710958890788E-3</v>
      </c>
    </row>
    <row r="3" spans="2:10" x14ac:dyDescent="0.3">
      <c r="B3" s="27"/>
      <c r="C3" s="72"/>
      <c r="D3" s="103"/>
      <c r="E3" s="75" t="s">
        <v>493</v>
      </c>
      <c r="F3" s="1" t="s">
        <v>452</v>
      </c>
      <c r="G3" s="11">
        <v>0.75227200000000005</v>
      </c>
      <c r="H3" s="11">
        <v>0.733352</v>
      </c>
      <c r="I3" s="11">
        <v>0.77119190000000004</v>
      </c>
      <c r="J3" s="11">
        <v>3.3234501598316982E-3</v>
      </c>
    </row>
    <row r="4" spans="2:10" x14ac:dyDescent="0.3">
      <c r="B4" s="27"/>
      <c r="C4" s="72"/>
      <c r="D4" s="103"/>
      <c r="E4" s="75" t="s">
        <v>493</v>
      </c>
      <c r="F4" s="1" t="s">
        <v>453</v>
      </c>
      <c r="G4" s="11">
        <v>0.66108109999999998</v>
      </c>
      <c r="H4" s="11">
        <v>0.63970050000000001</v>
      </c>
      <c r="I4" s="11">
        <v>0.68246169999999995</v>
      </c>
      <c r="J4" s="11">
        <v>2.3507407427500195E-3</v>
      </c>
    </row>
    <row r="5" spans="2:10" x14ac:dyDescent="0.3">
      <c r="B5" s="27"/>
      <c r="C5" s="72"/>
      <c r="D5" s="103"/>
      <c r="E5" s="75" t="s">
        <v>493</v>
      </c>
      <c r="F5" s="1" t="s">
        <v>21</v>
      </c>
      <c r="G5" s="11">
        <v>0.71662110000000001</v>
      </c>
      <c r="H5" s="11">
        <v>0.67937619999999999</v>
      </c>
      <c r="I5" s="11">
        <v>0.75386589999999998</v>
      </c>
      <c r="J5" s="11">
        <v>1.4273913752729324E-2</v>
      </c>
    </row>
    <row r="6" spans="2:10" x14ac:dyDescent="0.3">
      <c r="B6" s="27"/>
      <c r="C6" s="72"/>
      <c r="D6" s="103"/>
      <c r="E6" s="75" t="s">
        <v>493</v>
      </c>
      <c r="F6" s="1" t="s">
        <v>454</v>
      </c>
      <c r="G6" s="11">
        <v>0.80236799999999997</v>
      </c>
      <c r="H6" s="11">
        <v>0.75268880000000005</v>
      </c>
      <c r="I6" s="11">
        <v>0.8520472</v>
      </c>
      <c r="J6" s="11">
        <v>6.5916531661372479E-4</v>
      </c>
    </row>
    <row r="7" spans="2:10" x14ac:dyDescent="0.3">
      <c r="B7" s="27"/>
      <c r="C7" s="72"/>
      <c r="D7" s="103"/>
      <c r="E7" s="75" t="s">
        <v>493</v>
      </c>
      <c r="F7" s="1" t="s">
        <v>455</v>
      </c>
      <c r="G7" s="11">
        <v>0.84534629999999999</v>
      </c>
      <c r="H7" s="11">
        <v>0.73651909999999998</v>
      </c>
      <c r="I7" s="11">
        <v>0.95417350000000001</v>
      </c>
      <c r="J7" s="11">
        <v>9.4788692308370875E-4</v>
      </c>
    </row>
    <row r="8" spans="2:10" x14ac:dyDescent="0.3">
      <c r="B8" s="27"/>
      <c r="C8" s="72"/>
      <c r="D8" s="103"/>
      <c r="E8" s="75" t="s">
        <v>493</v>
      </c>
      <c r="F8" s="1" t="s">
        <v>456</v>
      </c>
      <c r="G8" s="11">
        <v>0.74903229999999998</v>
      </c>
      <c r="H8" s="11">
        <v>0.71159830000000002</v>
      </c>
      <c r="I8" s="11">
        <v>0.78646640000000001</v>
      </c>
      <c r="J8" s="11">
        <v>3.0109777208723893E-3</v>
      </c>
    </row>
    <row r="9" spans="2:10" x14ac:dyDescent="0.3">
      <c r="B9" s="27"/>
      <c r="C9" s="72"/>
      <c r="D9" s="103"/>
      <c r="E9" s="75" t="s">
        <v>493</v>
      </c>
      <c r="F9" s="1" t="s">
        <v>457</v>
      </c>
      <c r="G9" s="11">
        <v>0.76627400000000001</v>
      </c>
      <c r="H9" s="11">
        <v>0.7449306</v>
      </c>
      <c r="I9" s="11">
        <v>0.78761740000000002</v>
      </c>
      <c r="J9" s="11">
        <v>2.518772706474633E-3</v>
      </c>
    </row>
    <row r="10" spans="2:10" x14ac:dyDescent="0.3">
      <c r="B10" s="27"/>
      <c r="C10" s="72"/>
      <c r="D10" s="103"/>
      <c r="E10" s="75" t="s">
        <v>493</v>
      </c>
      <c r="F10" s="1" t="s">
        <v>458</v>
      </c>
      <c r="G10" s="11">
        <v>0.73506210000000005</v>
      </c>
      <c r="H10" s="11">
        <v>0.70359240000000001</v>
      </c>
      <c r="I10" s="11">
        <v>0.76653190000000004</v>
      </c>
      <c r="J10" s="11">
        <v>2.3451981294899428E-3</v>
      </c>
    </row>
    <row r="11" spans="2:10" x14ac:dyDescent="0.3">
      <c r="B11" s="27"/>
      <c r="C11" s="72"/>
      <c r="D11" s="103"/>
      <c r="E11" s="75" t="s">
        <v>493</v>
      </c>
      <c r="F11" s="1" t="s">
        <v>459</v>
      </c>
      <c r="G11" s="11">
        <v>0.77155859999999998</v>
      </c>
      <c r="H11" s="11">
        <v>0.74697539999999996</v>
      </c>
      <c r="I11" s="11">
        <v>0.79614180000000001</v>
      </c>
      <c r="J11" s="11">
        <v>1.1564027977008496E-3</v>
      </c>
    </row>
    <row r="12" spans="2:10" x14ac:dyDescent="0.3">
      <c r="B12" s="27"/>
      <c r="C12" s="72"/>
      <c r="D12" s="103"/>
      <c r="E12" s="75" t="s">
        <v>493</v>
      </c>
      <c r="F12" s="1" t="s">
        <v>660</v>
      </c>
      <c r="G12" s="11">
        <v>0.71394380000000002</v>
      </c>
      <c r="H12" s="11">
        <v>0.68243240000000005</v>
      </c>
      <c r="I12" s="11">
        <v>0.74545519999999998</v>
      </c>
      <c r="J12" s="11">
        <v>4.2645968900178787E-3</v>
      </c>
    </row>
    <row r="13" spans="2:10" x14ac:dyDescent="0.3">
      <c r="B13" s="27"/>
      <c r="C13" s="72"/>
      <c r="D13" s="103"/>
      <c r="E13" s="75" t="s">
        <v>493</v>
      </c>
      <c r="F13" s="1" t="s">
        <v>661</v>
      </c>
      <c r="G13" s="11">
        <v>0.77436210000000005</v>
      </c>
      <c r="H13" s="11">
        <v>0.75102100000000005</v>
      </c>
      <c r="I13" s="11">
        <v>0.79770319999999995</v>
      </c>
      <c r="J13" s="11">
        <v>4.4494283582034175E-3</v>
      </c>
    </row>
    <row r="14" spans="2:10" x14ac:dyDescent="0.3">
      <c r="B14" s="27"/>
      <c r="C14" s="72"/>
      <c r="D14" s="103"/>
      <c r="E14" s="75" t="s">
        <v>493</v>
      </c>
      <c r="F14" s="1" t="s">
        <v>662</v>
      </c>
      <c r="G14" s="11">
        <v>0.57717419999999997</v>
      </c>
      <c r="H14" s="11">
        <v>0.49639339999999998</v>
      </c>
      <c r="I14" s="11">
        <v>0.65795499999999996</v>
      </c>
      <c r="J14" s="11">
        <v>9.1869057656573123E-3</v>
      </c>
    </row>
    <row r="15" spans="2:10" x14ac:dyDescent="0.3">
      <c r="B15" s="27"/>
      <c r="C15" s="72"/>
      <c r="D15" s="103"/>
      <c r="E15" s="75" t="s">
        <v>493</v>
      </c>
      <c r="F15" s="1" t="s">
        <v>663</v>
      </c>
      <c r="G15" s="11">
        <v>0.76458539999999997</v>
      </c>
      <c r="H15" s="11">
        <v>0.74122860000000002</v>
      </c>
      <c r="I15" s="11">
        <v>0.78794220000000004</v>
      </c>
      <c r="J15" s="11">
        <v>3.0767337404432232E-4</v>
      </c>
    </row>
    <row r="16" spans="2:10" x14ac:dyDescent="0.3">
      <c r="B16" s="27"/>
      <c r="C16" s="72"/>
      <c r="D16" s="103"/>
      <c r="E16" s="75" t="s">
        <v>493</v>
      </c>
      <c r="F16" s="1" t="s">
        <v>460</v>
      </c>
      <c r="G16" s="11">
        <v>0.7448922</v>
      </c>
      <c r="H16" s="11">
        <v>0.72002849999999996</v>
      </c>
      <c r="I16" s="11">
        <v>0.76975590000000005</v>
      </c>
      <c r="J16" s="11">
        <v>6.0388670156042538E-3</v>
      </c>
    </row>
    <row r="17" spans="2:10" x14ac:dyDescent="0.3">
      <c r="B17" s="27"/>
      <c r="C17" s="72"/>
      <c r="D17" s="103"/>
      <c r="E17" s="75" t="s">
        <v>493</v>
      </c>
      <c r="F17" s="1" t="s">
        <v>461</v>
      </c>
      <c r="G17" s="11">
        <v>0.77479200000000004</v>
      </c>
      <c r="H17" s="11">
        <v>0.74715160000000003</v>
      </c>
      <c r="I17" s="11">
        <v>0.80243229999999999</v>
      </c>
      <c r="J17" s="11">
        <v>2.8782641850445428E-3</v>
      </c>
    </row>
    <row r="18" spans="2:10" x14ac:dyDescent="0.3">
      <c r="B18" s="27"/>
      <c r="C18" s="72"/>
      <c r="D18" s="103"/>
      <c r="E18" s="75" t="s">
        <v>493</v>
      </c>
      <c r="F18" s="1" t="s">
        <v>462</v>
      </c>
      <c r="G18" s="11">
        <v>0.72720399999999996</v>
      </c>
      <c r="H18" s="11">
        <v>0.65471000000000001</v>
      </c>
      <c r="I18" s="11">
        <v>0.79969800000000002</v>
      </c>
      <c r="J18" s="11">
        <v>3.9310352755242824E-4</v>
      </c>
    </row>
    <row r="19" spans="2:10" x14ac:dyDescent="0.3">
      <c r="B19" s="27"/>
      <c r="C19" s="72"/>
      <c r="D19" s="103"/>
      <c r="E19" s="75" t="s">
        <v>493</v>
      </c>
      <c r="F19" s="1" t="s">
        <v>589</v>
      </c>
      <c r="G19" s="11">
        <v>0.82029200000000002</v>
      </c>
      <c r="H19" s="11">
        <v>0.71817240000000004</v>
      </c>
      <c r="I19" s="11">
        <v>0.9224116</v>
      </c>
      <c r="J19" s="11">
        <v>0</v>
      </c>
    </row>
    <row r="20" spans="2:10" x14ac:dyDescent="0.3">
      <c r="B20" s="27"/>
      <c r="C20" s="72"/>
      <c r="D20" s="103"/>
      <c r="E20" s="75" t="s">
        <v>493</v>
      </c>
      <c r="F20" s="1" t="s">
        <v>463</v>
      </c>
      <c r="G20" s="11">
        <v>0.75058510000000001</v>
      </c>
      <c r="H20" s="11">
        <v>0.7149896</v>
      </c>
      <c r="I20" s="11">
        <v>0.78618069999999995</v>
      </c>
      <c r="J20" s="11">
        <v>2.8615166716807771E-3</v>
      </c>
    </row>
    <row r="21" spans="2:10" x14ac:dyDescent="0.3">
      <c r="B21" s="27"/>
      <c r="C21" s="72"/>
      <c r="D21" s="103"/>
      <c r="E21" s="75" t="s">
        <v>493</v>
      </c>
      <c r="F21" s="1" t="s">
        <v>464</v>
      </c>
      <c r="G21" s="11">
        <v>0.74475449999999999</v>
      </c>
      <c r="H21" s="11">
        <v>0.70269340000000002</v>
      </c>
      <c r="I21" s="11">
        <v>0.78681570000000001</v>
      </c>
      <c r="J21" s="11">
        <v>9.4409269872372525E-3</v>
      </c>
    </row>
    <row r="22" spans="2:10" x14ac:dyDescent="0.3">
      <c r="B22" s="27"/>
      <c r="C22" s="72"/>
      <c r="D22" s="103"/>
      <c r="E22" s="75" t="s">
        <v>493</v>
      </c>
      <c r="F22" s="1" t="s">
        <v>465</v>
      </c>
      <c r="G22" s="11">
        <v>0.72521869999999999</v>
      </c>
      <c r="H22" s="11">
        <v>0.69421250000000001</v>
      </c>
      <c r="I22" s="11">
        <v>0.75622489999999998</v>
      </c>
      <c r="J22" s="11">
        <v>6.891317110213506E-3</v>
      </c>
    </row>
    <row r="23" spans="2:10" x14ac:dyDescent="0.3">
      <c r="B23" s="27"/>
      <c r="C23" s="72"/>
      <c r="D23" s="103"/>
      <c r="E23" s="75" t="s">
        <v>493</v>
      </c>
      <c r="F23" s="1" t="s">
        <v>466</v>
      </c>
      <c r="G23" s="11">
        <v>0.78306799999999999</v>
      </c>
      <c r="H23" s="11">
        <v>0.74484680000000003</v>
      </c>
      <c r="I23" s="11">
        <v>0.82128920000000005</v>
      </c>
      <c r="J23" s="11">
        <v>2.3939860665353111E-4</v>
      </c>
    </row>
    <row r="24" spans="2:10" x14ac:dyDescent="0.3">
      <c r="B24" s="27"/>
      <c r="C24" s="72"/>
      <c r="D24" s="103"/>
      <c r="E24" s="75" t="s">
        <v>493</v>
      </c>
      <c r="F24" s="1" t="s">
        <v>467</v>
      </c>
      <c r="G24" s="11">
        <v>0.81440179999999995</v>
      </c>
      <c r="H24" s="11">
        <v>0.77684039999999999</v>
      </c>
      <c r="I24" s="11">
        <v>0.85196329999999998</v>
      </c>
      <c r="J24" s="11">
        <v>2.9992234947037738E-4</v>
      </c>
    </row>
    <row r="25" spans="2:10" x14ac:dyDescent="0.3">
      <c r="B25" s="27"/>
      <c r="C25" s="72"/>
      <c r="D25" s="103"/>
      <c r="E25" s="75" t="s">
        <v>493</v>
      </c>
      <c r="F25" s="1" t="s">
        <v>468</v>
      </c>
      <c r="G25" s="11">
        <v>0.74391439999999998</v>
      </c>
      <c r="H25" s="11">
        <v>0.71975820000000001</v>
      </c>
      <c r="I25" s="11">
        <v>0.76807060000000005</v>
      </c>
      <c r="J25" s="11">
        <v>5.0432884854431682E-3</v>
      </c>
    </row>
    <row r="26" spans="2:10" x14ac:dyDescent="0.3">
      <c r="B26" s="27"/>
      <c r="C26" s="72"/>
      <c r="D26" s="103"/>
      <c r="E26" s="75" t="s">
        <v>493</v>
      </c>
      <c r="F26" s="1" t="s">
        <v>469</v>
      </c>
      <c r="G26" s="11">
        <v>0.82485900000000001</v>
      </c>
      <c r="H26" s="11">
        <v>0.79379690000000003</v>
      </c>
      <c r="I26" s="11">
        <v>0.85592109999999999</v>
      </c>
      <c r="J26" s="11">
        <v>1.4152058670269911E-3</v>
      </c>
    </row>
    <row r="27" spans="2:10" x14ac:dyDescent="0.3">
      <c r="B27" s="27"/>
      <c r="C27" s="72"/>
      <c r="D27" s="103"/>
      <c r="E27" s="75" t="s">
        <v>493</v>
      </c>
      <c r="F27" s="1" t="s">
        <v>470</v>
      </c>
      <c r="G27" s="11">
        <v>0.73703419999999997</v>
      </c>
      <c r="H27" s="11">
        <v>0.67070129999999994</v>
      </c>
      <c r="I27" s="11">
        <v>0.8033671</v>
      </c>
      <c r="J27" s="11">
        <v>2.8805815534606954E-3</v>
      </c>
    </row>
    <row r="28" spans="2:10" x14ac:dyDescent="0.3">
      <c r="B28" s="27"/>
      <c r="C28" s="72"/>
      <c r="D28" s="103"/>
      <c r="E28" s="75" t="s">
        <v>493</v>
      </c>
      <c r="F28" s="1" t="s">
        <v>26</v>
      </c>
      <c r="G28" s="11">
        <v>0.76238189999999995</v>
      </c>
      <c r="H28" s="11">
        <v>0.70864970000000005</v>
      </c>
      <c r="I28" s="11">
        <v>0.81611409999999995</v>
      </c>
      <c r="J28" s="11">
        <v>6.6591497334110138E-3</v>
      </c>
    </row>
    <row r="29" spans="2:10" x14ac:dyDescent="0.3">
      <c r="B29" s="27"/>
      <c r="C29" s="72"/>
      <c r="D29" s="103"/>
      <c r="E29" s="75" t="s">
        <v>493</v>
      </c>
      <c r="F29" s="1" t="s">
        <v>27</v>
      </c>
      <c r="G29" s="11">
        <v>0.69055710000000003</v>
      </c>
      <c r="H29" s="11">
        <v>0.610425</v>
      </c>
      <c r="I29" s="11">
        <v>0.77068910000000002</v>
      </c>
      <c r="J29" s="11">
        <v>4.3972288651981618E-3</v>
      </c>
    </row>
    <row r="30" spans="2:10" x14ac:dyDescent="0.3">
      <c r="B30" s="27"/>
      <c r="C30" s="72"/>
      <c r="D30" s="29"/>
      <c r="E30" s="75" t="s">
        <v>493</v>
      </c>
      <c r="F30" s="1" t="s">
        <v>28</v>
      </c>
      <c r="G30" s="11">
        <v>0.67405539999999997</v>
      </c>
      <c r="H30" s="11">
        <v>0.51731579999999999</v>
      </c>
      <c r="I30" s="11">
        <v>0.83079510000000001</v>
      </c>
      <c r="J30" s="11">
        <v>0</v>
      </c>
    </row>
    <row r="31" spans="2:10" x14ac:dyDescent="0.3">
      <c r="B31" s="27"/>
      <c r="C31" s="72"/>
      <c r="D31" s="29"/>
      <c r="E31" s="75" t="s">
        <v>493</v>
      </c>
      <c r="F31" s="1" t="s">
        <v>29</v>
      </c>
      <c r="G31" s="11">
        <v>0.79058240000000002</v>
      </c>
      <c r="H31" s="11">
        <v>0.71535000000000004</v>
      </c>
      <c r="I31" s="11">
        <v>0.8658148</v>
      </c>
      <c r="J31" s="11">
        <v>4.384090686287939E-3</v>
      </c>
    </row>
    <row r="32" spans="2:10" x14ac:dyDescent="0.3">
      <c r="B32" s="27"/>
      <c r="C32" s="72"/>
      <c r="D32" s="29"/>
      <c r="E32" s="75" t="s">
        <v>493</v>
      </c>
      <c r="F32" s="1" t="s">
        <v>658</v>
      </c>
      <c r="G32" s="11">
        <v>0.77102599999999999</v>
      </c>
      <c r="H32" s="11">
        <v>0.74331950000000002</v>
      </c>
      <c r="I32" s="11">
        <v>0.79873249999999996</v>
      </c>
      <c r="J32" s="11">
        <v>5.6727805283054494E-3</v>
      </c>
    </row>
    <row r="33" spans="2:10" x14ac:dyDescent="0.3">
      <c r="B33" s="27"/>
      <c r="C33" s="72"/>
      <c r="D33" s="29"/>
      <c r="E33" s="75" t="s">
        <v>493</v>
      </c>
      <c r="F33" s="1" t="s">
        <v>30</v>
      </c>
      <c r="G33" s="11">
        <v>0.79370790000000002</v>
      </c>
      <c r="H33" s="11">
        <v>0.74481399999999998</v>
      </c>
      <c r="I33" s="11">
        <v>0.84260179999999996</v>
      </c>
      <c r="J33" s="11">
        <v>1.8135036785914944E-3</v>
      </c>
    </row>
    <row r="34" spans="2:10" x14ac:dyDescent="0.3">
      <c r="B34" s="27"/>
      <c r="C34" s="72"/>
      <c r="D34" s="29"/>
      <c r="E34" s="75" t="s">
        <v>493</v>
      </c>
      <c r="F34" s="1" t="s">
        <v>552</v>
      </c>
      <c r="G34" s="11">
        <v>0.77593140000000005</v>
      </c>
      <c r="H34" s="11">
        <v>0.73045329999999997</v>
      </c>
      <c r="I34" s="11">
        <v>0.82140950000000001</v>
      </c>
      <c r="J34" s="11">
        <v>0</v>
      </c>
    </row>
    <row r="35" spans="2:10" x14ac:dyDescent="0.3">
      <c r="B35" s="27"/>
      <c r="C35" s="72"/>
      <c r="D35" s="29"/>
      <c r="E35" s="75" t="s">
        <v>493</v>
      </c>
      <c r="F35" s="1" t="s">
        <v>31</v>
      </c>
      <c r="G35" s="11">
        <v>0.76954540000000005</v>
      </c>
      <c r="H35" s="11">
        <v>0.72832830000000004</v>
      </c>
      <c r="I35" s="11">
        <v>0.81076250000000005</v>
      </c>
      <c r="J35" s="11">
        <v>4.0255469269119427E-3</v>
      </c>
    </row>
    <row r="36" spans="2:10" x14ac:dyDescent="0.3">
      <c r="B36" s="27"/>
      <c r="C36" s="72"/>
      <c r="D36" s="29"/>
      <c r="E36" s="75" t="s">
        <v>493</v>
      </c>
      <c r="F36" s="1" t="s">
        <v>32</v>
      </c>
      <c r="G36" s="11">
        <v>0.77207369999999997</v>
      </c>
      <c r="H36" s="11">
        <v>0.74092309999999995</v>
      </c>
      <c r="I36" s="11">
        <v>0.80322420000000005</v>
      </c>
      <c r="J36" s="11">
        <v>0</v>
      </c>
    </row>
    <row r="37" spans="2:10" x14ac:dyDescent="0.3">
      <c r="B37" s="27"/>
      <c r="C37" s="72"/>
      <c r="D37" s="29"/>
      <c r="E37" s="75" t="s">
        <v>493</v>
      </c>
      <c r="F37" s="1" t="s">
        <v>471</v>
      </c>
      <c r="G37" s="11">
        <v>0.71071110000000004</v>
      </c>
      <c r="H37" s="11">
        <v>0.6531595</v>
      </c>
      <c r="I37" s="11">
        <v>0.76826260000000002</v>
      </c>
      <c r="J37" s="11">
        <v>3.5328486047597933E-3</v>
      </c>
    </row>
    <row r="38" spans="2:10" x14ac:dyDescent="0.3">
      <c r="B38" s="27"/>
      <c r="C38" s="72"/>
      <c r="D38" s="29"/>
      <c r="E38" s="75" t="s">
        <v>493</v>
      </c>
      <c r="F38" s="1" t="s">
        <v>472</v>
      </c>
      <c r="G38" s="11">
        <v>0.75913260000000005</v>
      </c>
      <c r="H38" s="11">
        <v>0.72243679999999999</v>
      </c>
      <c r="I38" s="11">
        <v>0.79582850000000005</v>
      </c>
      <c r="J38" s="11">
        <v>6.2181309795653738E-3</v>
      </c>
    </row>
    <row r="39" spans="2:10" x14ac:dyDescent="0.3">
      <c r="B39" s="27"/>
      <c r="C39" s="72"/>
      <c r="D39" s="29"/>
      <c r="E39" s="75" t="s">
        <v>493</v>
      </c>
      <c r="F39" s="1" t="s">
        <v>473</v>
      </c>
      <c r="G39" s="11">
        <v>0.77994649999999999</v>
      </c>
      <c r="H39" s="11">
        <v>0.74572490000000002</v>
      </c>
      <c r="I39" s="11">
        <v>0.81416820000000001</v>
      </c>
      <c r="J39" s="11">
        <v>2.6029763773929696E-3</v>
      </c>
    </row>
    <row r="40" spans="2:10" x14ac:dyDescent="0.3">
      <c r="B40" s="25" t="s">
        <v>559</v>
      </c>
      <c r="C40" s="72" t="s">
        <v>692</v>
      </c>
      <c r="D40" s="102" t="s">
        <v>610</v>
      </c>
      <c r="E40" s="75" t="s">
        <v>494</v>
      </c>
      <c r="F40" s="1" t="s">
        <v>450</v>
      </c>
      <c r="G40" s="11">
        <v>0.1709591</v>
      </c>
      <c r="H40" s="11">
        <v>0.15619440000000001</v>
      </c>
      <c r="I40" s="11">
        <v>0.1857239</v>
      </c>
      <c r="J40" s="11">
        <v>4.3476710958890788E-3</v>
      </c>
    </row>
    <row r="41" spans="2:10" x14ac:dyDescent="0.3">
      <c r="B41" s="27"/>
      <c r="C41" s="72"/>
      <c r="D41" s="103"/>
      <c r="E41" s="75" t="s">
        <v>494</v>
      </c>
      <c r="F41" s="1" t="s">
        <v>452</v>
      </c>
      <c r="G41" s="11">
        <v>0.19546240000000001</v>
      </c>
      <c r="H41" s="11">
        <v>0.18042918999999999</v>
      </c>
      <c r="I41" s="11">
        <v>0.2104955</v>
      </c>
      <c r="J41" s="11">
        <v>3.3234501598316982E-3</v>
      </c>
    </row>
    <row r="42" spans="2:10" x14ac:dyDescent="0.3">
      <c r="B42" s="27"/>
      <c r="C42" s="72"/>
      <c r="D42" s="103"/>
      <c r="E42" s="75" t="s">
        <v>494</v>
      </c>
      <c r="F42" s="1" t="s">
        <v>453</v>
      </c>
      <c r="G42" s="11">
        <v>0.21900939999999999</v>
      </c>
      <c r="H42" s="11">
        <v>0.19864899999999999</v>
      </c>
      <c r="I42" s="11">
        <v>0.2393699</v>
      </c>
      <c r="J42" s="11">
        <v>2.3507407427500195E-3</v>
      </c>
    </row>
    <row r="43" spans="2:10" x14ac:dyDescent="0.3">
      <c r="B43" s="27"/>
      <c r="C43" s="72"/>
      <c r="D43" s="103"/>
      <c r="E43" s="75" t="s">
        <v>494</v>
      </c>
      <c r="F43" s="1" t="s">
        <v>21</v>
      </c>
      <c r="G43" s="11">
        <v>0.16054370000000001</v>
      </c>
      <c r="H43" s="11">
        <v>0.1260899</v>
      </c>
      <c r="I43" s="11">
        <v>0.19499749999999999</v>
      </c>
      <c r="J43" s="11">
        <v>1.4273913752729324E-2</v>
      </c>
    </row>
    <row r="44" spans="2:10" x14ac:dyDescent="0.3">
      <c r="B44" s="27"/>
      <c r="C44" s="72"/>
      <c r="D44" s="103"/>
      <c r="E44" s="75" t="s">
        <v>494</v>
      </c>
      <c r="F44" s="1" t="s">
        <v>454</v>
      </c>
      <c r="G44" s="11">
        <v>0.11072410000000001</v>
      </c>
      <c r="H44" s="11">
        <v>8.5045629999999997E-2</v>
      </c>
      <c r="I44" s="11">
        <v>0.13640260000000001</v>
      </c>
      <c r="J44" s="11">
        <v>6.5916531661372479E-4</v>
      </c>
    </row>
    <row r="45" spans="2:10" x14ac:dyDescent="0.3">
      <c r="B45" s="27"/>
      <c r="C45" s="72"/>
      <c r="D45" s="103"/>
      <c r="E45" s="75" t="s">
        <v>494</v>
      </c>
      <c r="F45" s="1" t="s">
        <v>455</v>
      </c>
      <c r="G45" s="11">
        <v>7.5578859999999998E-2</v>
      </c>
      <c r="H45" s="11">
        <v>2.2681610000000001E-2</v>
      </c>
      <c r="I45" s="11">
        <v>0.12847610000000001</v>
      </c>
      <c r="J45" s="11">
        <v>9.4788692308370875E-4</v>
      </c>
    </row>
    <row r="46" spans="2:10" x14ac:dyDescent="0.3">
      <c r="B46" s="27"/>
      <c r="C46" s="72"/>
      <c r="D46" s="103"/>
      <c r="E46" s="75" t="s">
        <v>494</v>
      </c>
      <c r="F46" s="1" t="s">
        <v>456</v>
      </c>
      <c r="G46" s="11">
        <v>0.1737185</v>
      </c>
      <c r="H46" s="11">
        <v>0.15098010000000001</v>
      </c>
      <c r="I46" s="11">
        <v>0.19645689999999999</v>
      </c>
      <c r="J46" s="11">
        <v>3.0109777208723893E-3</v>
      </c>
    </row>
    <row r="47" spans="2:10" x14ac:dyDescent="0.3">
      <c r="B47" s="27"/>
      <c r="C47" s="72"/>
      <c r="D47" s="103"/>
      <c r="E47" s="75" t="s">
        <v>494</v>
      </c>
      <c r="F47" s="1" t="s">
        <v>457</v>
      </c>
      <c r="G47" s="11">
        <v>0.17119603</v>
      </c>
      <c r="H47" s="11">
        <v>0.1531014</v>
      </c>
      <c r="I47" s="11">
        <v>0.18929070000000001</v>
      </c>
      <c r="J47" s="11">
        <v>2.518772706474633E-3</v>
      </c>
    </row>
    <row r="48" spans="2:10" x14ac:dyDescent="0.3">
      <c r="B48" s="27"/>
      <c r="C48" s="72"/>
      <c r="D48" s="103"/>
      <c r="E48" s="75" t="s">
        <v>494</v>
      </c>
      <c r="F48" s="1" t="s">
        <v>458</v>
      </c>
      <c r="G48" s="11">
        <v>0.17755960000000001</v>
      </c>
      <c r="H48" s="11">
        <v>0.14258970000000001</v>
      </c>
      <c r="I48" s="11">
        <v>0.21252950000000001</v>
      </c>
      <c r="J48" s="11">
        <v>2.3451981294899428E-3</v>
      </c>
    </row>
    <row r="49" spans="2:10" x14ac:dyDescent="0.3">
      <c r="B49" s="27"/>
      <c r="C49" s="72"/>
      <c r="D49" s="103"/>
      <c r="E49" s="75" t="s">
        <v>494</v>
      </c>
      <c r="F49" s="1" t="s">
        <v>459</v>
      </c>
      <c r="G49" s="11">
        <v>0.16844690000000001</v>
      </c>
      <c r="H49" s="11">
        <v>0.1539982</v>
      </c>
      <c r="I49" s="11">
        <v>0.18289549999999999</v>
      </c>
      <c r="J49" s="11">
        <v>1.1564027977008496E-3</v>
      </c>
    </row>
    <row r="50" spans="2:10" x14ac:dyDescent="0.3">
      <c r="B50" s="27"/>
      <c r="C50" s="72"/>
      <c r="D50" s="103"/>
      <c r="E50" s="75" t="s">
        <v>494</v>
      </c>
      <c r="F50" s="1" t="s">
        <v>660</v>
      </c>
      <c r="G50" s="11">
        <v>0.19106210000000001</v>
      </c>
      <c r="H50" s="11">
        <v>0.16802210000000001</v>
      </c>
      <c r="I50" s="11">
        <v>0.21410209999999999</v>
      </c>
      <c r="J50" s="11">
        <v>4.2645968900178787E-3</v>
      </c>
    </row>
    <row r="51" spans="2:10" x14ac:dyDescent="0.3">
      <c r="B51" s="27"/>
      <c r="C51" s="72"/>
      <c r="D51" s="103"/>
      <c r="E51" s="75" t="s">
        <v>494</v>
      </c>
      <c r="F51" s="1" t="s">
        <v>661</v>
      </c>
      <c r="G51" s="11">
        <v>0.16487160000000001</v>
      </c>
      <c r="H51" s="11">
        <v>0.14912710000000001</v>
      </c>
      <c r="I51" s="11">
        <v>0.180616</v>
      </c>
      <c r="J51" s="11">
        <v>4.4494283582034175E-3</v>
      </c>
    </row>
    <row r="52" spans="2:10" x14ac:dyDescent="0.3">
      <c r="B52" s="27"/>
      <c r="C52" s="72"/>
      <c r="D52" s="103"/>
      <c r="E52" s="75" t="s">
        <v>494</v>
      </c>
      <c r="F52" s="1" t="s">
        <v>662</v>
      </c>
      <c r="G52" s="11">
        <v>0.22332099999999999</v>
      </c>
      <c r="H52" s="11">
        <v>0.1494704</v>
      </c>
      <c r="I52" s="11">
        <v>0.29717159999999998</v>
      </c>
      <c r="J52" s="11">
        <v>9.1869057656573123E-3</v>
      </c>
    </row>
    <row r="53" spans="2:10" x14ac:dyDescent="0.3">
      <c r="B53" s="27"/>
      <c r="C53" s="72"/>
      <c r="D53" s="103"/>
      <c r="E53" s="75" t="s">
        <v>494</v>
      </c>
      <c r="F53" s="1" t="s">
        <v>663</v>
      </c>
      <c r="G53" s="11">
        <v>0.1700103</v>
      </c>
      <c r="H53" s="11">
        <v>0.15549070000000001</v>
      </c>
      <c r="I53" s="11">
        <v>0.1845299</v>
      </c>
      <c r="J53" s="11">
        <v>3.0767337404432232E-4</v>
      </c>
    </row>
    <row r="54" spans="2:10" x14ac:dyDescent="0.3">
      <c r="B54" s="27"/>
      <c r="C54" s="72"/>
      <c r="D54" s="103"/>
      <c r="E54" s="75" t="s">
        <v>494</v>
      </c>
      <c r="F54" s="1" t="s">
        <v>460</v>
      </c>
      <c r="G54" s="11">
        <v>0.1848873</v>
      </c>
      <c r="H54" s="11">
        <v>0.16840305999999999</v>
      </c>
      <c r="I54" s="11">
        <v>0.20137150000000001</v>
      </c>
      <c r="J54" s="11">
        <v>6.0388670156042538E-3</v>
      </c>
    </row>
    <row r="55" spans="2:10" x14ac:dyDescent="0.3">
      <c r="B55" s="27"/>
      <c r="C55" s="72"/>
      <c r="D55" s="103"/>
      <c r="E55" s="75" t="s">
        <v>494</v>
      </c>
      <c r="F55" s="1" t="s">
        <v>461</v>
      </c>
      <c r="G55" s="11">
        <v>0.15730749999999999</v>
      </c>
      <c r="H55" s="11">
        <v>0.13469842000000001</v>
      </c>
      <c r="I55" s="11">
        <v>0.17991660000000001</v>
      </c>
      <c r="J55" s="11">
        <v>2.8782641850445428E-3</v>
      </c>
    </row>
    <row r="56" spans="2:10" x14ac:dyDescent="0.3">
      <c r="B56" s="27"/>
      <c r="C56" s="72"/>
      <c r="D56" s="103"/>
      <c r="E56" s="75" t="s">
        <v>494</v>
      </c>
      <c r="F56" s="1" t="s">
        <v>462</v>
      </c>
      <c r="G56" s="11">
        <v>0.1761392</v>
      </c>
      <c r="H56" s="11">
        <v>0.11489474</v>
      </c>
      <c r="I56" s="11">
        <v>0.2373837</v>
      </c>
      <c r="J56" s="11">
        <v>3.9310352755242824E-4</v>
      </c>
    </row>
    <row r="57" spans="2:10" x14ac:dyDescent="0.3">
      <c r="B57" s="27"/>
      <c r="C57" s="72"/>
      <c r="D57" s="103"/>
      <c r="E57" s="75" t="s">
        <v>494</v>
      </c>
      <c r="F57" s="1" t="s">
        <v>589</v>
      </c>
      <c r="G57" s="11">
        <v>0.1213766</v>
      </c>
      <c r="H57" s="11">
        <v>4.7889019999999997E-2</v>
      </c>
      <c r="I57" s="11">
        <v>0.19486419999999999</v>
      </c>
      <c r="J57" s="11">
        <v>0</v>
      </c>
    </row>
    <row r="58" spans="2:10" x14ac:dyDescent="0.3">
      <c r="B58" s="27"/>
      <c r="C58" s="72"/>
      <c r="D58" s="103"/>
      <c r="E58" s="75" t="s">
        <v>494</v>
      </c>
      <c r="F58" s="1" t="s">
        <v>463</v>
      </c>
      <c r="G58" s="11">
        <v>0.17025560000000001</v>
      </c>
      <c r="H58" s="11">
        <v>0.14515529999999999</v>
      </c>
      <c r="I58" s="11">
        <v>0.1953559</v>
      </c>
      <c r="J58" s="11">
        <v>2.8615166716807771E-3</v>
      </c>
    </row>
    <row r="59" spans="2:10" x14ac:dyDescent="0.3">
      <c r="B59" s="27"/>
      <c r="C59" s="72"/>
      <c r="D59" s="103"/>
      <c r="E59" s="75" t="s">
        <v>494</v>
      </c>
      <c r="F59" s="1" t="s">
        <v>464</v>
      </c>
      <c r="G59" s="11">
        <v>0.18473729999999999</v>
      </c>
      <c r="H59" s="11">
        <v>0.15919759999999999</v>
      </c>
      <c r="I59" s="11">
        <v>0.21027709999999999</v>
      </c>
      <c r="J59" s="11">
        <v>9.4409269872372525E-3</v>
      </c>
    </row>
    <row r="60" spans="2:10" x14ac:dyDescent="0.3">
      <c r="B60" s="27"/>
      <c r="C60" s="72"/>
      <c r="D60" s="103"/>
      <c r="E60" s="75" t="s">
        <v>494</v>
      </c>
      <c r="F60" s="1" t="s">
        <v>465</v>
      </c>
      <c r="G60" s="11">
        <v>0.19116739999999999</v>
      </c>
      <c r="H60" s="11">
        <v>0.16403980000000001</v>
      </c>
      <c r="I60" s="11">
        <v>0.21829489999999999</v>
      </c>
      <c r="J60" s="11">
        <v>6.891317110213506E-3</v>
      </c>
    </row>
    <row r="61" spans="2:10" x14ac:dyDescent="0.3">
      <c r="B61" s="27"/>
      <c r="C61" s="72"/>
      <c r="D61" s="103"/>
      <c r="E61" s="75" t="s">
        <v>494</v>
      </c>
      <c r="F61" s="1" t="s">
        <v>466</v>
      </c>
      <c r="G61" s="11">
        <v>0.1606426</v>
      </c>
      <c r="H61" s="11">
        <v>0.1262267</v>
      </c>
      <c r="I61" s="11">
        <v>0.19505839999999999</v>
      </c>
      <c r="J61" s="11">
        <v>2.3939860665353111E-4</v>
      </c>
    </row>
    <row r="62" spans="2:10" x14ac:dyDescent="0.3">
      <c r="B62" s="27"/>
      <c r="C62" s="72"/>
      <c r="D62" s="103"/>
      <c r="E62" s="75" t="s">
        <v>494</v>
      </c>
      <c r="F62" s="1" t="s">
        <v>467</v>
      </c>
      <c r="G62" s="11">
        <v>0.1355932</v>
      </c>
      <c r="H62" s="11">
        <v>0.1001471</v>
      </c>
      <c r="I62" s="11">
        <v>0.17103930000000001</v>
      </c>
      <c r="J62" s="11">
        <v>2.9992234947037738E-4</v>
      </c>
    </row>
    <row r="63" spans="2:10" x14ac:dyDescent="0.3">
      <c r="B63" s="27"/>
      <c r="C63" s="72"/>
      <c r="D63" s="103"/>
      <c r="E63" s="75" t="s">
        <v>494</v>
      </c>
      <c r="F63" s="1" t="s">
        <v>468</v>
      </c>
      <c r="G63" s="11">
        <v>0.18515219999999999</v>
      </c>
      <c r="H63" s="11">
        <v>0.16836872</v>
      </c>
      <c r="I63" s="11">
        <v>0.2019357</v>
      </c>
      <c r="J63" s="11">
        <v>5.0432884854431682E-3</v>
      </c>
    </row>
    <row r="64" spans="2:10" x14ac:dyDescent="0.3">
      <c r="B64" s="27"/>
      <c r="C64" s="72"/>
      <c r="D64" s="103"/>
      <c r="E64" s="75" t="s">
        <v>494</v>
      </c>
      <c r="F64" s="1" t="s">
        <v>469</v>
      </c>
      <c r="G64" s="11">
        <v>0.11190509999999999</v>
      </c>
      <c r="H64" s="11">
        <v>8.4592280000000006E-2</v>
      </c>
      <c r="I64" s="11">
        <v>0.1392178</v>
      </c>
      <c r="J64" s="11">
        <v>1.4152058670269911E-3</v>
      </c>
    </row>
    <row r="65" spans="2:10" x14ac:dyDescent="0.3">
      <c r="B65" s="27"/>
      <c r="C65" s="72"/>
      <c r="D65" s="103"/>
      <c r="E65" s="75" t="s">
        <v>494</v>
      </c>
      <c r="F65" s="1" t="s">
        <v>470</v>
      </c>
      <c r="G65" s="11">
        <v>0.1836235</v>
      </c>
      <c r="H65" s="11">
        <v>0.15795482999999999</v>
      </c>
      <c r="I65" s="11">
        <v>0.20929210000000001</v>
      </c>
      <c r="J65" s="11">
        <v>2.8805815534606954E-3</v>
      </c>
    </row>
    <row r="66" spans="2:10" x14ac:dyDescent="0.3">
      <c r="B66" s="27"/>
      <c r="C66" s="72"/>
      <c r="D66" s="103"/>
      <c r="E66" s="75" t="s">
        <v>494</v>
      </c>
      <c r="F66" s="1" t="s">
        <v>26</v>
      </c>
      <c r="G66" s="11">
        <v>0.1546737</v>
      </c>
      <c r="H66" s="11">
        <v>0.12182196000000001</v>
      </c>
      <c r="I66" s="11">
        <v>0.18752530000000001</v>
      </c>
      <c r="J66" s="11">
        <v>6.6591497334110138E-3</v>
      </c>
    </row>
    <row r="67" spans="2:10" x14ac:dyDescent="0.3">
      <c r="B67" s="27"/>
      <c r="C67" s="72"/>
      <c r="D67" s="29"/>
      <c r="E67" s="75" t="s">
        <v>494</v>
      </c>
      <c r="F67" s="1" t="s">
        <v>27</v>
      </c>
      <c r="G67" s="11">
        <v>0.21696029999999999</v>
      </c>
      <c r="H67" s="11">
        <v>0.15431358000000001</v>
      </c>
      <c r="I67" s="11">
        <v>0.27960689999999999</v>
      </c>
      <c r="J67" s="11">
        <v>4.3972288651981618E-3</v>
      </c>
    </row>
    <row r="68" spans="2:10" x14ac:dyDescent="0.3">
      <c r="B68" s="27"/>
      <c r="C68" s="72"/>
      <c r="D68" s="29"/>
      <c r="E68" s="75" t="s">
        <v>494</v>
      </c>
      <c r="F68" s="1" t="s">
        <v>28</v>
      </c>
      <c r="G68" s="11">
        <v>0.21942629999999999</v>
      </c>
      <c r="H68" s="11">
        <v>8.7626990000000002E-2</v>
      </c>
      <c r="I68" s="11">
        <v>0.35122560000000003</v>
      </c>
      <c r="J68" s="11">
        <v>0</v>
      </c>
    </row>
    <row r="69" spans="2:10" x14ac:dyDescent="0.3">
      <c r="B69" s="27"/>
      <c r="C69" s="72"/>
      <c r="D69" s="29"/>
      <c r="E69" s="75" t="s">
        <v>494</v>
      </c>
      <c r="F69" s="1" t="s">
        <v>29</v>
      </c>
      <c r="G69" s="11">
        <v>0.1623609</v>
      </c>
      <c r="H69" s="11">
        <v>0.12300516</v>
      </c>
      <c r="I69" s="11">
        <v>0.2017166</v>
      </c>
      <c r="J69" s="11">
        <v>4.384090686287939E-3</v>
      </c>
    </row>
    <row r="70" spans="2:10" x14ac:dyDescent="0.3">
      <c r="B70" s="27"/>
      <c r="C70" s="72"/>
      <c r="D70" s="29"/>
      <c r="E70" s="75" t="s">
        <v>494</v>
      </c>
      <c r="F70" s="1" t="s">
        <v>658</v>
      </c>
      <c r="G70" s="11">
        <v>0.1494789</v>
      </c>
      <c r="H70" s="11">
        <v>0.12462512000000001</v>
      </c>
      <c r="I70" s="11">
        <v>0.1743326</v>
      </c>
      <c r="J70" s="11">
        <v>5.6727805283054494E-3</v>
      </c>
    </row>
    <row r="71" spans="2:10" x14ac:dyDescent="0.3">
      <c r="B71" s="27"/>
      <c r="C71" s="72"/>
      <c r="D71" s="29"/>
      <c r="E71" s="75" t="s">
        <v>494</v>
      </c>
      <c r="F71" s="1" t="s">
        <v>30</v>
      </c>
      <c r="G71" s="11">
        <v>0.1617334</v>
      </c>
      <c r="H71" s="11">
        <v>0.11938846</v>
      </c>
      <c r="I71" s="11">
        <v>0.20407829999999999</v>
      </c>
      <c r="J71" s="11">
        <v>1.8135036785914944E-3</v>
      </c>
    </row>
    <row r="72" spans="2:10" x14ac:dyDescent="0.3">
      <c r="B72" s="27"/>
      <c r="C72" s="72"/>
      <c r="D72" s="29"/>
      <c r="E72" s="75" t="s">
        <v>494</v>
      </c>
      <c r="F72" s="1" t="s">
        <v>552</v>
      </c>
      <c r="G72" s="11">
        <v>0.1598145</v>
      </c>
      <c r="H72" s="11">
        <v>0.12403345</v>
      </c>
      <c r="I72" s="11">
        <v>0.19559550000000001</v>
      </c>
      <c r="J72" s="11">
        <v>0</v>
      </c>
    </row>
    <row r="73" spans="2:10" x14ac:dyDescent="0.3">
      <c r="B73" s="27"/>
      <c r="C73" s="72"/>
      <c r="D73" s="29"/>
      <c r="E73" s="75" t="s">
        <v>494</v>
      </c>
      <c r="F73" s="1" t="s">
        <v>31</v>
      </c>
      <c r="G73" s="11">
        <v>0.19040389999999999</v>
      </c>
      <c r="H73" s="11">
        <v>0.15912045999999999</v>
      </c>
      <c r="I73" s="11">
        <v>0.2216873</v>
      </c>
      <c r="J73" s="11">
        <v>4.0255469269119427E-3</v>
      </c>
    </row>
    <row r="74" spans="2:10" x14ac:dyDescent="0.3">
      <c r="B74" s="27"/>
      <c r="C74" s="72"/>
      <c r="D74" s="29"/>
      <c r="E74" s="75" t="s">
        <v>494</v>
      </c>
      <c r="F74" s="1" t="s">
        <v>32</v>
      </c>
      <c r="G74" s="11">
        <v>0.1728826</v>
      </c>
      <c r="H74" s="11">
        <v>0.14254977999999999</v>
      </c>
      <c r="I74" s="11">
        <v>0.20321529999999999</v>
      </c>
      <c r="J74" s="11">
        <v>0</v>
      </c>
    </row>
    <row r="75" spans="2:10" x14ac:dyDescent="0.3">
      <c r="B75" s="27"/>
      <c r="C75" s="72"/>
      <c r="D75" s="29"/>
      <c r="E75" s="75" t="s">
        <v>494</v>
      </c>
      <c r="F75" s="1" t="s">
        <v>471</v>
      </c>
      <c r="G75" s="11">
        <v>0.161687</v>
      </c>
      <c r="H75" s="11">
        <v>0.1177878</v>
      </c>
      <c r="I75" s="11">
        <v>0.20558609999999999</v>
      </c>
      <c r="J75" s="11">
        <v>3.5328486047597933E-3</v>
      </c>
    </row>
    <row r="76" spans="2:10" x14ac:dyDescent="0.3">
      <c r="B76" s="27"/>
      <c r="C76" s="72"/>
      <c r="D76" s="29"/>
      <c r="E76" s="75" t="s">
        <v>494</v>
      </c>
      <c r="F76" s="1" t="s">
        <v>472</v>
      </c>
      <c r="G76" s="11">
        <v>0.17413529999999999</v>
      </c>
      <c r="H76" s="11">
        <v>0.15400810000000001</v>
      </c>
      <c r="I76" s="11">
        <v>0.1942625</v>
      </c>
      <c r="J76" s="11">
        <v>6.2181309795653738E-3</v>
      </c>
    </row>
    <row r="77" spans="2:10" x14ac:dyDescent="0.3">
      <c r="B77" s="27"/>
      <c r="C77" s="72"/>
      <c r="D77" s="29"/>
      <c r="E77" s="75" t="s">
        <v>494</v>
      </c>
      <c r="F77" s="1" t="s">
        <v>473</v>
      </c>
      <c r="G77" s="11">
        <v>0.17128389999999999</v>
      </c>
      <c r="H77" s="11">
        <v>0.14325089999999999</v>
      </c>
      <c r="I77" s="11">
        <v>0.19931689999999999</v>
      </c>
      <c r="J77" s="11">
        <v>2.6029763773929696E-3</v>
      </c>
    </row>
    <row r="78" spans="2:10" x14ac:dyDescent="0.3">
      <c r="B78" s="54" t="s">
        <v>689</v>
      </c>
      <c r="C78" s="72" t="s">
        <v>693</v>
      </c>
      <c r="D78" s="102" t="s">
        <v>610</v>
      </c>
      <c r="E78" s="75" t="s">
        <v>690</v>
      </c>
      <c r="F78" s="1" t="s">
        <v>450</v>
      </c>
      <c r="G78" s="11">
        <v>6.7341419999999999E-2</v>
      </c>
      <c r="H78" s="11">
        <v>5.5103279999999998E-2</v>
      </c>
      <c r="I78" s="11">
        <v>7.9579559999999994E-2</v>
      </c>
      <c r="J78" s="11">
        <v>4.3476710958890788E-3</v>
      </c>
    </row>
    <row r="79" spans="2:10" x14ac:dyDescent="0.3">
      <c r="B79" s="27"/>
      <c r="C79" s="72"/>
      <c r="D79" s="103"/>
      <c r="E79" s="75" t="s">
        <v>690</v>
      </c>
      <c r="F79" s="1" t="s">
        <v>452</v>
      </c>
      <c r="G79" s="11">
        <v>4.9098540000000003E-2</v>
      </c>
      <c r="H79" s="11">
        <v>3.9570750000000002E-2</v>
      </c>
      <c r="I79" s="11">
        <v>5.8626339999999999E-2</v>
      </c>
      <c r="J79" s="11">
        <v>3.3234501598316982E-3</v>
      </c>
    </row>
    <row r="80" spans="2:10" x14ac:dyDescent="0.3">
      <c r="B80" s="27"/>
      <c r="C80" s="72"/>
      <c r="D80" s="103"/>
      <c r="E80" s="75" t="s">
        <v>690</v>
      </c>
      <c r="F80" s="1" t="s">
        <v>453</v>
      </c>
      <c r="G80" s="11">
        <v>0.11589341</v>
      </c>
      <c r="H80" s="11">
        <v>9.5267669999999999E-2</v>
      </c>
      <c r="I80" s="11">
        <v>0.13651915000000001</v>
      </c>
      <c r="J80" s="11">
        <v>2.3507407427500195E-3</v>
      </c>
    </row>
    <row r="81" spans="2:10" x14ac:dyDescent="0.3">
      <c r="B81" s="27"/>
      <c r="C81" s="72"/>
      <c r="D81" s="103"/>
      <c r="E81" s="75" t="s">
        <v>690</v>
      </c>
      <c r="F81" s="1" t="s">
        <v>21</v>
      </c>
      <c r="G81" s="11">
        <v>0.11643216000000001</v>
      </c>
      <c r="H81" s="11">
        <v>8.8335919999999998E-2</v>
      </c>
      <c r="I81" s="11">
        <v>0.14452841</v>
      </c>
      <c r="J81" s="11">
        <v>1.4273913752729324E-2</v>
      </c>
    </row>
    <row r="82" spans="2:10" x14ac:dyDescent="0.3">
      <c r="B82" s="27"/>
      <c r="C82" s="72"/>
      <c r="D82" s="103"/>
      <c r="E82" s="75" t="s">
        <v>690</v>
      </c>
      <c r="F82" s="1" t="s">
        <v>454</v>
      </c>
      <c r="G82" s="11">
        <v>8.4770709999999999E-2</v>
      </c>
      <c r="H82" s="11">
        <v>5.0910660000000003E-2</v>
      </c>
      <c r="I82" s="11">
        <v>0.11863074999999999</v>
      </c>
      <c r="J82" s="11">
        <v>6.5916531661372479E-4</v>
      </c>
    </row>
    <row r="83" spans="2:10" x14ac:dyDescent="0.3">
      <c r="B83" s="27"/>
      <c r="C83" s="72"/>
      <c r="D83" s="103"/>
      <c r="E83" s="75" t="s">
        <v>690</v>
      </c>
      <c r="F83" s="1" t="s">
        <v>455</v>
      </c>
      <c r="G83" s="11">
        <v>7.9074850000000002E-2</v>
      </c>
      <c r="H83" s="11">
        <v>4.5235170000000003E-3</v>
      </c>
      <c r="I83" s="11">
        <v>0.15362618</v>
      </c>
      <c r="J83" s="11">
        <v>9.4788692308370875E-4</v>
      </c>
    </row>
    <row r="84" spans="2:10" x14ac:dyDescent="0.3">
      <c r="B84" s="27"/>
      <c r="C84" s="72"/>
      <c r="D84" s="103"/>
      <c r="E84" s="75" t="s">
        <v>690</v>
      </c>
      <c r="F84" s="1" t="s">
        <v>456</v>
      </c>
      <c r="G84" s="11">
        <v>7.4475689999999997E-2</v>
      </c>
      <c r="H84" s="11">
        <v>5.3549689999999997E-2</v>
      </c>
      <c r="I84" s="11">
        <v>9.5401689999999997E-2</v>
      </c>
      <c r="J84" s="11">
        <v>3.0109777208723893E-3</v>
      </c>
    </row>
    <row r="85" spans="2:10" x14ac:dyDescent="0.3">
      <c r="B85" s="27"/>
      <c r="C85" s="72"/>
      <c r="D85" s="103"/>
      <c r="E85" s="75" t="s">
        <v>690</v>
      </c>
      <c r="F85" s="1" t="s">
        <v>457</v>
      </c>
      <c r="G85" s="11">
        <v>6.0732300000000003E-2</v>
      </c>
      <c r="H85" s="11">
        <v>5.1021810000000001E-2</v>
      </c>
      <c r="I85" s="11">
        <v>7.0442790000000005E-2</v>
      </c>
      <c r="J85" s="11">
        <v>2.518772706474633E-3</v>
      </c>
    </row>
    <row r="86" spans="2:10" x14ac:dyDescent="0.3">
      <c r="B86" s="27"/>
      <c r="C86" s="72"/>
      <c r="D86" s="103"/>
      <c r="E86" s="75" t="s">
        <v>690</v>
      </c>
      <c r="F86" s="1" t="s">
        <v>458</v>
      </c>
      <c r="G86" s="11">
        <v>8.0175140000000006E-2</v>
      </c>
      <c r="H86" s="11">
        <v>5.696851E-2</v>
      </c>
      <c r="I86" s="11">
        <v>0.10338178000000001</v>
      </c>
      <c r="J86" s="11">
        <v>2.3451981294899428E-3</v>
      </c>
    </row>
    <row r="87" spans="2:10" x14ac:dyDescent="0.3">
      <c r="B87" s="27"/>
      <c r="C87" s="72"/>
      <c r="D87" s="103"/>
      <c r="E87" s="75" t="s">
        <v>690</v>
      </c>
      <c r="F87" s="1" t="s">
        <v>459</v>
      </c>
      <c r="G87" s="11">
        <v>5.8641859999999997E-2</v>
      </c>
      <c r="H87" s="11">
        <v>4.3019960000000003E-2</v>
      </c>
      <c r="I87" s="11">
        <v>7.4263759999999998E-2</v>
      </c>
      <c r="J87" s="11">
        <v>1.1564027977008496E-3</v>
      </c>
    </row>
    <row r="88" spans="2:10" x14ac:dyDescent="0.3">
      <c r="B88" s="27"/>
      <c r="C88" s="72"/>
      <c r="D88" s="103"/>
      <c r="E88" s="75" t="s">
        <v>690</v>
      </c>
      <c r="F88" s="1" t="s">
        <v>660</v>
      </c>
      <c r="G88" s="11">
        <v>9.1555999999999998E-2</v>
      </c>
      <c r="H88" s="11">
        <v>7.0950550000000001E-2</v>
      </c>
      <c r="I88" s="11">
        <v>0.1121615</v>
      </c>
      <c r="J88" s="11">
        <v>4.2645968900178787E-3</v>
      </c>
    </row>
    <row r="89" spans="2:10" x14ac:dyDescent="0.3">
      <c r="B89" s="27"/>
      <c r="C89" s="72"/>
      <c r="D89" s="103"/>
      <c r="E89" s="75" t="s">
        <v>690</v>
      </c>
      <c r="F89" s="1" t="s">
        <v>661</v>
      </c>
      <c r="G89" s="11">
        <v>5.8851800000000003E-2</v>
      </c>
      <c r="H89" s="11">
        <v>4.6846890000000002E-2</v>
      </c>
      <c r="I89" s="11">
        <v>7.0856699999999995E-2</v>
      </c>
      <c r="J89" s="11">
        <v>4.4494283582034175E-3</v>
      </c>
    </row>
    <row r="90" spans="2:10" x14ac:dyDescent="0.3">
      <c r="B90" s="27"/>
      <c r="C90" s="72"/>
      <c r="D90" s="103"/>
      <c r="E90" s="75" t="s">
        <v>690</v>
      </c>
      <c r="F90" s="1" t="s">
        <v>662</v>
      </c>
      <c r="G90" s="11">
        <v>0.18147526999999999</v>
      </c>
      <c r="H90" s="11">
        <v>0.12584748000000001</v>
      </c>
      <c r="I90" s="11">
        <v>0.23710307</v>
      </c>
      <c r="J90" s="11">
        <v>9.1869057656573123E-3</v>
      </c>
    </row>
    <row r="91" spans="2:10" x14ac:dyDescent="0.3">
      <c r="B91" s="27"/>
      <c r="C91" s="72"/>
      <c r="D91" s="103"/>
      <c r="E91" s="75" t="s">
        <v>690</v>
      </c>
      <c r="F91" s="1" t="s">
        <v>663</v>
      </c>
      <c r="G91" s="11">
        <v>6.3614480000000001E-2</v>
      </c>
      <c r="H91" s="11">
        <v>5.0337069999999998E-2</v>
      </c>
      <c r="I91" s="11">
        <v>7.6891890000000004E-2</v>
      </c>
      <c r="J91" s="11">
        <v>3.0767337404432232E-4</v>
      </c>
    </row>
    <row r="92" spans="2:10" x14ac:dyDescent="0.3">
      <c r="B92" s="27"/>
      <c r="C92" s="72"/>
      <c r="D92" s="103"/>
      <c r="E92" s="75" t="s">
        <v>690</v>
      </c>
      <c r="F92" s="1" t="s">
        <v>460</v>
      </c>
      <c r="G92" s="11">
        <v>6.7202419999999999E-2</v>
      </c>
      <c r="H92" s="11">
        <v>5.1049588E-2</v>
      </c>
      <c r="I92" s="11">
        <v>8.3355250000000006E-2</v>
      </c>
      <c r="J92" s="11">
        <v>6.0388670156042538E-3</v>
      </c>
    </row>
    <row r="93" spans="2:10" x14ac:dyDescent="0.3">
      <c r="B93" s="27"/>
      <c r="C93" s="72"/>
      <c r="D93" s="103"/>
      <c r="E93" s="75" t="s">
        <v>690</v>
      </c>
      <c r="F93" s="1" t="s">
        <v>461</v>
      </c>
      <c r="G93" s="11">
        <v>6.648337E-2</v>
      </c>
      <c r="H93" s="11">
        <v>5.3218254999999999E-2</v>
      </c>
      <c r="I93" s="11">
        <v>7.9748479999999997E-2</v>
      </c>
      <c r="J93" s="11">
        <v>2.8782641850445428E-3</v>
      </c>
    </row>
    <row r="94" spans="2:10" x14ac:dyDescent="0.3">
      <c r="B94" s="27"/>
      <c r="C94" s="72"/>
      <c r="D94" s="103"/>
      <c r="E94" s="75" t="s">
        <v>690</v>
      </c>
      <c r="F94" s="1" t="s">
        <v>462</v>
      </c>
      <c r="G94" s="11">
        <v>9.100925E-2</v>
      </c>
      <c r="H94" s="11">
        <v>4.6932857000000001E-2</v>
      </c>
      <c r="I94" s="11">
        <v>0.13508565</v>
      </c>
      <c r="J94" s="11">
        <v>3.9310352755242824E-4</v>
      </c>
    </row>
    <row r="95" spans="2:10" x14ac:dyDescent="0.3">
      <c r="B95" s="27"/>
      <c r="C95" s="72"/>
      <c r="D95" s="103"/>
      <c r="E95" s="75" t="s">
        <v>690</v>
      </c>
      <c r="F95" s="1" t="s">
        <v>589</v>
      </c>
      <c r="G95" s="11">
        <v>5.833137E-2</v>
      </c>
      <c r="H95" s="11">
        <v>5.9500969999999997E-3</v>
      </c>
      <c r="I95" s="11">
        <v>0.11071265</v>
      </c>
      <c r="J95" s="11">
        <v>0</v>
      </c>
    </row>
    <row r="96" spans="2:10" x14ac:dyDescent="0.3">
      <c r="B96" s="27"/>
      <c r="C96" s="72"/>
      <c r="D96" s="103"/>
      <c r="E96" s="75" t="s">
        <v>690</v>
      </c>
      <c r="F96" s="1" t="s">
        <v>463</v>
      </c>
      <c r="G96" s="11">
        <v>7.5389070000000002E-2</v>
      </c>
      <c r="H96" s="11">
        <v>5.5208399999999998E-2</v>
      </c>
      <c r="I96" s="11">
        <v>9.5569749999999995E-2</v>
      </c>
      <c r="J96" s="11">
        <v>2.8615166716807771E-3</v>
      </c>
    </row>
    <row r="97" spans="2:10" x14ac:dyDescent="0.3">
      <c r="B97" s="27"/>
      <c r="C97" s="72"/>
      <c r="D97" s="103"/>
      <c r="E97" s="75" t="s">
        <v>690</v>
      </c>
      <c r="F97" s="1" t="s">
        <v>464</v>
      </c>
      <c r="G97" s="11">
        <v>6.8682759999999995E-2</v>
      </c>
      <c r="H97" s="11">
        <v>4.4306600000000002E-2</v>
      </c>
      <c r="I97" s="11">
        <v>9.3058920000000003E-2</v>
      </c>
      <c r="J97" s="11">
        <v>9.4409269872372525E-3</v>
      </c>
    </row>
    <row r="98" spans="2:10" x14ac:dyDescent="0.3">
      <c r="B98" s="27"/>
      <c r="C98" s="72"/>
      <c r="D98" s="103"/>
      <c r="E98" s="75" t="s">
        <v>690</v>
      </c>
      <c r="F98" s="1" t="s">
        <v>465</v>
      </c>
      <c r="G98" s="11">
        <v>8.2112959999999999E-2</v>
      </c>
      <c r="H98" s="11">
        <v>5.9965320000000003E-2</v>
      </c>
      <c r="I98" s="11">
        <v>0.10426061</v>
      </c>
      <c r="J98" s="11">
        <v>6.891317110213506E-3</v>
      </c>
    </row>
    <row r="99" spans="2:10" x14ac:dyDescent="0.3">
      <c r="B99" s="27"/>
      <c r="C99" s="72"/>
      <c r="D99" s="103"/>
      <c r="E99" s="75" t="s">
        <v>690</v>
      </c>
      <c r="F99" s="1" t="s">
        <v>466</v>
      </c>
      <c r="G99" s="11">
        <v>5.3072719999999997E-2</v>
      </c>
      <c r="H99" s="11">
        <v>3.6781469999999997E-2</v>
      </c>
      <c r="I99" s="11">
        <v>6.9363969999999997E-2</v>
      </c>
      <c r="J99" s="11">
        <v>2.3939860665353111E-4</v>
      </c>
    </row>
    <row r="100" spans="2:10" x14ac:dyDescent="0.3">
      <c r="B100" s="27"/>
      <c r="C100" s="72"/>
      <c r="D100" s="103"/>
      <c r="E100" s="75" t="s">
        <v>690</v>
      </c>
      <c r="F100" s="1" t="s">
        <v>467</v>
      </c>
      <c r="G100" s="11">
        <v>4.9360620000000001E-2</v>
      </c>
      <c r="H100" s="11">
        <v>3.0026790000000001E-2</v>
      </c>
      <c r="I100" s="11">
        <v>6.8694450000000004E-2</v>
      </c>
      <c r="J100" s="11">
        <v>2.9992234947037738E-4</v>
      </c>
    </row>
    <row r="101" spans="2:10" x14ac:dyDescent="0.3">
      <c r="B101" s="27"/>
      <c r="C101" s="72"/>
      <c r="D101" s="103"/>
      <c r="E101" s="75" t="s">
        <v>690</v>
      </c>
      <c r="F101" s="1" t="s">
        <v>468</v>
      </c>
      <c r="G101" s="11">
        <v>6.9002069999999999E-2</v>
      </c>
      <c r="H101" s="11">
        <v>5.7422309999999997E-2</v>
      </c>
      <c r="I101" s="11">
        <v>8.0581840000000002E-2</v>
      </c>
      <c r="J101" s="11">
        <v>5.0432884854431682E-3</v>
      </c>
    </row>
    <row r="102" spans="2:10" x14ac:dyDescent="0.3">
      <c r="B102" s="27"/>
      <c r="C102" s="72"/>
      <c r="D102" s="103"/>
      <c r="E102" s="75" t="s">
        <v>690</v>
      </c>
      <c r="F102" s="1" t="s">
        <v>469</v>
      </c>
      <c r="G102" s="11">
        <v>5.9500440000000002E-2</v>
      </c>
      <c r="H102" s="11">
        <v>3.7592750000000001E-2</v>
      </c>
      <c r="I102" s="11">
        <v>8.1408129999999995E-2</v>
      </c>
      <c r="J102" s="11">
        <v>1.4152058670269911E-3</v>
      </c>
    </row>
    <row r="103" spans="2:10" x14ac:dyDescent="0.3">
      <c r="B103" s="27"/>
      <c r="C103" s="72"/>
      <c r="D103" s="103"/>
      <c r="E103" s="75" t="s">
        <v>690</v>
      </c>
      <c r="F103" s="1" t="s">
        <v>470</v>
      </c>
      <c r="G103" s="11">
        <v>7.7933769999999999E-2</v>
      </c>
      <c r="H103" s="11">
        <v>1.8631091999999998E-2</v>
      </c>
      <c r="I103" s="11">
        <v>0.13723645000000001</v>
      </c>
      <c r="J103" s="11">
        <v>2.8805815534606954E-3</v>
      </c>
    </row>
    <row r="104" spans="2:10" x14ac:dyDescent="0.3">
      <c r="B104" s="27"/>
      <c r="C104" s="72"/>
      <c r="D104" s="29"/>
      <c r="E104" s="75" t="s">
        <v>690</v>
      </c>
      <c r="F104" s="1" t="s">
        <v>26</v>
      </c>
      <c r="G104" s="11">
        <v>8.1231079999999997E-2</v>
      </c>
      <c r="H104" s="11">
        <v>4.9502024999999998E-2</v>
      </c>
      <c r="I104" s="11">
        <v>0.11296013000000001</v>
      </c>
      <c r="J104" s="11">
        <v>6.6591497334110138E-3</v>
      </c>
    </row>
    <row r="105" spans="2:10" x14ac:dyDescent="0.3">
      <c r="B105" s="27"/>
      <c r="C105" s="72"/>
      <c r="D105" s="29"/>
      <c r="E105" s="75" t="s">
        <v>690</v>
      </c>
      <c r="F105" s="1" t="s">
        <v>27</v>
      </c>
      <c r="G105" s="11">
        <v>8.7844019999999995E-2</v>
      </c>
      <c r="H105" s="11">
        <v>5.7871596999999997E-2</v>
      </c>
      <c r="I105" s="11">
        <v>0.11781643999999999</v>
      </c>
      <c r="J105" s="11">
        <v>4.3972288651981618E-3</v>
      </c>
    </row>
    <row r="106" spans="2:10" x14ac:dyDescent="0.3">
      <c r="B106" s="27"/>
      <c r="C106" s="72"/>
      <c r="D106" s="29"/>
      <c r="E106" s="75" t="s">
        <v>690</v>
      </c>
      <c r="F106" s="1" t="s">
        <v>28</v>
      </c>
      <c r="G106" s="11">
        <v>0.10419393</v>
      </c>
      <c r="H106" s="11">
        <v>4.6604548000000003E-2</v>
      </c>
      <c r="I106" s="11">
        <v>0.16178332000000001</v>
      </c>
      <c r="J106" s="11">
        <v>0</v>
      </c>
    </row>
    <row r="107" spans="2:10" x14ac:dyDescent="0.3">
      <c r="B107" s="27"/>
      <c r="C107" s="72"/>
      <c r="D107" s="29"/>
      <c r="E107" s="75" t="s">
        <v>690</v>
      </c>
      <c r="F107" s="1" t="s">
        <v>29</v>
      </c>
      <c r="G107" s="11" t="s">
        <v>451</v>
      </c>
      <c r="H107" s="11" t="s">
        <v>451</v>
      </c>
      <c r="I107" s="11" t="s">
        <v>451</v>
      </c>
      <c r="J107" s="11" t="s">
        <v>451</v>
      </c>
    </row>
    <row r="108" spans="2:10" x14ac:dyDescent="0.3">
      <c r="B108" s="27"/>
      <c r="C108" s="72"/>
      <c r="D108" s="29"/>
      <c r="E108" s="75" t="s">
        <v>690</v>
      </c>
      <c r="F108" s="1" t="s">
        <v>658</v>
      </c>
      <c r="G108" s="11">
        <v>7.3086330000000005E-2</v>
      </c>
      <c r="H108" s="11">
        <v>4.8139158000000001E-2</v>
      </c>
      <c r="I108" s="11">
        <v>9.8033499999999996E-2</v>
      </c>
      <c r="J108" s="11">
        <v>5.6727805283054494E-3</v>
      </c>
    </row>
    <row r="109" spans="2:10" x14ac:dyDescent="0.3">
      <c r="B109" s="27"/>
      <c r="C109" s="72"/>
      <c r="D109" s="29"/>
      <c r="E109" s="75" t="s">
        <v>690</v>
      </c>
      <c r="F109" s="1" t="s">
        <v>30</v>
      </c>
      <c r="G109" s="11">
        <v>4.1569099999999998E-2</v>
      </c>
      <c r="H109" s="11">
        <v>2.5029839000000002E-2</v>
      </c>
      <c r="I109" s="11">
        <v>5.8108369999999999E-2</v>
      </c>
      <c r="J109" s="11">
        <v>1.8135036785914944E-3</v>
      </c>
    </row>
    <row r="110" spans="2:10" x14ac:dyDescent="0.3">
      <c r="B110" s="27"/>
      <c r="C110" s="72"/>
      <c r="D110" s="29"/>
      <c r="E110" s="75" t="s">
        <v>690</v>
      </c>
      <c r="F110" s="1" t="s">
        <v>552</v>
      </c>
      <c r="G110" s="11">
        <v>6.3080899999999995E-2</v>
      </c>
      <c r="H110" s="11">
        <v>4.0137921E-2</v>
      </c>
      <c r="I110" s="11">
        <v>8.6023879999999997E-2</v>
      </c>
      <c r="J110" s="11">
        <v>0</v>
      </c>
    </row>
    <row r="111" spans="2:10" x14ac:dyDescent="0.3">
      <c r="B111" s="27"/>
      <c r="C111" s="72"/>
      <c r="D111" s="29"/>
      <c r="E111" s="75" t="s">
        <v>690</v>
      </c>
      <c r="F111" s="1" t="s">
        <v>31</v>
      </c>
      <c r="G111" s="11">
        <v>3.8517570000000001E-2</v>
      </c>
      <c r="H111" s="11">
        <v>2.0821763E-2</v>
      </c>
      <c r="I111" s="11">
        <v>5.6213390000000002E-2</v>
      </c>
      <c r="J111" s="11">
        <v>4.0255469269119427E-3</v>
      </c>
    </row>
    <row r="112" spans="2:10" x14ac:dyDescent="0.3">
      <c r="B112" s="27"/>
      <c r="C112" s="72"/>
      <c r="D112" s="29"/>
      <c r="E112" s="75" t="s">
        <v>690</v>
      </c>
      <c r="F112" s="1" t="s">
        <v>32</v>
      </c>
      <c r="G112" s="11">
        <v>5.3181550000000001E-2</v>
      </c>
      <c r="H112" s="11">
        <v>4.1601866000000001E-2</v>
      </c>
      <c r="I112" s="11">
        <v>6.4761239999999998E-2</v>
      </c>
      <c r="J112" s="11">
        <v>0</v>
      </c>
    </row>
    <row r="113" spans="2:10" x14ac:dyDescent="0.3">
      <c r="B113" s="27"/>
      <c r="C113" s="72"/>
      <c r="D113" s="29"/>
      <c r="E113" s="75" t="s">
        <v>690</v>
      </c>
      <c r="F113" s="1" t="s">
        <v>471</v>
      </c>
      <c r="G113" s="11">
        <v>0.12442976</v>
      </c>
      <c r="H113" s="11">
        <v>9.7491019999999998E-2</v>
      </c>
      <c r="I113" s="11">
        <v>0.15136848999999999</v>
      </c>
      <c r="J113" s="11">
        <v>3.5328486047597933E-3</v>
      </c>
    </row>
    <row r="114" spans="2:10" x14ac:dyDescent="0.3">
      <c r="B114" s="27"/>
      <c r="C114" s="72"/>
      <c r="D114" s="29"/>
      <c r="E114" s="75" t="s">
        <v>690</v>
      </c>
      <c r="F114" s="1" t="s">
        <v>472</v>
      </c>
      <c r="G114" s="11">
        <v>6.4444660000000001E-2</v>
      </c>
      <c r="H114" s="11">
        <v>4.3698800000000003E-2</v>
      </c>
      <c r="I114" s="11">
        <v>8.5190509999999997E-2</v>
      </c>
      <c r="J114" s="11">
        <v>6.2181309795653738E-3</v>
      </c>
    </row>
    <row r="115" spans="2:10" x14ac:dyDescent="0.3">
      <c r="B115" s="27"/>
      <c r="C115" s="72"/>
      <c r="D115" s="29"/>
      <c r="E115" s="75" t="s">
        <v>690</v>
      </c>
      <c r="F115" s="1" t="s">
        <v>473</v>
      </c>
      <c r="G115" s="11">
        <v>4.6854800000000002E-2</v>
      </c>
      <c r="H115" s="11">
        <v>3.5724720000000001E-2</v>
      </c>
      <c r="I115" s="11">
        <v>5.7984880000000003E-2</v>
      </c>
      <c r="J115" s="11">
        <v>2.6029763773929696E-3</v>
      </c>
    </row>
    <row r="116" spans="2:10" x14ac:dyDescent="0.3">
      <c r="B116" s="25" t="s">
        <v>217</v>
      </c>
      <c r="C116" s="72" t="s">
        <v>694</v>
      </c>
      <c r="D116" s="102" t="s">
        <v>610</v>
      </c>
      <c r="E116" s="76" t="s">
        <v>477</v>
      </c>
      <c r="F116" s="2" t="s">
        <v>450</v>
      </c>
      <c r="G116" s="11">
        <v>0.96529290000000001</v>
      </c>
      <c r="H116" s="11">
        <v>0.95944370000000001</v>
      </c>
      <c r="I116" s="11">
        <v>0.97114199999999995</v>
      </c>
      <c r="J116" s="11">
        <v>2.8367249907891197E-2</v>
      </c>
    </row>
    <row r="117" spans="2:10" x14ac:dyDescent="0.3">
      <c r="B117" s="25"/>
      <c r="C117" s="72"/>
      <c r="D117" s="103"/>
      <c r="E117" s="76" t="s">
        <v>477</v>
      </c>
      <c r="F117" s="2" t="s">
        <v>452</v>
      </c>
      <c r="G117" s="11">
        <v>0.98129339999999998</v>
      </c>
      <c r="H117" s="11">
        <v>0.97597999999999996</v>
      </c>
      <c r="I117" s="11">
        <v>0.98660680000000001</v>
      </c>
      <c r="J117" s="11">
        <v>3.092418948207392E-2</v>
      </c>
    </row>
    <row r="118" spans="2:10" x14ac:dyDescent="0.3">
      <c r="B118" s="25"/>
      <c r="C118" s="72"/>
      <c r="D118" s="103"/>
      <c r="E118" s="76" t="s">
        <v>477</v>
      </c>
      <c r="F118" s="2" t="s">
        <v>453</v>
      </c>
      <c r="G118" s="11">
        <v>0.95303130000000003</v>
      </c>
      <c r="H118" s="11">
        <v>0.9372239</v>
      </c>
      <c r="I118" s="11">
        <v>0.96883870000000005</v>
      </c>
      <c r="J118" s="11">
        <v>2.951677528497829E-2</v>
      </c>
    </row>
    <row r="119" spans="2:10" x14ac:dyDescent="0.3">
      <c r="B119" s="25"/>
      <c r="C119" s="72"/>
      <c r="D119" s="103"/>
      <c r="E119" s="76" t="s">
        <v>477</v>
      </c>
      <c r="F119" s="2" t="s">
        <v>21</v>
      </c>
      <c r="G119" s="11">
        <v>0.96913099999999996</v>
      </c>
      <c r="H119" s="11">
        <v>0.95535320000000001</v>
      </c>
      <c r="I119" s="11">
        <v>0.98290880000000003</v>
      </c>
      <c r="J119" s="11">
        <v>4.1160508027963817E-2</v>
      </c>
    </row>
    <row r="120" spans="2:10" x14ac:dyDescent="0.3">
      <c r="B120" s="25"/>
      <c r="C120" s="72"/>
      <c r="D120" s="103"/>
      <c r="E120" s="76" t="s">
        <v>477</v>
      </c>
      <c r="F120" s="2" t="s">
        <v>454</v>
      </c>
      <c r="G120" s="11">
        <v>0.93716650000000001</v>
      </c>
      <c r="H120" s="11">
        <v>0.91717079999999995</v>
      </c>
      <c r="I120" s="11">
        <v>0.95716219999999996</v>
      </c>
      <c r="J120" s="11">
        <v>1.3387067896514173E-2</v>
      </c>
    </row>
    <row r="121" spans="2:10" x14ac:dyDescent="0.3">
      <c r="B121" s="25"/>
      <c r="C121" s="72"/>
      <c r="D121" s="103"/>
      <c r="E121" s="76" t="s">
        <v>477</v>
      </c>
      <c r="F121" s="2" t="s">
        <v>455</v>
      </c>
      <c r="G121" s="11">
        <v>0.97401570000000004</v>
      </c>
      <c r="H121" s="11">
        <v>0.94547499999999995</v>
      </c>
      <c r="I121" s="11">
        <v>1.002556</v>
      </c>
      <c r="J121" s="11">
        <v>3.8533613949685651E-2</v>
      </c>
    </row>
    <row r="122" spans="2:10" x14ac:dyDescent="0.3">
      <c r="B122" s="25"/>
      <c r="C122" s="72"/>
      <c r="D122" s="103"/>
      <c r="E122" s="76" t="s">
        <v>477</v>
      </c>
      <c r="F122" s="2" t="s">
        <v>456</v>
      </c>
      <c r="G122" s="11">
        <v>0.96910649999999998</v>
      </c>
      <c r="H122" s="11">
        <v>0.96023879999999995</v>
      </c>
      <c r="I122" s="11">
        <v>0.97797409999999996</v>
      </c>
      <c r="J122" s="11">
        <v>3.2012371478792427E-2</v>
      </c>
    </row>
    <row r="123" spans="2:10" x14ac:dyDescent="0.3">
      <c r="B123" s="25"/>
      <c r="C123" s="72"/>
      <c r="D123" s="103"/>
      <c r="E123" s="76" t="s">
        <v>477</v>
      </c>
      <c r="F123" s="2" t="s">
        <v>457</v>
      </c>
      <c r="G123" s="11">
        <v>0.96505700000000005</v>
      </c>
      <c r="H123" s="11">
        <v>0.95701349999999996</v>
      </c>
      <c r="I123" s="11">
        <v>0.97310050000000003</v>
      </c>
      <c r="J123" s="11">
        <v>2.2385312137763194E-2</v>
      </c>
    </row>
    <row r="124" spans="2:10" x14ac:dyDescent="0.3">
      <c r="B124" s="25"/>
      <c r="C124" s="72"/>
      <c r="D124" s="103"/>
      <c r="E124" s="76" t="s">
        <v>477</v>
      </c>
      <c r="F124" s="1" t="s">
        <v>458</v>
      </c>
      <c r="G124" s="11">
        <v>0.97066529999999995</v>
      </c>
      <c r="H124" s="11">
        <v>0.95847919999999998</v>
      </c>
      <c r="I124" s="11">
        <v>0.98285149999999999</v>
      </c>
      <c r="J124" s="11">
        <v>3.1347414393081856E-2</v>
      </c>
    </row>
    <row r="125" spans="2:10" x14ac:dyDescent="0.3">
      <c r="B125" s="25"/>
      <c r="C125" s="72"/>
      <c r="D125" s="103"/>
      <c r="E125" s="76" t="s">
        <v>477</v>
      </c>
      <c r="F125" s="1" t="s">
        <v>459</v>
      </c>
      <c r="G125" s="11">
        <v>0.96902390000000005</v>
      </c>
      <c r="H125" s="11">
        <v>0.96153999999999995</v>
      </c>
      <c r="I125" s="11">
        <v>0.97650769999999998</v>
      </c>
      <c r="J125" s="11">
        <v>2.6297820333748029E-2</v>
      </c>
    </row>
    <row r="126" spans="2:10" x14ac:dyDescent="0.3">
      <c r="B126" s="25"/>
      <c r="C126" s="72"/>
      <c r="D126" s="103"/>
      <c r="E126" s="76" t="s">
        <v>477</v>
      </c>
      <c r="F126" s="1" t="s">
        <v>660</v>
      </c>
      <c r="G126" s="11">
        <v>0.95942989999999995</v>
      </c>
      <c r="H126" s="11">
        <v>0.94506520000000005</v>
      </c>
      <c r="I126" s="11">
        <v>0.97379459999999995</v>
      </c>
      <c r="J126" s="11">
        <v>2.6995903689566034E-2</v>
      </c>
    </row>
    <row r="127" spans="2:10" x14ac:dyDescent="0.3">
      <c r="B127" s="25"/>
      <c r="C127" s="72"/>
      <c r="D127" s="103"/>
      <c r="E127" s="76" t="s">
        <v>477</v>
      </c>
      <c r="F127" s="1" t="s">
        <v>661</v>
      </c>
      <c r="G127" s="11">
        <v>0.96694369999999996</v>
      </c>
      <c r="H127" s="11">
        <v>0.96056859999999999</v>
      </c>
      <c r="I127" s="11">
        <v>0.97331880000000004</v>
      </c>
      <c r="J127" s="11">
        <v>2.8617689436035459E-2</v>
      </c>
    </row>
    <row r="128" spans="2:10" x14ac:dyDescent="0.3">
      <c r="B128" s="25"/>
      <c r="C128" s="72"/>
      <c r="D128" s="103"/>
      <c r="E128" s="76" t="s">
        <v>477</v>
      </c>
      <c r="F128" s="1" t="s">
        <v>662</v>
      </c>
      <c r="G128" s="11">
        <v>0.96391230000000006</v>
      </c>
      <c r="H128" s="11">
        <v>0.93622249999999996</v>
      </c>
      <c r="I128" s="11">
        <v>0.99160210000000004</v>
      </c>
      <c r="J128" s="11">
        <v>5.8573386717368003E-2</v>
      </c>
    </row>
    <row r="129" spans="2:10" x14ac:dyDescent="0.3">
      <c r="B129" s="25"/>
      <c r="C129" s="72"/>
      <c r="D129" s="103"/>
      <c r="E129" s="76" t="s">
        <v>477</v>
      </c>
      <c r="F129" s="1" t="s">
        <v>663</v>
      </c>
      <c r="G129" s="11">
        <v>0.96500850000000005</v>
      </c>
      <c r="H129" s="11">
        <v>0.95903539999999998</v>
      </c>
      <c r="I129" s="11">
        <v>0.9709816</v>
      </c>
      <c r="J129" s="11">
        <v>1.9616475862747778E-3</v>
      </c>
    </row>
    <row r="130" spans="2:10" x14ac:dyDescent="0.3">
      <c r="B130" s="25"/>
      <c r="C130" s="73"/>
      <c r="D130" s="103"/>
      <c r="E130" s="76" t="s">
        <v>477</v>
      </c>
      <c r="F130" s="2" t="s">
        <v>460</v>
      </c>
      <c r="G130" s="11">
        <v>0.95563929999999997</v>
      </c>
      <c r="H130" s="11">
        <v>0.94552670000000005</v>
      </c>
      <c r="I130" s="11">
        <v>0.96575180000000005</v>
      </c>
      <c r="J130" s="11">
        <v>2.9116544621207347E-2</v>
      </c>
    </row>
    <row r="131" spans="2:10" x14ac:dyDescent="0.3">
      <c r="B131" s="25"/>
      <c r="C131" s="73"/>
      <c r="D131" s="103"/>
      <c r="E131" s="76" t="s">
        <v>477</v>
      </c>
      <c r="F131" s="2" t="s">
        <v>461</v>
      </c>
      <c r="G131" s="11">
        <v>0.97447059999999996</v>
      </c>
      <c r="H131" s="11">
        <v>0.96644870000000005</v>
      </c>
      <c r="I131" s="11">
        <v>0.98249260000000005</v>
      </c>
      <c r="J131" s="11">
        <v>2.6834204972977522E-2</v>
      </c>
    </row>
    <row r="132" spans="2:10" x14ac:dyDescent="0.3">
      <c r="B132" s="25"/>
      <c r="C132" s="73"/>
      <c r="D132" s="103"/>
      <c r="E132" s="76" t="s">
        <v>477</v>
      </c>
      <c r="F132" s="2" t="s">
        <v>462</v>
      </c>
      <c r="G132" s="11">
        <v>0.96900439999999999</v>
      </c>
      <c r="H132" s="11">
        <v>0.94298660000000001</v>
      </c>
      <c r="I132" s="11">
        <v>0.99502230000000003</v>
      </c>
      <c r="J132" s="11">
        <v>3.7415643382205134E-2</v>
      </c>
    </row>
    <row r="133" spans="2:10" x14ac:dyDescent="0.3">
      <c r="B133" s="25"/>
      <c r="C133" s="73"/>
      <c r="D133" s="103"/>
      <c r="E133" s="76" t="s">
        <v>477</v>
      </c>
      <c r="F133" s="2" t="s">
        <v>589</v>
      </c>
      <c r="G133" s="11">
        <v>0.99685299999999999</v>
      </c>
      <c r="H133" s="11">
        <v>0.98783860000000001</v>
      </c>
      <c r="I133" s="11">
        <v>1.0058674999999999</v>
      </c>
      <c r="J133" s="11">
        <v>5.5047469574316693E-2</v>
      </c>
    </row>
    <row r="134" spans="2:10" x14ac:dyDescent="0.3">
      <c r="B134" s="25"/>
      <c r="C134" s="73"/>
      <c r="D134" s="103"/>
      <c r="E134" s="76" t="s">
        <v>477</v>
      </c>
      <c r="F134" s="2" t="s">
        <v>463</v>
      </c>
      <c r="G134" s="11">
        <v>0.96565160000000005</v>
      </c>
      <c r="H134" s="11">
        <v>0.95119799999999999</v>
      </c>
      <c r="I134" s="11">
        <v>0.98010509999999995</v>
      </c>
      <c r="J134" s="11">
        <v>3.9242520772190752E-2</v>
      </c>
    </row>
    <row r="135" spans="2:10" x14ac:dyDescent="0.3">
      <c r="B135" s="25"/>
      <c r="C135" s="73"/>
      <c r="D135" s="103"/>
      <c r="E135" s="76" t="s">
        <v>477</v>
      </c>
      <c r="F135" s="2" t="s">
        <v>464</v>
      </c>
      <c r="G135" s="11">
        <v>0.96543369999999995</v>
      </c>
      <c r="H135" s="11">
        <v>0.94992390000000004</v>
      </c>
      <c r="I135" s="11">
        <v>0.98094349999999997</v>
      </c>
      <c r="J135" s="11">
        <v>2.4860848381797668E-2</v>
      </c>
    </row>
    <row r="136" spans="2:10" x14ac:dyDescent="0.3">
      <c r="B136" s="25"/>
      <c r="C136" s="73"/>
      <c r="D136" s="103"/>
      <c r="E136" s="76" t="s">
        <v>477</v>
      </c>
      <c r="F136" s="2" t="s">
        <v>465</v>
      </c>
      <c r="G136" s="11">
        <v>0.96973549999999997</v>
      </c>
      <c r="H136" s="11">
        <v>0.95449019999999996</v>
      </c>
      <c r="I136" s="11">
        <v>0.98498090000000005</v>
      </c>
      <c r="J136" s="11">
        <v>2.5737981678432661E-2</v>
      </c>
    </row>
    <row r="137" spans="2:10" x14ac:dyDescent="0.3">
      <c r="B137" s="25"/>
      <c r="C137" s="73"/>
      <c r="D137" s="103"/>
      <c r="E137" s="76" t="s">
        <v>477</v>
      </c>
      <c r="F137" s="2" t="s">
        <v>466</v>
      </c>
      <c r="G137" s="11">
        <v>0.96127859999999998</v>
      </c>
      <c r="H137" s="11">
        <v>0.94216469999999997</v>
      </c>
      <c r="I137" s="11">
        <v>0.9803925</v>
      </c>
      <c r="J137" s="11">
        <v>2.85061918010273E-2</v>
      </c>
    </row>
    <row r="138" spans="2:10" x14ac:dyDescent="0.3">
      <c r="B138" s="25"/>
      <c r="C138" s="73"/>
      <c r="D138" s="103"/>
      <c r="E138" s="76" t="s">
        <v>477</v>
      </c>
      <c r="F138" s="2" t="s">
        <v>467</v>
      </c>
      <c r="G138" s="11">
        <v>0.96311259999999999</v>
      </c>
      <c r="H138" s="11">
        <v>0.94191389999999997</v>
      </c>
      <c r="I138" s="11">
        <v>0.9843113</v>
      </c>
      <c r="J138" s="11">
        <v>2.0256505689441946E-2</v>
      </c>
    </row>
    <row r="139" spans="2:10" x14ac:dyDescent="0.3">
      <c r="B139" s="25"/>
      <c r="C139" s="73"/>
      <c r="D139" s="103"/>
      <c r="E139" s="76" t="s">
        <v>477</v>
      </c>
      <c r="F139" s="2" t="s">
        <v>468</v>
      </c>
      <c r="G139" s="11">
        <v>0.97357229999999995</v>
      </c>
      <c r="H139" s="11">
        <v>0.96744200000000002</v>
      </c>
      <c r="I139" s="11">
        <v>0.97970250000000003</v>
      </c>
      <c r="J139" s="11">
        <v>2.9636963947373543E-2</v>
      </c>
    </row>
    <row r="140" spans="2:10" x14ac:dyDescent="0.3">
      <c r="B140" s="25"/>
      <c r="C140" s="73"/>
      <c r="D140" s="103"/>
      <c r="E140" s="76" t="s">
        <v>477</v>
      </c>
      <c r="F140" s="2" t="s">
        <v>469</v>
      </c>
      <c r="G140" s="11">
        <v>0.9298035</v>
      </c>
      <c r="H140" s="11">
        <v>0.90887180000000001</v>
      </c>
      <c r="I140" s="11">
        <v>0.9507352</v>
      </c>
      <c r="J140" s="11">
        <v>2.2805342352981789E-2</v>
      </c>
    </row>
    <row r="141" spans="2:10" x14ac:dyDescent="0.3">
      <c r="B141" s="25"/>
      <c r="C141" s="73"/>
      <c r="D141" s="29"/>
      <c r="E141" s="76" t="s">
        <v>477</v>
      </c>
      <c r="F141" s="2" t="s">
        <v>470</v>
      </c>
      <c r="G141" s="11">
        <v>0.96777610000000003</v>
      </c>
      <c r="H141" s="11">
        <v>0.94932559999999999</v>
      </c>
      <c r="I141" s="11">
        <v>0.98622650000000001</v>
      </c>
      <c r="J141" s="11">
        <v>3.0348060867973384E-2</v>
      </c>
    </row>
    <row r="142" spans="2:10" x14ac:dyDescent="0.3">
      <c r="B142" s="25"/>
      <c r="C142" s="73"/>
      <c r="D142" s="29"/>
      <c r="E142" s="76" t="s">
        <v>477</v>
      </c>
      <c r="F142" s="2" t="s">
        <v>26</v>
      </c>
      <c r="G142" s="11">
        <v>0.96332879999999999</v>
      </c>
      <c r="H142" s="11">
        <v>0.95084120000000005</v>
      </c>
      <c r="I142" s="11">
        <v>0.97581649999999998</v>
      </c>
      <c r="J142" s="11">
        <v>2.1751872729140861E-2</v>
      </c>
    </row>
    <row r="143" spans="2:10" x14ac:dyDescent="0.3">
      <c r="B143" s="25"/>
      <c r="C143" s="73"/>
      <c r="D143" s="29"/>
      <c r="E143" s="76" t="s">
        <v>477</v>
      </c>
      <c r="F143" s="2" t="s">
        <v>27</v>
      </c>
      <c r="G143" s="11">
        <v>0.96660480000000004</v>
      </c>
      <c r="H143" s="11">
        <v>0.9496211</v>
      </c>
      <c r="I143" s="11">
        <v>0.98358840000000003</v>
      </c>
      <c r="J143" s="11">
        <v>3.4871979383391684E-2</v>
      </c>
    </row>
    <row r="144" spans="2:10" x14ac:dyDescent="0.3">
      <c r="B144" s="25"/>
      <c r="C144" s="73"/>
      <c r="D144" s="29"/>
      <c r="E144" s="76" t="s">
        <v>477</v>
      </c>
      <c r="F144" s="2" t="s">
        <v>28</v>
      </c>
      <c r="G144" s="11">
        <v>0.97807529999999998</v>
      </c>
      <c r="H144" s="11">
        <v>0.95927320000000005</v>
      </c>
      <c r="I144" s="11">
        <v>0.99687740000000002</v>
      </c>
      <c r="J144" s="11">
        <v>1.7370480661939323E-2</v>
      </c>
    </row>
    <row r="145" spans="2:10" x14ac:dyDescent="0.3">
      <c r="B145" s="25"/>
      <c r="C145" s="73"/>
      <c r="D145" s="29"/>
      <c r="E145" s="76" t="s">
        <v>477</v>
      </c>
      <c r="F145" s="2" t="s">
        <v>29</v>
      </c>
      <c r="G145" s="11">
        <v>0.95238389999999995</v>
      </c>
      <c r="H145" s="11">
        <v>0.91254199999999996</v>
      </c>
      <c r="I145" s="11">
        <v>0.99222569999999999</v>
      </c>
      <c r="J145" s="11">
        <v>2.8452372438064227E-2</v>
      </c>
    </row>
    <row r="146" spans="2:10" x14ac:dyDescent="0.3">
      <c r="B146" s="25"/>
      <c r="C146" s="73"/>
      <c r="D146" s="29"/>
      <c r="E146" s="76" t="s">
        <v>477</v>
      </c>
      <c r="F146" s="2" t="s">
        <v>658</v>
      </c>
      <c r="G146" s="11">
        <v>0.96068319999999996</v>
      </c>
      <c r="H146" s="11">
        <v>0.95026359999999999</v>
      </c>
      <c r="I146" s="11">
        <v>0.97110289999999999</v>
      </c>
      <c r="J146" s="11">
        <v>4.2141819031663662E-2</v>
      </c>
    </row>
    <row r="147" spans="2:10" x14ac:dyDescent="0.3">
      <c r="B147" s="25"/>
      <c r="C147" s="73"/>
      <c r="D147" s="29"/>
      <c r="E147" s="76" t="s">
        <v>477</v>
      </c>
      <c r="F147" s="2" t="s">
        <v>30</v>
      </c>
      <c r="G147" s="11">
        <v>0.97798660000000004</v>
      </c>
      <c r="H147" s="11">
        <v>0.96592359999999999</v>
      </c>
      <c r="I147" s="11">
        <v>0.99004959999999997</v>
      </c>
      <c r="J147" s="11">
        <v>4.7063711045682487E-2</v>
      </c>
    </row>
    <row r="148" spans="2:10" x14ac:dyDescent="0.3">
      <c r="B148" s="25"/>
      <c r="C148" s="73"/>
      <c r="D148" s="29"/>
      <c r="E148" s="76" t="s">
        <v>477</v>
      </c>
      <c r="F148" s="2" t="s">
        <v>552</v>
      </c>
      <c r="G148" s="11">
        <v>0.96274590000000004</v>
      </c>
      <c r="H148" s="11">
        <v>0.93864429999999999</v>
      </c>
      <c r="I148" s="11">
        <v>0.98684740000000004</v>
      </c>
      <c r="J148" s="11">
        <v>2.3129019853220283E-2</v>
      </c>
    </row>
    <row r="149" spans="2:10" x14ac:dyDescent="0.3">
      <c r="B149" s="25"/>
      <c r="C149" s="73"/>
      <c r="D149" s="29"/>
      <c r="E149" s="76" t="s">
        <v>477</v>
      </c>
      <c r="F149" s="2" t="s">
        <v>31</v>
      </c>
      <c r="G149" s="11">
        <v>0.96014379999999999</v>
      </c>
      <c r="H149" s="11">
        <v>0.94480010000000003</v>
      </c>
      <c r="I149" s="11">
        <v>0.9754874</v>
      </c>
      <c r="J149" s="11">
        <v>1.8899015366945333E-2</v>
      </c>
    </row>
    <row r="150" spans="2:10" x14ac:dyDescent="0.3">
      <c r="B150" s="25"/>
      <c r="C150" s="73"/>
      <c r="D150" s="29"/>
      <c r="E150" s="76" t="s">
        <v>477</v>
      </c>
      <c r="F150" s="2" t="s">
        <v>32</v>
      </c>
      <c r="G150" s="11">
        <v>0.97593649999999998</v>
      </c>
      <c r="H150" s="11">
        <v>0.96400129999999995</v>
      </c>
      <c r="I150" s="11">
        <v>0.98787170000000002</v>
      </c>
      <c r="J150" s="11">
        <v>3.1039326988743711E-2</v>
      </c>
    </row>
    <row r="151" spans="2:10" x14ac:dyDescent="0.3">
      <c r="B151" s="25"/>
      <c r="C151" s="73"/>
      <c r="D151" s="29"/>
      <c r="E151" s="76" t="s">
        <v>477</v>
      </c>
      <c r="F151" s="2" t="s">
        <v>471</v>
      </c>
      <c r="G151" s="11">
        <v>0.95657740000000002</v>
      </c>
      <c r="H151" s="11">
        <v>0.94280059999999999</v>
      </c>
      <c r="I151" s="11">
        <v>0.9703541</v>
      </c>
      <c r="J151" s="11">
        <v>2.848027233037001E-2</v>
      </c>
    </row>
    <row r="152" spans="2:10" x14ac:dyDescent="0.3">
      <c r="B152" s="25"/>
      <c r="C152" s="73"/>
      <c r="D152" s="29"/>
      <c r="E152" s="76" t="s">
        <v>477</v>
      </c>
      <c r="F152" s="2" t="s">
        <v>472</v>
      </c>
      <c r="G152" s="11">
        <v>0.96128219999999998</v>
      </c>
      <c r="H152" s="11">
        <v>0.95239890000000005</v>
      </c>
      <c r="I152" s="11">
        <v>0.97016539999999996</v>
      </c>
      <c r="J152" s="11">
        <v>3.0387088055387777E-2</v>
      </c>
    </row>
    <row r="153" spans="2:10" x14ac:dyDescent="0.3">
      <c r="B153" s="25"/>
      <c r="C153" s="73"/>
      <c r="D153" s="29"/>
      <c r="E153" s="76" t="s">
        <v>477</v>
      </c>
      <c r="F153" s="2" t="s">
        <v>473</v>
      </c>
      <c r="G153" s="11">
        <v>0.97335289999999997</v>
      </c>
      <c r="H153" s="11">
        <v>0.96418800000000005</v>
      </c>
      <c r="I153" s="11">
        <v>0.9825178</v>
      </c>
      <c r="J153" s="11">
        <v>2.607061905635992E-2</v>
      </c>
    </row>
    <row r="154" spans="2:10" x14ac:dyDescent="0.3">
      <c r="B154" s="54" t="s">
        <v>551</v>
      </c>
      <c r="C154" s="74" t="s">
        <v>695</v>
      </c>
      <c r="D154" s="102" t="s">
        <v>610</v>
      </c>
      <c r="E154" s="76" t="s">
        <v>477</v>
      </c>
      <c r="F154" s="2" t="s">
        <v>450</v>
      </c>
      <c r="G154" s="11">
        <v>2.5230989999999998E-2</v>
      </c>
      <c r="H154" s="11">
        <v>1.954061E-2</v>
      </c>
      <c r="I154" s="11">
        <v>3.0921379999999998E-2</v>
      </c>
      <c r="J154" s="11">
        <v>2.8367249907891197E-2</v>
      </c>
    </row>
    <row r="155" spans="2:10" x14ac:dyDescent="0.3">
      <c r="B155" s="25"/>
      <c r="C155" s="72"/>
      <c r="D155" s="103"/>
      <c r="E155" s="76" t="s">
        <v>477</v>
      </c>
      <c r="F155" s="2" t="s">
        <v>452</v>
      </c>
      <c r="G155" s="11">
        <v>1.327656E-2</v>
      </c>
      <c r="H155" s="11">
        <v>9.9629249999999992E-3</v>
      </c>
      <c r="I155" s="11">
        <v>1.6590190000000001E-2</v>
      </c>
      <c r="J155" s="11">
        <v>3.092418948207392E-2</v>
      </c>
    </row>
    <row r="156" spans="2:10" x14ac:dyDescent="0.3">
      <c r="B156" s="25"/>
      <c r="C156" s="72"/>
      <c r="D156" s="103"/>
      <c r="E156" s="76" t="s">
        <v>477</v>
      </c>
      <c r="F156" s="2" t="s">
        <v>453</v>
      </c>
      <c r="G156" s="11">
        <v>3.4773610000000003E-2</v>
      </c>
      <c r="H156" s="11">
        <v>2.1633409999999999E-2</v>
      </c>
      <c r="I156" s="11">
        <v>4.7913810000000001E-2</v>
      </c>
      <c r="J156" s="11">
        <v>2.951677528497829E-2</v>
      </c>
    </row>
    <row r="157" spans="2:10" x14ac:dyDescent="0.3">
      <c r="B157" s="25"/>
      <c r="C157" s="72"/>
      <c r="D157" s="103"/>
      <c r="E157" s="76" t="s">
        <v>477</v>
      </c>
      <c r="F157" s="2" t="s">
        <v>21</v>
      </c>
      <c r="G157" s="11">
        <v>1.5570509999999999E-2</v>
      </c>
      <c r="H157" s="11">
        <v>8.4300079999999993E-3</v>
      </c>
      <c r="I157" s="11">
        <v>2.2711019999999998E-2</v>
      </c>
      <c r="J157" s="11">
        <v>4.1160508027963817E-2</v>
      </c>
    </row>
    <row r="158" spans="2:10" x14ac:dyDescent="0.3">
      <c r="B158" s="25"/>
      <c r="C158" s="72"/>
      <c r="D158" s="103"/>
      <c r="E158" s="76" t="s">
        <v>477</v>
      </c>
      <c r="F158" s="2" t="s">
        <v>454</v>
      </c>
      <c r="G158" s="11">
        <v>4.4637290000000003E-2</v>
      </c>
      <c r="H158" s="11">
        <v>2.3658760000000001E-2</v>
      </c>
      <c r="I158" s="11">
        <v>6.5615820000000005E-2</v>
      </c>
      <c r="J158" s="11">
        <v>1.3387067896514173E-2</v>
      </c>
    </row>
    <row r="159" spans="2:10" x14ac:dyDescent="0.3">
      <c r="B159" s="25"/>
      <c r="C159" s="72"/>
      <c r="D159" s="103"/>
      <c r="E159" s="76" t="s">
        <v>477</v>
      </c>
      <c r="F159" s="2" t="s">
        <v>455</v>
      </c>
      <c r="G159" s="11" t="s">
        <v>451</v>
      </c>
      <c r="H159" s="11" t="s">
        <v>451</v>
      </c>
      <c r="I159" s="11" t="s">
        <v>451</v>
      </c>
      <c r="J159" s="11" t="s">
        <v>451</v>
      </c>
    </row>
    <row r="160" spans="2:10" x14ac:dyDescent="0.3">
      <c r="B160" s="25"/>
      <c r="C160" s="72"/>
      <c r="D160" s="103"/>
      <c r="E160" s="76" t="s">
        <v>477</v>
      </c>
      <c r="F160" s="2" t="s">
        <v>456</v>
      </c>
      <c r="G160" s="11">
        <v>2.0964750000000001E-2</v>
      </c>
      <c r="H160" s="11">
        <v>1.373159E-2</v>
      </c>
      <c r="I160" s="11">
        <v>2.819791E-2</v>
      </c>
      <c r="J160" s="11">
        <v>3.2012371478792427E-2</v>
      </c>
    </row>
    <row r="161" spans="2:10" x14ac:dyDescent="0.3">
      <c r="B161" s="25"/>
      <c r="C161" s="72"/>
      <c r="D161" s="103"/>
      <c r="E161" s="76" t="s">
        <v>477</v>
      </c>
      <c r="F161" s="2" t="s">
        <v>457</v>
      </c>
      <c r="G161" s="11">
        <v>2.5937620000000002E-2</v>
      </c>
      <c r="H161" s="11">
        <v>1.7041000000000001E-2</v>
      </c>
      <c r="I161" s="11">
        <v>3.4834240000000002E-2</v>
      </c>
      <c r="J161" s="11">
        <v>2.2385312137763194E-2</v>
      </c>
    </row>
    <row r="162" spans="2:10" x14ac:dyDescent="0.3">
      <c r="B162" s="25"/>
      <c r="C162" s="72"/>
      <c r="D162" s="103"/>
      <c r="E162" s="76" t="s">
        <v>477</v>
      </c>
      <c r="F162" s="2" t="s">
        <v>458</v>
      </c>
      <c r="G162" s="11">
        <v>2.154961E-2</v>
      </c>
      <c r="H162" s="11">
        <v>1.101187E-2</v>
      </c>
      <c r="I162" s="11">
        <v>3.2087360000000002E-2</v>
      </c>
      <c r="J162" s="11">
        <v>3.1347414393081856E-2</v>
      </c>
    </row>
    <row r="163" spans="2:10" x14ac:dyDescent="0.3">
      <c r="B163" s="25"/>
      <c r="C163" s="72"/>
      <c r="D163" s="103"/>
      <c r="E163" s="76" t="s">
        <v>477</v>
      </c>
      <c r="F163" s="2" t="s">
        <v>459</v>
      </c>
      <c r="G163" s="11">
        <v>2.2860829999999999E-2</v>
      </c>
      <c r="H163" s="11">
        <v>1.7499440000000002E-2</v>
      </c>
      <c r="I163" s="11">
        <v>2.8222230000000001E-2</v>
      </c>
      <c r="J163" s="11">
        <v>2.6297820333748029E-2</v>
      </c>
    </row>
    <row r="164" spans="2:10" x14ac:dyDescent="0.3">
      <c r="B164" s="25"/>
      <c r="C164" s="72"/>
      <c r="D164" s="103"/>
      <c r="E164" s="76" t="s">
        <v>477</v>
      </c>
      <c r="F164" s="2" t="s">
        <v>660</v>
      </c>
      <c r="G164" s="11">
        <v>3.7660699999999998E-2</v>
      </c>
      <c r="H164" s="11">
        <v>2.3674359999999998E-2</v>
      </c>
      <c r="I164" s="11">
        <v>5.1647039999999998E-2</v>
      </c>
      <c r="J164" s="11">
        <v>2.6995903689566034E-2</v>
      </c>
    </row>
    <row r="165" spans="2:10" x14ac:dyDescent="0.3">
      <c r="B165" s="25"/>
      <c r="C165" s="72"/>
      <c r="D165" s="103"/>
      <c r="E165" s="76" t="s">
        <v>477</v>
      </c>
      <c r="F165" s="2" t="s">
        <v>661</v>
      </c>
      <c r="G165" s="11">
        <v>2.1091950000000002E-2</v>
      </c>
      <c r="H165" s="11">
        <v>1.5728220000000001E-2</v>
      </c>
      <c r="I165" s="11">
        <v>2.6455679999999999E-2</v>
      </c>
      <c r="J165" s="11">
        <v>2.8617689436035459E-2</v>
      </c>
    </row>
    <row r="166" spans="2:10" x14ac:dyDescent="0.3">
      <c r="B166" s="25"/>
      <c r="C166" s="72"/>
      <c r="D166" s="103"/>
      <c r="E166" s="76" t="s">
        <v>477</v>
      </c>
      <c r="F166" s="2" t="s">
        <v>662</v>
      </c>
      <c r="G166" s="11">
        <v>3.2470270000000002E-2</v>
      </c>
      <c r="H166" s="11">
        <v>7.4401770000000001E-3</v>
      </c>
      <c r="I166" s="11">
        <v>5.7500349999999999E-2</v>
      </c>
      <c r="J166" s="11">
        <v>5.8573386717368003E-2</v>
      </c>
    </row>
    <row r="167" spans="2:10" x14ac:dyDescent="0.3">
      <c r="B167" s="25"/>
      <c r="C167" s="73"/>
      <c r="D167" s="103"/>
      <c r="E167" s="76" t="s">
        <v>477</v>
      </c>
      <c r="F167" s="2" t="s">
        <v>663</v>
      </c>
      <c r="G167" s="11">
        <v>2.5207190000000001E-2</v>
      </c>
      <c r="H167" s="11">
        <v>1.9349278000000001E-2</v>
      </c>
      <c r="I167" s="11">
        <v>3.1065099999999998E-2</v>
      </c>
      <c r="J167" s="11">
        <v>1.9616475862747778E-3</v>
      </c>
    </row>
    <row r="168" spans="2:10" x14ac:dyDescent="0.3">
      <c r="B168" s="25"/>
      <c r="C168" s="73"/>
      <c r="D168" s="103"/>
      <c r="E168" s="76" t="s">
        <v>477</v>
      </c>
      <c r="F168" s="2" t="s">
        <v>460</v>
      </c>
      <c r="G168" s="11">
        <v>3.3913455000000002E-2</v>
      </c>
      <c r="H168" s="11">
        <v>2.4151247899999999E-2</v>
      </c>
      <c r="I168" s="11">
        <v>4.3675659999999998E-2</v>
      </c>
      <c r="J168" s="11">
        <v>2.9116544621207347E-2</v>
      </c>
    </row>
    <row r="169" spans="2:10" x14ac:dyDescent="0.3">
      <c r="B169" s="25"/>
      <c r="C169" s="73"/>
      <c r="D169" s="103"/>
      <c r="E169" s="76" t="s">
        <v>477</v>
      </c>
      <c r="F169" s="2" t="s">
        <v>461</v>
      </c>
      <c r="G169" s="11">
        <v>1.6651269999999999E-2</v>
      </c>
      <c r="H169" s="11">
        <v>1.07002677E-2</v>
      </c>
      <c r="I169" s="11">
        <v>2.2602270000000001E-2</v>
      </c>
      <c r="J169" s="11">
        <v>2.6834204972977522E-2</v>
      </c>
    </row>
    <row r="170" spans="2:10" x14ac:dyDescent="0.3">
      <c r="B170" s="25"/>
      <c r="C170" s="73"/>
      <c r="D170" s="103"/>
      <c r="E170" s="76" t="s">
        <v>477</v>
      </c>
      <c r="F170" s="2" t="s">
        <v>462</v>
      </c>
      <c r="G170" s="11">
        <v>2.7163725999999999E-2</v>
      </c>
      <c r="H170" s="11">
        <v>6.4939329999999995E-4</v>
      </c>
      <c r="I170" s="11">
        <v>5.367806E-2</v>
      </c>
      <c r="J170" s="11">
        <v>3.7415643382205134E-2</v>
      </c>
    </row>
    <row r="171" spans="2:10" x14ac:dyDescent="0.3">
      <c r="B171" s="25"/>
      <c r="C171" s="73"/>
      <c r="D171" s="103"/>
      <c r="E171" s="76" t="s">
        <v>477</v>
      </c>
      <c r="F171" s="2" t="s">
        <v>589</v>
      </c>
      <c r="G171" s="11" t="s">
        <v>451</v>
      </c>
      <c r="H171" s="11" t="s">
        <v>451</v>
      </c>
      <c r="I171" s="11" t="s">
        <v>451</v>
      </c>
      <c r="J171" s="11" t="s">
        <v>451</v>
      </c>
    </row>
    <row r="172" spans="2:10" x14ac:dyDescent="0.3">
      <c r="B172" s="25"/>
      <c r="C172" s="73"/>
      <c r="D172" s="103"/>
      <c r="E172" s="76" t="s">
        <v>477</v>
      </c>
      <c r="F172" s="2" t="s">
        <v>463</v>
      </c>
      <c r="G172" s="11">
        <v>2.4586159999999999E-2</v>
      </c>
      <c r="H172" s="11">
        <v>1.332474E-2</v>
      </c>
      <c r="I172" s="11">
        <v>3.5847579999999997E-2</v>
      </c>
      <c r="J172" s="11">
        <v>3.9242520772190752E-2</v>
      </c>
    </row>
    <row r="173" spans="2:10" x14ac:dyDescent="0.3">
      <c r="B173" s="25"/>
      <c r="C173" s="73"/>
      <c r="D173" s="103"/>
      <c r="E173" s="76" t="s">
        <v>477</v>
      </c>
      <c r="F173" s="2" t="s">
        <v>464</v>
      </c>
      <c r="G173" s="11">
        <v>2.6593439999999999E-2</v>
      </c>
      <c r="H173" s="11">
        <v>1.2847406E-2</v>
      </c>
      <c r="I173" s="11">
        <v>4.0339479999999997E-2</v>
      </c>
      <c r="J173" s="11">
        <v>2.4860848381797668E-2</v>
      </c>
    </row>
    <row r="174" spans="2:10" x14ac:dyDescent="0.3">
      <c r="B174" s="25"/>
      <c r="C174" s="73"/>
      <c r="D174" s="103"/>
      <c r="E174" s="76" t="s">
        <v>477</v>
      </c>
      <c r="F174" s="2" t="s">
        <v>465</v>
      </c>
      <c r="G174" s="11">
        <v>2.236138E-2</v>
      </c>
      <c r="H174" s="11">
        <v>6.7939719999999997E-3</v>
      </c>
      <c r="I174" s="11">
        <v>3.7928789999999997E-2</v>
      </c>
      <c r="J174" s="11">
        <v>2.5737981678432661E-2</v>
      </c>
    </row>
    <row r="175" spans="2:10" x14ac:dyDescent="0.3">
      <c r="B175" s="25"/>
      <c r="C175" s="73"/>
      <c r="D175" s="103"/>
      <c r="E175" s="76" t="s">
        <v>477</v>
      </c>
      <c r="F175" s="2" t="s">
        <v>466</v>
      </c>
      <c r="G175" s="11">
        <v>2.565454E-2</v>
      </c>
      <c r="H175" s="11">
        <v>1.3156910000000001E-2</v>
      </c>
      <c r="I175" s="11">
        <v>3.8152169999999999E-2</v>
      </c>
      <c r="J175" s="11">
        <v>2.85061918010273E-2</v>
      </c>
    </row>
    <row r="176" spans="2:10" x14ac:dyDescent="0.3">
      <c r="B176" s="25"/>
      <c r="C176" s="73"/>
      <c r="D176" s="103"/>
      <c r="E176" s="76" t="s">
        <v>477</v>
      </c>
      <c r="F176" s="2" t="s">
        <v>467</v>
      </c>
      <c r="G176" s="11">
        <v>2.7654519999999998E-2</v>
      </c>
      <c r="H176" s="11">
        <v>8.9843460000000007E-3</v>
      </c>
      <c r="I176" s="11">
        <v>4.6324690000000002E-2</v>
      </c>
      <c r="J176" s="11">
        <v>2.0256505689441946E-2</v>
      </c>
    </row>
    <row r="177" spans="2:10" x14ac:dyDescent="0.3">
      <c r="B177" s="25"/>
      <c r="C177" s="73"/>
      <c r="D177" s="103"/>
      <c r="E177" s="76" t="s">
        <v>477</v>
      </c>
      <c r="F177" s="2" t="s">
        <v>468</v>
      </c>
      <c r="G177" s="11">
        <v>1.969307E-2</v>
      </c>
      <c r="H177" s="11">
        <v>1.5654120000000001E-2</v>
      </c>
      <c r="I177" s="11">
        <v>2.3732030000000001E-2</v>
      </c>
      <c r="J177" s="11">
        <v>2.9636963947373543E-2</v>
      </c>
    </row>
    <row r="178" spans="2:10" x14ac:dyDescent="0.3">
      <c r="B178" s="25"/>
      <c r="C178" s="73"/>
      <c r="D178" s="29"/>
      <c r="E178" s="76" t="s">
        <v>477</v>
      </c>
      <c r="F178" s="2" t="s">
        <v>469</v>
      </c>
      <c r="G178" s="11">
        <v>4.8988299999999999E-2</v>
      </c>
      <c r="H178" s="11">
        <v>2.7612250000000001E-2</v>
      </c>
      <c r="I178" s="11">
        <v>7.0364339999999997E-2</v>
      </c>
      <c r="J178" s="11">
        <v>2.2805342352981789E-2</v>
      </c>
    </row>
    <row r="179" spans="2:10" x14ac:dyDescent="0.3">
      <c r="B179" s="25"/>
      <c r="C179" s="73"/>
      <c r="D179" s="29"/>
      <c r="E179" s="76" t="s">
        <v>477</v>
      </c>
      <c r="F179" s="2" t="s">
        <v>470</v>
      </c>
      <c r="G179" s="11">
        <v>1.94894E-2</v>
      </c>
      <c r="H179" s="11">
        <v>4.3754876000000002E-3</v>
      </c>
      <c r="I179" s="11">
        <v>3.460332E-2</v>
      </c>
      <c r="J179" s="11">
        <v>3.0348060867973384E-2</v>
      </c>
    </row>
    <row r="180" spans="2:10" x14ac:dyDescent="0.3">
      <c r="B180" s="25"/>
      <c r="C180" s="73"/>
      <c r="D180" s="29"/>
      <c r="E180" s="76" t="s">
        <v>477</v>
      </c>
      <c r="F180" s="2" t="s">
        <v>26</v>
      </c>
      <c r="G180" s="11">
        <v>2.397794E-2</v>
      </c>
      <c r="H180" s="11">
        <v>1.09204717E-2</v>
      </c>
      <c r="I180" s="11">
        <v>3.7035409999999998E-2</v>
      </c>
      <c r="J180" s="11">
        <v>2.1751872729140861E-2</v>
      </c>
    </row>
    <row r="181" spans="2:10" x14ac:dyDescent="0.3">
      <c r="B181" s="25"/>
      <c r="C181" s="73"/>
      <c r="D181" s="29"/>
      <c r="E181" s="76" t="s">
        <v>477</v>
      </c>
      <c r="F181" s="2" t="s">
        <v>27</v>
      </c>
      <c r="G181" s="11">
        <v>2.7445790000000001E-2</v>
      </c>
      <c r="H181" s="11">
        <v>1.56280728E-2</v>
      </c>
      <c r="I181" s="11">
        <v>3.92635E-2</v>
      </c>
      <c r="J181" s="11">
        <v>3.4871979383391684E-2</v>
      </c>
    </row>
    <row r="182" spans="2:10" x14ac:dyDescent="0.3">
      <c r="B182" s="25"/>
      <c r="C182" s="73"/>
      <c r="D182" s="29"/>
      <c r="E182" s="76" t="s">
        <v>477</v>
      </c>
      <c r="F182" s="2" t="s">
        <v>28</v>
      </c>
      <c r="G182" s="11">
        <v>1.8964060000000001E-2</v>
      </c>
      <c r="H182" s="11">
        <v>-4.0802319999999999E-4</v>
      </c>
      <c r="I182" s="11">
        <v>3.8336139999999998E-2</v>
      </c>
      <c r="J182" s="11">
        <v>1.7370480661939323E-2</v>
      </c>
    </row>
    <row r="183" spans="2:10" x14ac:dyDescent="0.3">
      <c r="B183" s="25"/>
      <c r="C183" s="73"/>
      <c r="D183" s="29"/>
      <c r="E183" s="76" t="s">
        <v>477</v>
      </c>
      <c r="F183" s="2" t="s">
        <v>29</v>
      </c>
      <c r="G183" s="11">
        <v>4.062317E-2</v>
      </c>
      <c r="H183" s="11">
        <v>1.04716763E-2</v>
      </c>
      <c r="I183" s="11">
        <v>7.0774669999999998E-2</v>
      </c>
      <c r="J183" s="11">
        <v>2.8452372438064227E-2</v>
      </c>
    </row>
    <row r="184" spans="2:10" x14ac:dyDescent="0.3">
      <c r="B184" s="25"/>
      <c r="C184" s="73"/>
      <c r="D184" s="29"/>
      <c r="E184" s="76" t="s">
        <v>477</v>
      </c>
      <c r="F184" s="2" t="s">
        <v>658</v>
      </c>
      <c r="G184" s="11">
        <v>2.856815E-2</v>
      </c>
      <c r="H184" s="11">
        <v>1.80294379E-2</v>
      </c>
      <c r="I184" s="11">
        <v>3.910686E-2</v>
      </c>
      <c r="J184" s="11">
        <v>4.2141819031663662E-2</v>
      </c>
    </row>
    <row r="185" spans="2:10" x14ac:dyDescent="0.3">
      <c r="B185" s="25"/>
      <c r="C185" s="73"/>
      <c r="D185" s="29"/>
      <c r="E185" s="76" t="s">
        <v>477</v>
      </c>
      <c r="F185" s="2" t="s">
        <v>30</v>
      </c>
      <c r="G185" s="11">
        <v>1.8447209999999999E-2</v>
      </c>
      <c r="H185" s="11">
        <v>8.7598895999999992E-3</v>
      </c>
      <c r="I185" s="11">
        <v>2.813454E-2</v>
      </c>
      <c r="J185" s="11">
        <v>4.7063711045682487E-2</v>
      </c>
    </row>
    <row r="186" spans="2:10" x14ac:dyDescent="0.3">
      <c r="B186" s="25"/>
      <c r="C186" s="73"/>
      <c r="D186" s="29"/>
      <c r="E186" s="76" t="s">
        <v>477</v>
      </c>
      <c r="F186" s="2" t="s">
        <v>552</v>
      </c>
      <c r="G186" s="11">
        <v>2.4805069999999999E-2</v>
      </c>
      <c r="H186" s="11">
        <v>5.5163343E-3</v>
      </c>
      <c r="I186" s="11">
        <v>4.4093809999999997E-2</v>
      </c>
      <c r="J186" s="11">
        <v>2.3129019853220283E-2</v>
      </c>
    </row>
    <row r="187" spans="2:10" x14ac:dyDescent="0.3">
      <c r="B187" s="25"/>
      <c r="C187" s="73"/>
      <c r="D187" s="29"/>
      <c r="E187" s="76" t="s">
        <v>477</v>
      </c>
      <c r="F187" s="2" t="s">
        <v>31</v>
      </c>
      <c r="G187" s="11">
        <v>3.085415E-2</v>
      </c>
      <c r="H187" s="11">
        <v>1.6392838699999999E-2</v>
      </c>
      <c r="I187" s="11">
        <v>4.5315469999999997E-2</v>
      </c>
      <c r="J187" s="11">
        <v>1.8899015366945333E-2</v>
      </c>
    </row>
    <row r="188" spans="2:10" x14ac:dyDescent="0.3">
      <c r="B188" s="25"/>
      <c r="C188" s="73"/>
      <c r="D188" s="29"/>
      <c r="E188" s="76" t="s">
        <v>477</v>
      </c>
      <c r="F188" s="2" t="s">
        <v>32</v>
      </c>
      <c r="G188" s="11">
        <v>2.045435E-2</v>
      </c>
      <c r="H188" s="11">
        <v>7.9051573999999996E-3</v>
      </c>
      <c r="I188" s="11">
        <v>3.3003539999999998E-2</v>
      </c>
      <c r="J188" s="11">
        <v>3.1039326988743711E-2</v>
      </c>
    </row>
    <row r="189" spans="2:10" x14ac:dyDescent="0.3">
      <c r="B189" s="25"/>
      <c r="C189" s="73"/>
      <c r="D189" s="29"/>
      <c r="E189" s="76" t="s">
        <v>477</v>
      </c>
      <c r="F189" s="2" t="s">
        <v>471</v>
      </c>
      <c r="G189" s="11">
        <v>3.2551190000000001E-2</v>
      </c>
      <c r="H189" s="11">
        <v>2.1355570000000001E-2</v>
      </c>
      <c r="I189" s="11">
        <v>4.3746819999999999E-2</v>
      </c>
      <c r="J189" s="11">
        <v>2.848027233037001E-2</v>
      </c>
    </row>
    <row r="190" spans="2:10" x14ac:dyDescent="0.3">
      <c r="B190" s="25"/>
      <c r="C190" s="73"/>
      <c r="D190" s="29"/>
      <c r="E190" s="76" t="s">
        <v>477</v>
      </c>
      <c r="F190" s="2" t="s">
        <v>472</v>
      </c>
      <c r="G190" s="11">
        <v>2.7786740000000001E-2</v>
      </c>
      <c r="H190" s="11">
        <v>1.8931799999999999E-2</v>
      </c>
      <c r="I190" s="11">
        <v>3.6641689999999998E-2</v>
      </c>
      <c r="J190" s="11">
        <v>3.0387088055387777E-2</v>
      </c>
    </row>
    <row r="191" spans="2:10" x14ac:dyDescent="0.3">
      <c r="B191" s="25"/>
      <c r="C191" s="73"/>
      <c r="D191" s="29"/>
      <c r="E191" s="76" t="s">
        <v>477</v>
      </c>
      <c r="F191" s="2" t="s">
        <v>473</v>
      </c>
      <c r="G191" s="11">
        <v>1.9362620000000001E-2</v>
      </c>
      <c r="H191" s="11">
        <v>1.1679510000000001E-2</v>
      </c>
      <c r="I191" s="11">
        <v>2.7045719999999999E-2</v>
      </c>
      <c r="J191" s="11">
        <v>2.607061905635992E-2</v>
      </c>
    </row>
    <row r="192" spans="2:10" x14ac:dyDescent="0.3">
      <c r="B192" s="25" t="s">
        <v>218</v>
      </c>
      <c r="C192" s="72" t="s">
        <v>696</v>
      </c>
      <c r="D192" s="102" t="s">
        <v>610</v>
      </c>
      <c r="E192" s="76" t="s">
        <v>477</v>
      </c>
      <c r="F192" s="2" t="s">
        <v>450</v>
      </c>
      <c r="G192" s="11">
        <v>1.4995379999999999E-3</v>
      </c>
      <c r="H192" s="11">
        <v>5.0221209999999996E-4</v>
      </c>
      <c r="I192" s="11">
        <v>2.4968630000000002E-3</v>
      </c>
      <c r="J192" s="11">
        <v>2.8367249907891197E-2</v>
      </c>
    </row>
    <row r="193" spans="2:10" x14ac:dyDescent="0.3">
      <c r="B193" s="25"/>
      <c r="C193" s="72"/>
      <c r="D193" s="103"/>
      <c r="E193" s="76" t="s">
        <v>477</v>
      </c>
      <c r="F193" s="2" t="s">
        <v>452</v>
      </c>
      <c r="G193" s="11">
        <v>1.081807E-3</v>
      </c>
      <c r="H193" s="11">
        <v>-1.8080079999999999E-5</v>
      </c>
      <c r="I193" s="11">
        <v>2.181695E-3</v>
      </c>
      <c r="J193" s="11">
        <v>3.092418948207392E-2</v>
      </c>
    </row>
    <row r="194" spans="2:10" x14ac:dyDescent="0.3">
      <c r="B194" s="25"/>
      <c r="C194" s="72"/>
      <c r="D194" s="103"/>
      <c r="E194" s="76" t="s">
        <v>477</v>
      </c>
      <c r="F194" s="2" t="s">
        <v>453</v>
      </c>
      <c r="G194" s="11">
        <v>4.5626366999999999E-3</v>
      </c>
      <c r="H194" s="11">
        <v>1.1680377E-3</v>
      </c>
      <c r="I194" s="11">
        <v>7.9572359999999995E-3</v>
      </c>
      <c r="J194" s="11">
        <v>2.951677528497829E-2</v>
      </c>
    </row>
    <row r="195" spans="2:10" x14ac:dyDescent="0.3">
      <c r="B195" s="25"/>
      <c r="C195" s="72"/>
      <c r="D195" s="103"/>
      <c r="E195" s="76" t="s">
        <v>477</v>
      </c>
      <c r="F195" s="2" t="s">
        <v>21</v>
      </c>
      <c r="G195" s="11">
        <v>1.201812E-3</v>
      </c>
      <c r="H195" s="11">
        <v>-8.3918380000000005E-5</v>
      </c>
      <c r="I195" s="11">
        <v>2.4875420000000001E-3</v>
      </c>
      <c r="J195" s="11">
        <v>4.1160508027963817E-2</v>
      </c>
    </row>
    <row r="196" spans="2:10" x14ac:dyDescent="0.3">
      <c r="B196" s="25"/>
      <c r="C196" s="72"/>
      <c r="D196" s="103"/>
      <c r="E196" s="76" t="s">
        <v>477</v>
      </c>
      <c r="F196" s="2" t="s">
        <v>454</v>
      </c>
      <c r="G196" s="11">
        <v>5.1129300000000001E-4</v>
      </c>
      <c r="H196" s="11">
        <v>-2.9519980000000001E-4</v>
      </c>
      <c r="I196" s="11">
        <v>1.317786E-3</v>
      </c>
      <c r="J196" s="11">
        <v>1.3387067896514173E-2</v>
      </c>
    </row>
    <row r="197" spans="2:10" x14ac:dyDescent="0.3">
      <c r="B197" s="25"/>
      <c r="C197" s="72"/>
      <c r="D197" s="103"/>
      <c r="E197" s="76" t="s">
        <v>477</v>
      </c>
      <c r="F197" s="2" t="s">
        <v>455</v>
      </c>
      <c r="G197" s="11">
        <v>0</v>
      </c>
      <c r="H197" s="11">
        <v>0</v>
      </c>
      <c r="I197" s="11">
        <v>0</v>
      </c>
      <c r="J197" s="11">
        <v>3.8533613949685651E-2</v>
      </c>
    </row>
    <row r="198" spans="2:10" x14ac:dyDescent="0.3">
      <c r="B198" s="25"/>
      <c r="C198" s="72"/>
      <c r="D198" s="103"/>
      <c r="E198" s="76" t="s">
        <v>477</v>
      </c>
      <c r="F198" s="2" t="s">
        <v>456</v>
      </c>
      <c r="G198" s="11">
        <v>2.0390349999999998E-3</v>
      </c>
      <c r="H198" s="11">
        <v>3.54407E-4</v>
      </c>
      <c r="I198" s="11">
        <v>3.7236629999999999E-3</v>
      </c>
      <c r="J198" s="11">
        <v>3.2012371478792427E-2</v>
      </c>
    </row>
    <row r="199" spans="2:10" x14ac:dyDescent="0.3">
      <c r="B199" s="25"/>
      <c r="C199" s="72"/>
      <c r="D199" s="103"/>
      <c r="E199" s="76" t="s">
        <v>477</v>
      </c>
      <c r="F199" s="2" t="s">
        <v>457</v>
      </c>
      <c r="G199" s="11">
        <v>1.050554E-3</v>
      </c>
      <c r="H199" s="11">
        <v>7.1602949999999995E-5</v>
      </c>
      <c r="I199" s="11">
        <v>2.0295059999999999E-3</v>
      </c>
      <c r="J199" s="11">
        <v>2.2385312137763194E-2</v>
      </c>
    </row>
    <row r="200" spans="2:10" x14ac:dyDescent="0.3">
      <c r="B200" s="25"/>
      <c r="C200" s="72"/>
      <c r="D200" s="103"/>
      <c r="E200" s="76" t="s">
        <v>477</v>
      </c>
      <c r="F200" s="2" t="s">
        <v>458</v>
      </c>
      <c r="G200" s="11" t="s">
        <v>451</v>
      </c>
      <c r="H200" s="11" t="s">
        <v>451</v>
      </c>
      <c r="I200" s="11" t="s">
        <v>451</v>
      </c>
      <c r="J200" s="11" t="s">
        <v>451</v>
      </c>
    </row>
    <row r="201" spans="2:10" x14ac:dyDescent="0.3">
      <c r="B201" s="25"/>
      <c r="C201" s="72"/>
      <c r="D201" s="103"/>
      <c r="E201" s="76" t="s">
        <v>477</v>
      </c>
      <c r="F201" s="2" t="s">
        <v>459</v>
      </c>
      <c r="G201" s="11">
        <v>9.3336730000000004E-4</v>
      </c>
      <c r="H201" s="11">
        <v>-2.8532390000000001E-5</v>
      </c>
      <c r="I201" s="11">
        <v>1.895267E-3</v>
      </c>
      <c r="J201" s="11">
        <v>2.6297820333748029E-2</v>
      </c>
    </row>
    <row r="202" spans="2:10" x14ac:dyDescent="0.3">
      <c r="B202" s="25"/>
      <c r="C202" s="72"/>
      <c r="D202" s="103"/>
      <c r="E202" s="76" t="s">
        <v>477</v>
      </c>
      <c r="F202" s="2" t="s">
        <v>660</v>
      </c>
      <c r="G202" s="11" t="s">
        <v>451</v>
      </c>
      <c r="H202" s="11" t="s">
        <v>451</v>
      </c>
      <c r="I202" s="11" t="s">
        <v>451</v>
      </c>
      <c r="J202" s="11" t="s">
        <v>451</v>
      </c>
    </row>
    <row r="203" spans="2:10" x14ac:dyDescent="0.3">
      <c r="B203" s="25"/>
      <c r="C203" s="72"/>
      <c r="D203" s="103"/>
      <c r="E203" s="76" t="s">
        <v>477</v>
      </c>
      <c r="F203" s="2" t="s">
        <v>661</v>
      </c>
      <c r="G203" s="11">
        <v>1.624342E-3</v>
      </c>
      <c r="H203" s="11">
        <v>4.83277E-4</v>
      </c>
      <c r="I203" s="11">
        <v>2.7654070000000001E-3</v>
      </c>
      <c r="J203" s="11">
        <v>2.8617689436035459E-2</v>
      </c>
    </row>
    <row r="204" spans="2:10" x14ac:dyDescent="0.3">
      <c r="B204" s="25"/>
      <c r="C204" s="73"/>
      <c r="D204" s="103"/>
      <c r="E204" s="76" t="s">
        <v>477</v>
      </c>
      <c r="F204" s="2" t="s">
        <v>662</v>
      </c>
      <c r="G204" s="11" t="s">
        <v>451</v>
      </c>
      <c r="H204" s="11" t="s">
        <v>451</v>
      </c>
      <c r="I204" s="11" t="s">
        <v>451</v>
      </c>
      <c r="J204" s="11" t="s">
        <v>451</v>
      </c>
    </row>
    <row r="205" spans="2:10" x14ac:dyDescent="0.3">
      <c r="B205" s="25"/>
      <c r="C205" s="73"/>
      <c r="D205" s="103"/>
      <c r="E205" s="76" t="s">
        <v>477</v>
      </c>
      <c r="F205" s="2" t="s">
        <v>663</v>
      </c>
      <c r="G205" s="11">
        <v>1.473799E-3</v>
      </c>
      <c r="H205" s="11">
        <v>5.5455840000000005E-4</v>
      </c>
      <c r="I205" s="11">
        <v>2.3930399999999999E-3</v>
      </c>
      <c r="J205" s="11">
        <v>1.9616475862747778E-3</v>
      </c>
    </row>
    <row r="206" spans="2:10" x14ac:dyDescent="0.3">
      <c r="B206" s="25"/>
      <c r="C206" s="73"/>
      <c r="D206" s="103"/>
      <c r="E206" s="76" t="s">
        <v>477</v>
      </c>
      <c r="F206" s="2" t="s">
        <v>460</v>
      </c>
      <c r="G206" s="11">
        <v>2.3088677999999999E-3</v>
      </c>
      <c r="H206" s="11">
        <v>4.4319489999999998E-4</v>
      </c>
      <c r="I206" s="11">
        <v>4.1745410000000004E-3</v>
      </c>
      <c r="J206" s="11">
        <v>2.9116544621207347E-2</v>
      </c>
    </row>
    <row r="207" spans="2:10" x14ac:dyDescent="0.3">
      <c r="B207" s="25"/>
      <c r="C207" s="73"/>
      <c r="D207" s="103"/>
      <c r="E207" s="76" t="s">
        <v>477</v>
      </c>
      <c r="F207" s="2" t="s">
        <v>461</v>
      </c>
      <c r="G207" s="11">
        <v>6.1845569999999998E-4</v>
      </c>
      <c r="H207" s="11">
        <v>-1.7709029999999999E-4</v>
      </c>
      <c r="I207" s="11">
        <v>1.4140019999999999E-3</v>
      </c>
      <c r="J207" s="11">
        <v>2.6834204972977522E-2</v>
      </c>
    </row>
    <row r="208" spans="2:10" x14ac:dyDescent="0.3">
      <c r="B208" s="25"/>
      <c r="C208" s="73"/>
      <c r="D208" s="103"/>
      <c r="E208" s="76" t="s">
        <v>477</v>
      </c>
      <c r="F208" s="2" t="s">
        <v>462</v>
      </c>
      <c r="G208" s="11" t="s">
        <v>451</v>
      </c>
      <c r="H208" s="11" t="s">
        <v>451</v>
      </c>
      <c r="I208" s="11" t="s">
        <v>451</v>
      </c>
      <c r="J208" s="11" t="s">
        <v>451</v>
      </c>
    </row>
    <row r="209" spans="2:10" x14ac:dyDescent="0.3">
      <c r="B209" s="25"/>
      <c r="C209" s="73"/>
      <c r="D209" s="103"/>
      <c r="E209" s="76" t="s">
        <v>477</v>
      </c>
      <c r="F209" s="2" t="s">
        <v>589</v>
      </c>
      <c r="G209" s="11">
        <v>0</v>
      </c>
      <c r="H209" s="11">
        <v>0</v>
      </c>
      <c r="I209" s="11">
        <v>0</v>
      </c>
      <c r="J209" s="11">
        <v>5.5047469574316693E-2</v>
      </c>
    </row>
    <row r="210" spans="2:10" x14ac:dyDescent="0.3">
      <c r="B210" s="25"/>
      <c r="C210" s="73"/>
      <c r="D210" s="103"/>
      <c r="E210" s="76" t="s">
        <v>477</v>
      </c>
      <c r="F210" s="2" t="s">
        <v>463</v>
      </c>
      <c r="G210" s="11">
        <v>2.6036100000000002E-4</v>
      </c>
      <c r="H210" s="11">
        <v>-9.7590760000000005E-5</v>
      </c>
      <c r="I210" s="11">
        <v>6.1831270000000001E-4</v>
      </c>
      <c r="J210" s="11">
        <v>3.9242520772190752E-2</v>
      </c>
    </row>
    <row r="211" spans="2:10" x14ac:dyDescent="0.3">
      <c r="B211" s="25"/>
      <c r="C211" s="73"/>
      <c r="D211" s="103"/>
      <c r="E211" s="76" t="s">
        <v>477</v>
      </c>
      <c r="F211" s="2" t="s">
        <v>464</v>
      </c>
      <c r="G211" s="11">
        <v>3.3261052999999999E-3</v>
      </c>
      <c r="H211" s="11">
        <v>3.0769450000000002E-4</v>
      </c>
      <c r="I211" s="11">
        <v>6.3445161000000002E-3</v>
      </c>
      <c r="J211" s="11">
        <v>2.4860848381797668E-2</v>
      </c>
    </row>
    <row r="212" spans="2:10" x14ac:dyDescent="0.3">
      <c r="B212" s="25"/>
      <c r="C212" s="73"/>
      <c r="D212" s="103"/>
      <c r="E212" s="76" t="s">
        <v>477</v>
      </c>
      <c r="F212" s="2" t="s">
        <v>465</v>
      </c>
      <c r="G212" s="11" t="s">
        <v>451</v>
      </c>
      <c r="H212" s="11" t="s">
        <v>451</v>
      </c>
      <c r="I212" s="11" t="s">
        <v>451</v>
      </c>
      <c r="J212" s="11" t="s">
        <v>451</v>
      </c>
    </row>
    <row r="213" spans="2:10" x14ac:dyDescent="0.3">
      <c r="B213" s="25"/>
      <c r="C213" s="73"/>
      <c r="D213" s="103"/>
      <c r="E213" s="76" t="s">
        <v>477</v>
      </c>
      <c r="F213" s="2" t="s">
        <v>466</v>
      </c>
      <c r="G213" s="11">
        <v>9.4248270000000004E-4</v>
      </c>
      <c r="H213" s="11">
        <v>-3.5359619999999998E-4</v>
      </c>
      <c r="I213" s="11">
        <v>2.2385615999999998E-3</v>
      </c>
      <c r="J213" s="11">
        <v>2.85061918010273E-2</v>
      </c>
    </row>
    <row r="214" spans="2:10" x14ac:dyDescent="0.3">
      <c r="B214" s="25"/>
      <c r="C214" s="73"/>
      <c r="D214" s="103"/>
      <c r="E214" s="76" t="s">
        <v>477</v>
      </c>
      <c r="F214" s="2" t="s">
        <v>467</v>
      </c>
      <c r="G214" s="11" t="s">
        <v>451</v>
      </c>
      <c r="H214" s="11" t="s">
        <v>451</v>
      </c>
      <c r="I214" s="11" t="s">
        <v>451</v>
      </c>
      <c r="J214" s="11" t="s">
        <v>451</v>
      </c>
    </row>
    <row r="215" spans="2:10" x14ac:dyDescent="0.3">
      <c r="B215" s="25"/>
      <c r="C215" s="73"/>
      <c r="D215" s="29"/>
      <c r="E215" s="76" t="s">
        <v>477</v>
      </c>
      <c r="F215" s="2" t="s">
        <v>468</v>
      </c>
      <c r="G215" s="11">
        <v>1.6742055E-3</v>
      </c>
      <c r="H215" s="11">
        <v>5.087421E-4</v>
      </c>
      <c r="I215" s="11">
        <v>2.839669E-3</v>
      </c>
      <c r="J215" s="11">
        <v>2.9636963947373543E-2</v>
      </c>
    </row>
    <row r="216" spans="2:10" x14ac:dyDescent="0.3">
      <c r="B216" s="25"/>
      <c r="C216" s="73"/>
      <c r="D216" s="29"/>
      <c r="E216" s="76" t="s">
        <v>477</v>
      </c>
      <c r="F216" s="2" t="s">
        <v>469</v>
      </c>
      <c r="G216" s="11">
        <v>7.7209659999999999E-4</v>
      </c>
      <c r="H216" s="11">
        <v>-2.5904299999999998E-4</v>
      </c>
      <c r="I216" s="11">
        <v>1.8032359999999999E-3</v>
      </c>
      <c r="J216" s="11">
        <v>2.2805342352981789E-2</v>
      </c>
    </row>
    <row r="217" spans="2:10" x14ac:dyDescent="0.3">
      <c r="B217" s="25"/>
      <c r="C217" s="73"/>
      <c r="D217" s="29"/>
      <c r="E217" s="76" t="s">
        <v>477</v>
      </c>
      <c r="F217" s="2" t="s">
        <v>470</v>
      </c>
      <c r="G217" s="11" t="s">
        <v>451</v>
      </c>
      <c r="H217" s="11" t="s">
        <v>451</v>
      </c>
      <c r="I217" s="11" t="s">
        <v>451</v>
      </c>
      <c r="J217" s="11" t="s">
        <v>451</v>
      </c>
    </row>
    <row r="218" spans="2:10" x14ac:dyDescent="0.3">
      <c r="B218" s="25"/>
      <c r="C218" s="73"/>
      <c r="D218" s="29"/>
      <c r="E218" s="76" t="s">
        <v>477</v>
      </c>
      <c r="F218" s="2" t="s">
        <v>26</v>
      </c>
      <c r="G218" s="11">
        <v>0</v>
      </c>
      <c r="H218" s="11">
        <v>0</v>
      </c>
      <c r="I218" s="11">
        <v>0</v>
      </c>
      <c r="J218" s="11">
        <v>2.1751872729140861E-2</v>
      </c>
    </row>
    <row r="219" spans="2:10" x14ac:dyDescent="0.3">
      <c r="B219" s="25"/>
      <c r="C219" s="73"/>
      <c r="D219" s="29"/>
      <c r="E219" s="76" t="s">
        <v>477</v>
      </c>
      <c r="F219" s="2" t="s">
        <v>27</v>
      </c>
      <c r="G219" s="11" t="s">
        <v>451</v>
      </c>
      <c r="H219" s="11" t="s">
        <v>451</v>
      </c>
      <c r="I219" s="11" t="s">
        <v>451</v>
      </c>
      <c r="J219" s="11" t="s">
        <v>451</v>
      </c>
    </row>
    <row r="220" spans="2:10" x14ac:dyDescent="0.3">
      <c r="B220" s="25"/>
      <c r="C220" s="73"/>
      <c r="D220" s="29"/>
      <c r="E220" s="76" t="s">
        <v>477</v>
      </c>
      <c r="F220" s="2" t="s">
        <v>28</v>
      </c>
      <c r="G220" s="11">
        <v>0</v>
      </c>
      <c r="H220" s="11">
        <v>0</v>
      </c>
      <c r="I220" s="11">
        <v>0</v>
      </c>
      <c r="J220" s="11">
        <v>1.7370480661939323E-2</v>
      </c>
    </row>
    <row r="221" spans="2:10" x14ac:dyDescent="0.3">
      <c r="B221" s="25"/>
      <c r="C221" s="73"/>
      <c r="D221" s="29"/>
      <c r="E221" s="76" t="s">
        <v>477</v>
      </c>
      <c r="F221" s="2" t="s">
        <v>29</v>
      </c>
      <c r="G221" s="11" t="s">
        <v>451</v>
      </c>
      <c r="H221" s="11" t="s">
        <v>451</v>
      </c>
      <c r="I221" s="11" t="s">
        <v>451</v>
      </c>
      <c r="J221" s="11" t="s">
        <v>451</v>
      </c>
    </row>
    <row r="222" spans="2:10" x14ac:dyDescent="0.3">
      <c r="B222" s="25"/>
      <c r="C222" s="73"/>
      <c r="D222" s="29"/>
      <c r="E222" s="76" t="s">
        <v>477</v>
      </c>
      <c r="F222" s="2" t="s">
        <v>658</v>
      </c>
      <c r="G222" s="11" t="s">
        <v>451</v>
      </c>
      <c r="H222" s="11" t="s">
        <v>451</v>
      </c>
      <c r="I222" s="11" t="s">
        <v>451</v>
      </c>
      <c r="J222" s="11" t="s">
        <v>451</v>
      </c>
    </row>
    <row r="223" spans="2:10" x14ac:dyDescent="0.3">
      <c r="B223" s="25"/>
      <c r="C223" s="73"/>
      <c r="D223" s="29"/>
      <c r="E223" s="76" t="s">
        <v>477</v>
      </c>
      <c r="F223" s="2" t="s">
        <v>30</v>
      </c>
      <c r="G223" s="11" t="s">
        <v>451</v>
      </c>
      <c r="H223" s="11" t="s">
        <v>451</v>
      </c>
      <c r="I223" s="11" t="s">
        <v>451</v>
      </c>
      <c r="J223" s="11" t="s">
        <v>451</v>
      </c>
    </row>
    <row r="224" spans="2:10" x14ac:dyDescent="0.3">
      <c r="B224" s="25"/>
      <c r="C224" s="73"/>
      <c r="D224" s="29"/>
      <c r="E224" s="76" t="s">
        <v>477</v>
      </c>
      <c r="F224" s="2" t="s">
        <v>552</v>
      </c>
      <c r="G224" s="11" t="s">
        <v>451</v>
      </c>
      <c r="H224" s="11" t="s">
        <v>451</v>
      </c>
      <c r="I224" s="11" t="s">
        <v>451</v>
      </c>
      <c r="J224" s="11" t="s">
        <v>451</v>
      </c>
    </row>
    <row r="225" spans="2:10" x14ac:dyDescent="0.3">
      <c r="B225" s="25"/>
      <c r="C225" s="73"/>
      <c r="D225" s="29"/>
      <c r="E225" s="76" t="s">
        <v>477</v>
      </c>
      <c r="F225" s="2" t="s">
        <v>31</v>
      </c>
      <c r="G225" s="11" t="s">
        <v>451</v>
      </c>
      <c r="H225" s="11" t="s">
        <v>451</v>
      </c>
      <c r="I225" s="11" t="s">
        <v>451</v>
      </c>
      <c r="J225" s="11" t="s">
        <v>451</v>
      </c>
    </row>
    <row r="226" spans="2:10" x14ac:dyDescent="0.3">
      <c r="B226" s="25"/>
      <c r="C226" s="73"/>
      <c r="D226" s="29"/>
      <c r="E226" s="76" t="s">
        <v>477</v>
      </c>
      <c r="F226" s="2" t="s">
        <v>32</v>
      </c>
      <c r="G226" s="11">
        <v>7.3998110000000005E-4</v>
      </c>
      <c r="H226" s="11">
        <v>-4.0925500000000002E-4</v>
      </c>
      <c r="I226" s="11">
        <v>1.8892169999999999E-3</v>
      </c>
      <c r="J226" s="11">
        <v>3.1039326988743711E-2</v>
      </c>
    </row>
    <row r="227" spans="2:10" x14ac:dyDescent="0.3">
      <c r="B227" s="25"/>
      <c r="C227" s="73"/>
      <c r="D227" s="29"/>
      <c r="E227" s="76" t="s">
        <v>477</v>
      </c>
      <c r="F227" s="2" t="s">
        <v>471</v>
      </c>
      <c r="G227" s="11" t="s">
        <v>451</v>
      </c>
      <c r="H227" s="11" t="s">
        <v>451</v>
      </c>
      <c r="I227" s="11" t="s">
        <v>451</v>
      </c>
      <c r="J227" s="11" t="s">
        <v>451</v>
      </c>
    </row>
    <row r="228" spans="2:10" x14ac:dyDescent="0.3">
      <c r="B228" s="25"/>
      <c r="C228" s="73"/>
      <c r="D228" s="29"/>
      <c r="E228" s="76" t="s">
        <v>477</v>
      </c>
      <c r="F228" s="2" t="s">
        <v>472</v>
      </c>
      <c r="G228" s="11">
        <v>2.3676755999999998E-3</v>
      </c>
      <c r="H228" s="11">
        <v>2.9310220000000001E-4</v>
      </c>
      <c r="I228" s="11">
        <v>4.4422489999999997E-3</v>
      </c>
      <c r="J228" s="11">
        <v>3.0387088055387777E-2</v>
      </c>
    </row>
    <row r="229" spans="2:10" x14ac:dyDescent="0.3">
      <c r="B229" s="25"/>
      <c r="C229" s="73"/>
      <c r="D229" s="29"/>
      <c r="E229" s="76" t="s">
        <v>477</v>
      </c>
      <c r="F229" s="2" t="s">
        <v>473</v>
      </c>
      <c r="G229" s="11">
        <v>4.0941419999999999E-4</v>
      </c>
      <c r="H229" s="11">
        <v>-4.7417910000000001E-4</v>
      </c>
      <c r="I229" s="11">
        <v>1.2930070000000001E-3</v>
      </c>
      <c r="J229" s="11">
        <v>2.607061905635992E-2</v>
      </c>
    </row>
    <row r="230" spans="2:10" x14ac:dyDescent="0.3">
      <c r="B230" s="25" t="s">
        <v>219</v>
      </c>
      <c r="C230" s="72" t="s">
        <v>697</v>
      </c>
      <c r="D230" s="102" t="s">
        <v>610</v>
      </c>
      <c r="E230" s="76" t="s">
        <v>477</v>
      </c>
      <c r="F230" s="2" t="s">
        <v>450</v>
      </c>
      <c r="G230" s="11">
        <v>7.9766130000000005E-3</v>
      </c>
      <c r="H230" s="11">
        <v>3.66695E-3</v>
      </c>
      <c r="I230" s="11">
        <v>1.228628E-2</v>
      </c>
      <c r="J230" s="11">
        <v>2.8367249907891197E-2</v>
      </c>
    </row>
    <row r="231" spans="2:10" x14ac:dyDescent="0.3">
      <c r="B231" s="25"/>
      <c r="C231" s="72"/>
      <c r="D231" s="103"/>
      <c r="E231" s="76" t="s">
        <v>477</v>
      </c>
      <c r="F231" s="2" t="s">
        <v>452</v>
      </c>
      <c r="G231" s="11">
        <v>4.3482410000000001E-3</v>
      </c>
      <c r="H231" s="11">
        <v>2.7488250000000001E-4</v>
      </c>
      <c r="I231" s="11">
        <v>8.4215999999999996E-3</v>
      </c>
      <c r="J231" s="11">
        <v>3.092418948207392E-2</v>
      </c>
    </row>
    <row r="232" spans="2:10" x14ac:dyDescent="0.3">
      <c r="B232" s="25"/>
      <c r="C232" s="72"/>
      <c r="D232" s="103"/>
      <c r="E232" s="76" t="s">
        <v>477</v>
      </c>
      <c r="F232" s="2" t="s">
        <v>453</v>
      </c>
      <c r="G232" s="11">
        <v>7.6324640000000003E-3</v>
      </c>
      <c r="H232" s="11">
        <v>1.9969929999999999E-3</v>
      </c>
      <c r="I232" s="11">
        <v>1.3267930000000001E-2</v>
      </c>
      <c r="J232" s="11">
        <v>2.951677528497829E-2</v>
      </c>
    </row>
    <row r="233" spans="2:10" x14ac:dyDescent="0.3">
      <c r="B233" s="25"/>
      <c r="C233" s="72"/>
      <c r="D233" s="103"/>
      <c r="E233" s="76" t="s">
        <v>477</v>
      </c>
      <c r="F233" s="2" t="s">
        <v>21</v>
      </c>
      <c r="G233" s="11">
        <v>1.4096658999999999E-2</v>
      </c>
      <c r="H233" s="11">
        <v>2.6867499999999999E-3</v>
      </c>
      <c r="I233" s="11">
        <v>2.5506569999999999E-2</v>
      </c>
      <c r="J233" s="11">
        <v>4.1160508027963817E-2</v>
      </c>
    </row>
    <row r="234" spans="2:10" x14ac:dyDescent="0.3">
      <c r="B234" s="25"/>
      <c r="C234" s="72"/>
      <c r="D234" s="103"/>
      <c r="E234" s="76" t="s">
        <v>477</v>
      </c>
      <c r="F234" s="2" t="s">
        <v>454</v>
      </c>
      <c r="G234" s="11">
        <v>1.7684898000000001E-2</v>
      </c>
      <c r="H234" s="11">
        <v>4.228964E-3</v>
      </c>
      <c r="I234" s="11">
        <v>3.1140830000000001E-2</v>
      </c>
      <c r="J234" s="11">
        <v>1.3387067896514173E-2</v>
      </c>
    </row>
    <row r="235" spans="2:10" x14ac:dyDescent="0.3">
      <c r="B235" s="25"/>
      <c r="C235" s="72"/>
      <c r="D235" s="103"/>
      <c r="E235" s="76" t="s">
        <v>477</v>
      </c>
      <c r="F235" s="2" t="s">
        <v>455</v>
      </c>
      <c r="G235" s="11">
        <v>0</v>
      </c>
      <c r="H235" s="11">
        <v>0</v>
      </c>
      <c r="I235" s="11">
        <v>0</v>
      </c>
      <c r="J235" s="11">
        <v>3.8533613949685651E-2</v>
      </c>
    </row>
    <row r="236" spans="2:10" x14ac:dyDescent="0.3">
      <c r="B236" s="25"/>
      <c r="C236" s="72"/>
      <c r="D236" s="103"/>
      <c r="E236" s="76" t="s">
        <v>477</v>
      </c>
      <c r="F236" s="2" t="s">
        <v>456</v>
      </c>
      <c r="G236" s="11">
        <v>7.8897299999999993E-3</v>
      </c>
      <c r="H236" s="11">
        <v>2.9907089999999998E-3</v>
      </c>
      <c r="I236" s="11">
        <v>1.278875E-2</v>
      </c>
      <c r="J236" s="11">
        <v>3.2012371478792427E-2</v>
      </c>
    </row>
    <row r="237" spans="2:10" x14ac:dyDescent="0.3">
      <c r="B237" s="25"/>
      <c r="C237" s="72"/>
      <c r="D237" s="103"/>
      <c r="E237" s="76" t="s">
        <v>477</v>
      </c>
      <c r="F237" s="2" t="s">
        <v>457</v>
      </c>
      <c r="G237" s="11">
        <v>7.9548510000000006E-3</v>
      </c>
      <c r="H237" s="11">
        <v>2.1184419999999999E-3</v>
      </c>
      <c r="I237" s="11">
        <v>1.379126E-2</v>
      </c>
      <c r="J237" s="11">
        <v>2.2385312137763194E-2</v>
      </c>
    </row>
    <row r="238" spans="2:10" x14ac:dyDescent="0.3">
      <c r="B238" s="25"/>
      <c r="C238" s="72"/>
      <c r="D238" s="103"/>
      <c r="E238" s="76" t="s">
        <v>477</v>
      </c>
      <c r="F238" s="2" t="s">
        <v>458</v>
      </c>
      <c r="G238" s="11">
        <v>5.0102230000000003E-3</v>
      </c>
      <c r="H238" s="11">
        <v>-1.5506560000000001E-4</v>
      </c>
      <c r="I238" s="11">
        <v>1.017551E-2</v>
      </c>
      <c r="J238" s="11">
        <v>3.1347414393081856E-2</v>
      </c>
    </row>
    <row r="239" spans="2:10" x14ac:dyDescent="0.3">
      <c r="B239" s="25"/>
      <c r="C239" s="72"/>
      <c r="D239" s="103"/>
      <c r="E239" s="76" t="s">
        <v>477</v>
      </c>
      <c r="F239" s="2" t="s">
        <v>459</v>
      </c>
      <c r="G239" s="11">
        <v>7.1819340000000001E-3</v>
      </c>
      <c r="H239" s="11">
        <v>1.0888275000000001E-3</v>
      </c>
      <c r="I239" s="11">
        <v>1.327504E-2</v>
      </c>
      <c r="J239" s="11">
        <v>2.6297820333748029E-2</v>
      </c>
    </row>
    <row r="240" spans="2:10" x14ac:dyDescent="0.3">
      <c r="B240" s="25"/>
      <c r="C240" s="72"/>
      <c r="D240" s="103"/>
      <c r="E240" s="76" t="s">
        <v>477</v>
      </c>
      <c r="F240" s="2" t="s">
        <v>660</v>
      </c>
      <c r="G240" s="11">
        <v>1.6919719999999999E-3</v>
      </c>
      <c r="H240" s="11">
        <v>2.6615409999999998E-4</v>
      </c>
      <c r="I240" s="11">
        <v>3.1177900000000001E-3</v>
      </c>
      <c r="J240" s="11">
        <v>2.6995903689566034E-2</v>
      </c>
    </row>
    <row r="241" spans="2:10" x14ac:dyDescent="0.3">
      <c r="B241" s="25"/>
      <c r="C241" s="73"/>
      <c r="D241" s="103"/>
      <c r="E241" s="76" t="s">
        <v>477</v>
      </c>
      <c r="F241" s="2" t="s">
        <v>661</v>
      </c>
      <c r="G241" s="11">
        <v>1.0340046E-2</v>
      </c>
      <c r="H241" s="11">
        <v>4.4760922000000002E-3</v>
      </c>
      <c r="I241" s="11">
        <v>1.6204E-2</v>
      </c>
      <c r="J241" s="11">
        <v>2.8617689436035459E-2</v>
      </c>
    </row>
    <row r="242" spans="2:10" x14ac:dyDescent="0.3">
      <c r="B242" s="25"/>
      <c r="C242" s="73"/>
      <c r="D242" s="103"/>
      <c r="E242" s="76" t="s">
        <v>477</v>
      </c>
      <c r="F242" s="2" t="s">
        <v>662</v>
      </c>
      <c r="G242" s="11">
        <v>7.4596500000000002E-4</v>
      </c>
      <c r="H242" s="11">
        <v>-4.7242840000000003E-4</v>
      </c>
      <c r="I242" s="11">
        <v>1.9643579999999998E-3</v>
      </c>
      <c r="J242" s="11">
        <v>5.8573386717368003E-2</v>
      </c>
    </row>
    <row r="243" spans="2:10" x14ac:dyDescent="0.3">
      <c r="B243" s="25"/>
      <c r="C243" s="73"/>
      <c r="D243" s="103"/>
      <c r="E243" s="76" t="s">
        <v>477</v>
      </c>
      <c r="F243" s="2" t="s">
        <v>663</v>
      </c>
      <c r="G243" s="11">
        <v>8.3105490000000004E-3</v>
      </c>
      <c r="H243" s="11">
        <v>3.7941832000000001E-3</v>
      </c>
      <c r="I243" s="11">
        <v>1.2826914999999999E-2</v>
      </c>
      <c r="J243" s="11">
        <v>1.9616475862747778E-3</v>
      </c>
    </row>
    <row r="244" spans="2:10" x14ac:dyDescent="0.3">
      <c r="B244" s="25"/>
      <c r="C244" s="73"/>
      <c r="D244" s="103"/>
      <c r="E244" s="76" t="s">
        <v>477</v>
      </c>
      <c r="F244" s="2" t="s">
        <v>460</v>
      </c>
      <c r="G244" s="11">
        <v>8.1384032999999995E-3</v>
      </c>
      <c r="H244" s="11">
        <v>4.6222288999999998E-3</v>
      </c>
      <c r="I244" s="11">
        <v>1.1654578000000001E-2</v>
      </c>
      <c r="J244" s="11">
        <v>2.9116544621207347E-2</v>
      </c>
    </row>
    <row r="245" spans="2:10" x14ac:dyDescent="0.3">
      <c r="B245" s="25"/>
      <c r="C245" s="73"/>
      <c r="D245" s="103"/>
      <c r="E245" s="76" t="s">
        <v>477</v>
      </c>
      <c r="F245" s="2" t="s">
        <v>461</v>
      </c>
      <c r="G245" s="11">
        <v>8.2596387000000004E-3</v>
      </c>
      <c r="H245" s="11">
        <v>7.3273879999999998E-4</v>
      </c>
      <c r="I245" s="11">
        <v>1.5786538999999999E-2</v>
      </c>
      <c r="J245" s="11">
        <v>2.6834204972977522E-2</v>
      </c>
    </row>
    <row r="246" spans="2:10" x14ac:dyDescent="0.3">
      <c r="B246" s="25"/>
      <c r="C246" s="73"/>
      <c r="D246" s="103"/>
      <c r="E246" s="76" t="s">
        <v>477</v>
      </c>
      <c r="F246" s="2" t="s">
        <v>462</v>
      </c>
      <c r="G246" s="11" t="s">
        <v>451</v>
      </c>
      <c r="H246" s="11" t="s">
        <v>451</v>
      </c>
      <c r="I246" s="11" t="s">
        <v>451</v>
      </c>
      <c r="J246" s="11" t="s">
        <v>451</v>
      </c>
    </row>
    <row r="247" spans="2:10" x14ac:dyDescent="0.3">
      <c r="B247" s="25"/>
      <c r="C247" s="73"/>
      <c r="D247" s="103"/>
      <c r="E247" s="76" t="s">
        <v>477</v>
      </c>
      <c r="F247" s="2" t="s">
        <v>589</v>
      </c>
      <c r="G247" s="11">
        <v>0</v>
      </c>
      <c r="H247" s="11">
        <v>0</v>
      </c>
      <c r="I247" s="11">
        <v>0</v>
      </c>
      <c r="J247" s="11">
        <v>5.5047469574316693E-2</v>
      </c>
    </row>
    <row r="248" spans="2:10" x14ac:dyDescent="0.3">
      <c r="B248" s="25"/>
      <c r="C248" s="73"/>
      <c r="D248" s="103"/>
      <c r="E248" s="76" t="s">
        <v>477</v>
      </c>
      <c r="F248" s="2" t="s">
        <v>463</v>
      </c>
      <c r="G248" s="11">
        <v>9.5019100000000006E-3</v>
      </c>
      <c r="H248" s="11">
        <v>2.9497740000000001E-3</v>
      </c>
      <c r="I248" s="11">
        <v>1.605405E-2</v>
      </c>
      <c r="J248" s="11">
        <v>3.9242520772190752E-2</v>
      </c>
    </row>
    <row r="249" spans="2:10" x14ac:dyDescent="0.3">
      <c r="B249" s="25"/>
      <c r="C249" s="73"/>
      <c r="D249" s="103"/>
      <c r="E249" s="76" t="s">
        <v>477</v>
      </c>
      <c r="F249" s="2" t="s">
        <v>464</v>
      </c>
      <c r="G249" s="11">
        <v>4.6467829999999998E-3</v>
      </c>
      <c r="H249" s="11">
        <v>7.8306829999999996E-5</v>
      </c>
      <c r="I249" s="11">
        <v>9.2152599999999994E-3</v>
      </c>
      <c r="J249" s="11">
        <v>2.4860848381797668E-2</v>
      </c>
    </row>
    <row r="250" spans="2:10" x14ac:dyDescent="0.3">
      <c r="B250" s="25"/>
      <c r="C250" s="73"/>
      <c r="D250" s="103"/>
      <c r="E250" s="76" t="s">
        <v>477</v>
      </c>
      <c r="F250" s="2" t="s">
        <v>465</v>
      </c>
      <c r="G250" s="11">
        <v>5.7625719999999997E-3</v>
      </c>
      <c r="H250" s="11">
        <v>3.6606010000000001E-4</v>
      </c>
      <c r="I250" s="11">
        <v>1.115908E-2</v>
      </c>
      <c r="J250" s="11">
        <v>2.5737981678432661E-2</v>
      </c>
    </row>
    <row r="251" spans="2:10" x14ac:dyDescent="0.3">
      <c r="B251" s="25"/>
      <c r="C251" s="73"/>
      <c r="D251" s="103"/>
      <c r="E251" s="76" t="s">
        <v>477</v>
      </c>
      <c r="F251" s="2" t="s">
        <v>466</v>
      </c>
      <c r="G251" s="11" t="s">
        <v>451</v>
      </c>
      <c r="H251" s="11" t="s">
        <v>451</v>
      </c>
      <c r="I251" s="11" t="s">
        <v>451</v>
      </c>
      <c r="J251" s="11" t="s">
        <v>451</v>
      </c>
    </row>
    <row r="252" spans="2:10" x14ac:dyDescent="0.3">
      <c r="B252" s="25"/>
      <c r="C252" s="73"/>
      <c r="D252" s="29"/>
      <c r="E252" s="76" t="s">
        <v>477</v>
      </c>
      <c r="F252" s="2" t="s">
        <v>467</v>
      </c>
      <c r="G252" s="11" t="s">
        <v>451</v>
      </c>
      <c r="H252" s="11" t="s">
        <v>451</v>
      </c>
      <c r="I252" s="11" t="s">
        <v>451</v>
      </c>
      <c r="J252" s="11" t="s">
        <v>451</v>
      </c>
    </row>
    <row r="253" spans="2:10" x14ac:dyDescent="0.3">
      <c r="B253" s="25"/>
      <c r="C253" s="73"/>
      <c r="D253" s="29"/>
      <c r="E253" s="76" t="s">
        <v>477</v>
      </c>
      <c r="F253" s="2" t="s">
        <v>468</v>
      </c>
      <c r="G253" s="11">
        <v>5.0604659999999996E-3</v>
      </c>
      <c r="H253" s="11">
        <v>5.5005470000000004E-4</v>
      </c>
      <c r="I253" s="11">
        <v>9.5708779999999997E-3</v>
      </c>
      <c r="J253" s="11">
        <v>2.9636963947373543E-2</v>
      </c>
    </row>
    <row r="254" spans="2:10" x14ac:dyDescent="0.3">
      <c r="B254" s="25"/>
      <c r="C254" s="73"/>
      <c r="D254" s="29"/>
      <c r="E254" s="76" t="s">
        <v>477</v>
      </c>
      <c r="F254" s="2" t="s">
        <v>469</v>
      </c>
      <c r="G254" s="11">
        <v>2.0436096000000001E-2</v>
      </c>
      <c r="H254" s="11">
        <v>1.17748525E-2</v>
      </c>
      <c r="I254" s="11">
        <v>2.9097339E-2</v>
      </c>
      <c r="J254" s="11">
        <v>2.2805342352981789E-2</v>
      </c>
    </row>
    <row r="255" spans="2:10" x14ac:dyDescent="0.3">
      <c r="B255" s="25"/>
      <c r="C255" s="73"/>
      <c r="D255" s="29"/>
      <c r="E255" s="76" t="s">
        <v>477</v>
      </c>
      <c r="F255" s="2" t="s">
        <v>470</v>
      </c>
      <c r="G255" s="11">
        <v>1.1829734E-2</v>
      </c>
      <c r="H255" s="11">
        <v>9.2191080000000004E-5</v>
      </c>
      <c r="I255" s="11">
        <v>2.3567276000000002E-2</v>
      </c>
      <c r="J255" s="11">
        <v>3.0348060867973384E-2</v>
      </c>
    </row>
    <row r="256" spans="2:10" x14ac:dyDescent="0.3">
      <c r="B256" s="25"/>
      <c r="C256" s="73"/>
      <c r="D256" s="29"/>
      <c r="E256" s="76" t="s">
        <v>477</v>
      </c>
      <c r="F256" s="2" t="s">
        <v>26</v>
      </c>
      <c r="G256" s="11">
        <v>1.2693207999999999E-2</v>
      </c>
      <c r="H256" s="11">
        <v>9.1848009999999998E-4</v>
      </c>
      <c r="I256" s="11">
        <v>2.4467935999999999E-2</v>
      </c>
      <c r="J256" s="11">
        <v>2.1751872729140861E-2</v>
      </c>
    </row>
    <row r="257" spans="2:10" x14ac:dyDescent="0.3">
      <c r="B257" s="25"/>
      <c r="C257" s="73"/>
      <c r="D257" s="29"/>
      <c r="E257" s="76" t="s">
        <v>477</v>
      </c>
      <c r="F257" s="2" t="s">
        <v>27</v>
      </c>
      <c r="G257" s="11" t="s">
        <v>451</v>
      </c>
      <c r="H257" s="11" t="s">
        <v>451</v>
      </c>
      <c r="I257" s="11" t="s">
        <v>451</v>
      </c>
      <c r="J257" s="11" t="s">
        <v>451</v>
      </c>
    </row>
    <row r="258" spans="2:10" x14ac:dyDescent="0.3">
      <c r="B258" s="25"/>
      <c r="C258" s="73"/>
      <c r="D258" s="29"/>
      <c r="E258" s="76" t="s">
        <v>477</v>
      </c>
      <c r="F258" s="2" t="s">
        <v>28</v>
      </c>
      <c r="G258" s="11" t="s">
        <v>451</v>
      </c>
      <c r="H258" s="11" t="s">
        <v>451</v>
      </c>
      <c r="I258" s="11" t="s">
        <v>451</v>
      </c>
      <c r="J258" s="11" t="s">
        <v>451</v>
      </c>
    </row>
    <row r="259" spans="2:10" x14ac:dyDescent="0.3">
      <c r="B259" s="25"/>
      <c r="C259" s="73"/>
      <c r="D259" s="29"/>
      <c r="E259" s="76" t="s">
        <v>477</v>
      </c>
      <c r="F259" s="2" t="s">
        <v>29</v>
      </c>
      <c r="G259" s="11" t="s">
        <v>451</v>
      </c>
      <c r="H259" s="11" t="s">
        <v>451</v>
      </c>
      <c r="I259" s="11" t="s">
        <v>451</v>
      </c>
      <c r="J259" s="11" t="s">
        <v>451</v>
      </c>
    </row>
    <row r="260" spans="2:10" x14ac:dyDescent="0.3">
      <c r="B260" s="25"/>
      <c r="C260" s="73"/>
      <c r="D260" s="29"/>
      <c r="E260" s="76" t="s">
        <v>477</v>
      </c>
      <c r="F260" s="2" t="s">
        <v>658</v>
      </c>
      <c r="G260" s="11" t="s">
        <v>451</v>
      </c>
      <c r="H260" s="11" t="s">
        <v>451</v>
      </c>
      <c r="I260" s="11" t="s">
        <v>451</v>
      </c>
      <c r="J260" s="11" t="s">
        <v>451</v>
      </c>
    </row>
    <row r="261" spans="2:10" x14ac:dyDescent="0.3">
      <c r="B261" s="25"/>
      <c r="C261" s="73"/>
      <c r="D261" s="29"/>
      <c r="E261" s="76" t="s">
        <v>477</v>
      </c>
      <c r="F261" s="2" t="s">
        <v>30</v>
      </c>
      <c r="G261" s="11" t="s">
        <v>451</v>
      </c>
      <c r="H261" s="11" t="s">
        <v>451</v>
      </c>
      <c r="I261" s="11" t="s">
        <v>451</v>
      </c>
      <c r="J261" s="11" t="s">
        <v>451</v>
      </c>
    </row>
    <row r="262" spans="2:10" x14ac:dyDescent="0.3">
      <c r="B262" s="25"/>
      <c r="C262" s="73"/>
      <c r="D262" s="29"/>
      <c r="E262" s="76" t="s">
        <v>477</v>
      </c>
      <c r="F262" s="2" t="s">
        <v>552</v>
      </c>
      <c r="G262" s="11">
        <v>6.6163699999999999E-3</v>
      </c>
      <c r="H262" s="11">
        <v>1.50979E-3</v>
      </c>
      <c r="I262" s="11">
        <v>1.1722949999999999E-2</v>
      </c>
      <c r="J262" s="11">
        <v>2.3129019853220283E-2</v>
      </c>
    </row>
    <row r="263" spans="2:10" x14ac:dyDescent="0.3">
      <c r="B263" s="25"/>
      <c r="C263" s="73"/>
      <c r="D263" s="29"/>
      <c r="E263" s="76" t="s">
        <v>477</v>
      </c>
      <c r="F263" s="2" t="s">
        <v>31</v>
      </c>
      <c r="G263" s="11">
        <v>5.8960660000000002E-3</v>
      </c>
      <c r="H263" s="11">
        <v>2.4317179999999998E-3</v>
      </c>
      <c r="I263" s="11">
        <v>9.3604139999999992E-3</v>
      </c>
      <c r="J263" s="11">
        <v>1.8899015366945333E-2</v>
      </c>
    </row>
    <row r="264" spans="2:10" x14ac:dyDescent="0.3">
      <c r="B264" s="25"/>
      <c r="C264" s="73"/>
      <c r="D264" s="29"/>
      <c r="E264" s="76" t="s">
        <v>477</v>
      </c>
      <c r="F264" s="2" t="s">
        <v>32</v>
      </c>
      <c r="G264" s="11" t="s">
        <v>451</v>
      </c>
      <c r="H264" s="11" t="s">
        <v>451</v>
      </c>
      <c r="I264" s="11" t="s">
        <v>451</v>
      </c>
      <c r="J264" s="11" t="s">
        <v>451</v>
      </c>
    </row>
    <row r="265" spans="2:10" x14ac:dyDescent="0.3">
      <c r="B265" s="25"/>
      <c r="C265" s="73"/>
      <c r="D265" s="29"/>
      <c r="E265" s="76" t="s">
        <v>477</v>
      </c>
      <c r="F265" s="2" t="s">
        <v>471</v>
      </c>
      <c r="G265" s="11">
        <v>9.0643570000000003E-3</v>
      </c>
      <c r="H265" s="11">
        <v>2.197858E-3</v>
      </c>
      <c r="I265" s="11">
        <v>1.5930860000000002E-2</v>
      </c>
      <c r="J265" s="11">
        <v>2.848027233037001E-2</v>
      </c>
    </row>
    <row r="266" spans="2:10" x14ac:dyDescent="0.3">
      <c r="B266" s="25"/>
      <c r="C266" s="73"/>
      <c r="D266" s="29"/>
      <c r="E266" s="76" t="s">
        <v>477</v>
      </c>
      <c r="F266" s="2" t="s">
        <v>472</v>
      </c>
      <c r="G266" s="11">
        <v>8.5634260000000007E-3</v>
      </c>
      <c r="H266" s="11">
        <v>5.1623270000000004E-3</v>
      </c>
      <c r="I266" s="11">
        <v>1.1964529999999999E-2</v>
      </c>
      <c r="J266" s="11">
        <v>3.0387088055387777E-2</v>
      </c>
    </row>
    <row r="267" spans="2:10" x14ac:dyDescent="0.3">
      <c r="B267" s="25"/>
      <c r="C267" s="73"/>
      <c r="D267" s="29"/>
      <c r="E267" s="76" t="s">
        <v>477</v>
      </c>
      <c r="F267" s="2" t="s">
        <v>473</v>
      </c>
      <c r="G267" s="11" t="s">
        <v>451</v>
      </c>
      <c r="H267" s="11" t="s">
        <v>451</v>
      </c>
      <c r="I267" s="11" t="s">
        <v>451</v>
      </c>
      <c r="J267" s="11" t="s">
        <v>451</v>
      </c>
    </row>
    <row r="268" spans="2:10" x14ac:dyDescent="0.3">
      <c r="B268" s="25" t="s">
        <v>220</v>
      </c>
      <c r="C268" s="73" t="s">
        <v>698</v>
      </c>
      <c r="D268" s="102" t="s">
        <v>610</v>
      </c>
      <c r="E268" s="76" t="s">
        <v>739</v>
      </c>
      <c r="F268" s="2" t="s">
        <v>450</v>
      </c>
      <c r="G268" s="11">
        <v>0.65570050000000002</v>
      </c>
      <c r="H268" s="11">
        <v>0.63716079999999997</v>
      </c>
      <c r="I268" s="11">
        <v>0.67424010000000001</v>
      </c>
      <c r="J268" s="11">
        <v>3.8206136224356278E-2</v>
      </c>
    </row>
    <row r="269" spans="2:10" x14ac:dyDescent="0.3">
      <c r="B269" s="25"/>
      <c r="C269" s="72"/>
      <c r="D269" s="103"/>
      <c r="E269" s="76" t="s">
        <v>739</v>
      </c>
      <c r="F269" s="2" t="s">
        <v>452</v>
      </c>
      <c r="G269" s="11">
        <v>0.69468110000000005</v>
      </c>
      <c r="H269" s="11">
        <v>0.67738529999999997</v>
      </c>
      <c r="I269" s="11">
        <v>0.71197690000000002</v>
      </c>
      <c r="J269" s="11">
        <v>2.4952251953663261E-2</v>
      </c>
    </row>
    <row r="270" spans="2:10" x14ac:dyDescent="0.3">
      <c r="B270" s="25"/>
      <c r="C270" s="72"/>
      <c r="D270" s="103"/>
      <c r="E270" s="76" t="s">
        <v>739</v>
      </c>
      <c r="F270" s="2" t="s">
        <v>453</v>
      </c>
      <c r="G270" s="11">
        <v>0.52100820000000003</v>
      </c>
      <c r="H270" s="11">
        <v>0.48997449999999998</v>
      </c>
      <c r="I270" s="11">
        <v>0.55204189999999997</v>
      </c>
      <c r="J270" s="11">
        <v>3.4913824283367999E-2</v>
      </c>
    </row>
    <row r="271" spans="2:10" x14ac:dyDescent="0.3">
      <c r="B271" s="25"/>
      <c r="C271" s="72"/>
      <c r="D271" s="103"/>
      <c r="E271" s="76" t="s">
        <v>739</v>
      </c>
      <c r="F271" s="2" t="s">
        <v>21</v>
      </c>
      <c r="G271" s="11">
        <v>0.48946200000000001</v>
      </c>
      <c r="H271" s="11">
        <v>0.4612134</v>
      </c>
      <c r="I271" s="11">
        <v>0.51771049999999996</v>
      </c>
      <c r="J271" s="11">
        <v>8.5941129421288412E-2</v>
      </c>
    </row>
    <row r="272" spans="2:10" x14ac:dyDescent="0.3">
      <c r="B272" s="25"/>
      <c r="C272" s="72"/>
      <c r="D272" s="103"/>
      <c r="E272" s="76" t="s">
        <v>739</v>
      </c>
      <c r="F272" s="2" t="s">
        <v>454</v>
      </c>
      <c r="G272" s="11">
        <v>0.63915080000000002</v>
      </c>
      <c r="H272" s="11">
        <v>0.57829969999999997</v>
      </c>
      <c r="I272" s="11">
        <v>0.70000189999999995</v>
      </c>
      <c r="J272" s="11">
        <v>4.8786753437386879E-2</v>
      </c>
    </row>
    <row r="273" spans="2:10" x14ac:dyDescent="0.3">
      <c r="B273" s="25"/>
      <c r="C273" s="72"/>
      <c r="D273" s="103"/>
      <c r="E273" s="76" t="s">
        <v>739</v>
      </c>
      <c r="F273" s="2" t="s">
        <v>455</v>
      </c>
      <c r="G273" s="11">
        <v>0.69566419999999995</v>
      </c>
      <c r="H273" s="11">
        <v>0.58682730000000005</v>
      </c>
      <c r="I273" s="11">
        <v>0.80450109999999997</v>
      </c>
      <c r="J273" s="11">
        <v>4.183856049340276E-2</v>
      </c>
    </row>
    <row r="274" spans="2:10" x14ac:dyDescent="0.3">
      <c r="B274" s="25"/>
      <c r="C274" s="72"/>
      <c r="D274" s="103"/>
      <c r="E274" s="76" t="s">
        <v>739</v>
      </c>
      <c r="F274" s="2" t="s">
        <v>456</v>
      </c>
      <c r="G274" s="11">
        <v>0.64237270000000002</v>
      </c>
      <c r="H274" s="11">
        <v>0.60819299999999998</v>
      </c>
      <c r="I274" s="11">
        <v>0.67655240000000005</v>
      </c>
      <c r="J274" s="11">
        <v>5.0292252145259272E-2</v>
      </c>
    </row>
    <row r="275" spans="2:10" x14ac:dyDescent="0.3">
      <c r="B275" s="25"/>
      <c r="C275" s="72"/>
      <c r="D275" s="103"/>
      <c r="E275" s="76" t="s">
        <v>739</v>
      </c>
      <c r="F275" s="2" t="s">
        <v>457</v>
      </c>
      <c r="G275" s="11">
        <v>0.66427210000000003</v>
      </c>
      <c r="H275" s="11">
        <v>0.6433721</v>
      </c>
      <c r="I275" s="11">
        <v>0.68517209999999995</v>
      </c>
      <c r="J275" s="11">
        <v>2.6209267049335211E-2</v>
      </c>
    </row>
    <row r="276" spans="2:10" x14ac:dyDescent="0.3">
      <c r="B276" s="25"/>
      <c r="C276" s="72"/>
      <c r="D276" s="103"/>
      <c r="E276" s="76" t="s">
        <v>739</v>
      </c>
      <c r="F276" s="2" t="s">
        <v>458</v>
      </c>
      <c r="G276" s="13">
        <v>0.60329619999999995</v>
      </c>
      <c r="H276" s="11">
        <v>0.57316690000000003</v>
      </c>
      <c r="I276" s="13">
        <v>0.63342549999999997</v>
      </c>
      <c r="J276" s="11">
        <v>3.5017476575241631E-2</v>
      </c>
    </row>
    <row r="277" spans="2:10" x14ac:dyDescent="0.3">
      <c r="B277" s="25"/>
      <c r="C277" s="72"/>
      <c r="D277" s="103"/>
      <c r="E277" s="76" t="s">
        <v>739</v>
      </c>
      <c r="F277" s="2" t="s">
        <v>459</v>
      </c>
      <c r="G277" s="13">
        <v>0.67285470000000003</v>
      </c>
      <c r="H277" s="13">
        <v>0.65030140000000003</v>
      </c>
      <c r="I277" s="13">
        <v>0.69540800000000003</v>
      </c>
      <c r="J277" s="11">
        <v>2.6398134072290705E-2</v>
      </c>
    </row>
    <row r="278" spans="2:10" x14ac:dyDescent="0.3">
      <c r="B278" s="25"/>
      <c r="C278" s="72"/>
      <c r="D278" s="103"/>
      <c r="E278" s="76" t="s">
        <v>739</v>
      </c>
      <c r="F278" s="2" t="s">
        <v>660</v>
      </c>
      <c r="G278" s="13">
        <v>0.60206000000000004</v>
      </c>
      <c r="H278" s="11">
        <v>0.57221759999999999</v>
      </c>
      <c r="I278" s="13">
        <v>0.63190230000000003</v>
      </c>
      <c r="J278" s="11">
        <v>3.9743003801593103E-2</v>
      </c>
    </row>
    <row r="279" spans="2:10" x14ac:dyDescent="0.3">
      <c r="B279" s="25"/>
      <c r="C279" s="72"/>
      <c r="D279" s="103"/>
      <c r="E279" s="76" t="s">
        <v>739</v>
      </c>
      <c r="F279" s="2" t="s">
        <v>661</v>
      </c>
      <c r="G279" s="13">
        <v>0.6733171</v>
      </c>
      <c r="H279" s="13">
        <v>0.64450499999999999</v>
      </c>
      <c r="I279" s="13">
        <v>0.70212920000000001</v>
      </c>
      <c r="J279" s="11">
        <v>3.2677741655721591E-2</v>
      </c>
    </row>
    <row r="280" spans="2:10" x14ac:dyDescent="0.3">
      <c r="B280" s="25"/>
      <c r="C280" s="72"/>
      <c r="D280" s="103"/>
      <c r="E280" s="76" t="s">
        <v>739</v>
      </c>
      <c r="F280" s="2" t="s">
        <v>662</v>
      </c>
      <c r="G280" s="13">
        <v>0.51643899999999998</v>
      </c>
      <c r="H280" s="11">
        <v>0.43211110000000003</v>
      </c>
      <c r="I280" s="13">
        <v>0.60076680000000005</v>
      </c>
      <c r="J280" s="11">
        <v>3.600094601784741E-2</v>
      </c>
    </row>
    <row r="281" spans="2:10" x14ac:dyDescent="0.3">
      <c r="B281" s="25"/>
      <c r="C281" s="73"/>
      <c r="D281" s="103"/>
      <c r="E281" s="76" t="s">
        <v>739</v>
      </c>
      <c r="F281" s="2" t="s">
        <v>663</v>
      </c>
      <c r="G281" s="13">
        <v>0.65890539999999997</v>
      </c>
      <c r="H281" s="13">
        <v>0.63846139999999996</v>
      </c>
      <c r="I281" s="13">
        <v>0.67934939999999999</v>
      </c>
      <c r="J281" s="11">
        <v>9.4395657655637982E-2</v>
      </c>
    </row>
    <row r="282" spans="2:10" x14ac:dyDescent="0.3">
      <c r="B282" s="25"/>
      <c r="C282" s="73"/>
      <c r="D282" s="103"/>
      <c r="E282" s="76" t="s">
        <v>739</v>
      </c>
      <c r="F282" s="2" t="s">
        <v>460</v>
      </c>
      <c r="G282" s="11">
        <v>0.66384469999999995</v>
      </c>
      <c r="H282" s="11">
        <v>0.63949999999999996</v>
      </c>
      <c r="I282" s="11">
        <v>0.6881893</v>
      </c>
      <c r="J282" s="11">
        <v>4.2826454549925549E-2</v>
      </c>
    </row>
    <row r="283" spans="2:10" x14ac:dyDescent="0.3">
      <c r="B283" s="25"/>
      <c r="C283" s="73"/>
      <c r="D283" s="103"/>
      <c r="E283" s="76" t="s">
        <v>739</v>
      </c>
      <c r="F283" s="2" t="s">
        <v>461</v>
      </c>
      <c r="G283" s="11">
        <v>0.64650660000000004</v>
      </c>
      <c r="H283" s="11">
        <v>0.61687829999999999</v>
      </c>
      <c r="I283" s="11">
        <v>0.67613500000000004</v>
      </c>
      <c r="J283" s="11">
        <v>3.4113848601779059E-2</v>
      </c>
    </row>
    <row r="284" spans="2:10" x14ac:dyDescent="0.3">
      <c r="B284" s="25"/>
      <c r="C284" s="73"/>
      <c r="D284" s="103"/>
      <c r="E284" s="76" t="s">
        <v>739</v>
      </c>
      <c r="F284" s="2" t="s">
        <v>462</v>
      </c>
      <c r="G284" s="11">
        <v>0.65831079999999997</v>
      </c>
      <c r="H284" s="11">
        <v>0.58417799999999998</v>
      </c>
      <c r="I284" s="11">
        <v>0.73244359999999997</v>
      </c>
      <c r="J284" s="11">
        <v>3.570771360783017E-2</v>
      </c>
    </row>
    <row r="285" spans="2:10" x14ac:dyDescent="0.3">
      <c r="B285" s="25"/>
      <c r="C285" s="73"/>
      <c r="D285" s="103"/>
      <c r="E285" s="76" t="s">
        <v>739</v>
      </c>
      <c r="F285" s="2" t="s">
        <v>589</v>
      </c>
      <c r="G285" s="11">
        <v>0.72243380000000001</v>
      </c>
      <c r="H285" s="11">
        <v>0.62571010000000005</v>
      </c>
      <c r="I285" s="11">
        <v>0.81915740000000004</v>
      </c>
      <c r="J285" s="11">
        <v>2.3607870535641653E-3</v>
      </c>
    </row>
    <row r="286" spans="2:10" x14ac:dyDescent="0.3">
      <c r="B286" s="25"/>
      <c r="C286" s="73"/>
      <c r="D286" s="103"/>
      <c r="E286" s="76" t="s">
        <v>739</v>
      </c>
      <c r="F286" s="2" t="s">
        <v>463</v>
      </c>
      <c r="G286" s="11">
        <v>0.65173650000000005</v>
      </c>
      <c r="H286" s="11">
        <v>0.60769680000000004</v>
      </c>
      <c r="I286" s="11">
        <v>0.69577619999999996</v>
      </c>
      <c r="J286" s="11">
        <v>5.8238058480246054E-2</v>
      </c>
    </row>
    <row r="287" spans="2:10" x14ac:dyDescent="0.3">
      <c r="B287" s="25"/>
      <c r="C287" s="73"/>
      <c r="D287" s="103"/>
      <c r="E287" s="76" t="s">
        <v>739</v>
      </c>
      <c r="F287" s="2" t="s">
        <v>464</v>
      </c>
      <c r="G287" s="11">
        <v>0.64784200000000003</v>
      </c>
      <c r="H287" s="11">
        <v>0.61729210000000001</v>
      </c>
      <c r="I287" s="11">
        <v>0.67839179999999999</v>
      </c>
      <c r="J287" s="11">
        <v>3.4687912252533933E-2</v>
      </c>
    </row>
    <row r="288" spans="2:10" x14ac:dyDescent="0.3">
      <c r="B288" s="25"/>
      <c r="C288" s="73"/>
      <c r="D288" s="103"/>
      <c r="E288" s="76" t="s">
        <v>739</v>
      </c>
      <c r="F288" s="2" t="s">
        <v>465</v>
      </c>
      <c r="G288" s="11">
        <v>0.63524029999999998</v>
      </c>
      <c r="H288" s="11">
        <v>0.59367479999999995</v>
      </c>
      <c r="I288" s="11">
        <v>0.67680580000000001</v>
      </c>
      <c r="J288" s="11">
        <v>4.0769055932212667E-2</v>
      </c>
    </row>
    <row r="289" spans="2:10" x14ac:dyDescent="0.3">
      <c r="B289" s="25"/>
      <c r="C289" s="73"/>
      <c r="D289" s="29"/>
      <c r="E289" s="76" t="s">
        <v>739</v>
      </c>
      <c r="F289" s="2" t="s">
        <v>466</v>
      </c>
      <c r="G289" s="11">
        <v>0.65870070000000003</v>
      </c>
      <c r="H289" s="11">
        <v>0.61280230000000002</v>
      </c>
      <c r="I289" s="11">
        <v>0.70459919999999998</v>
      </c>
      <c r="J289" s="11">
        <v>1.4839814012939307E-2</v>
      </c>
    </row>
    <row r="290" spans="2:10" x14ac:dyDescent="0.3">
      <c r="B290" s="25"/>
      <c r="C290" s="73"/>
      <c r="D290" s="29"/>
      <c r="E290" s="76" t="s">
        <v>739</v>
      </c>
      <c r="F290" s="2" t="s">
        <v>467</v>
      </c>
      <c r="G290" s="11">
        <v>0.69854329999999998</v>
      </c>
      <c r="H290" s="11">
        <v>0.66022000000000003</v>
      </c>
      <c r="I290" s="11">
        <v>0.73686660000000004</v>
      </c>
      <c r="J290" s="11">
        <v>3.6735744401973129E-2</v>
      </c>
    </row>
    <row r="291" spans="2:10" x14ac:dyDescent="0.3">
      <c r="B291" s="25"/>
      <c r="C291" s="73"/>
      <c r="D291" s="29"/>
      <c r="E291" s="76" t="s">
        <v>739</v>
      </c>
      <c r="F291" s="2" t="s">
        <v>468</v>
      </c>
      <c r="G291" s="11">
        <v>0.64886869999999996</v>
      </c>
      <c r="H291" s="11">
        <v>0.62891300000000006</v>
      </c>
      <c r="I291" s="11">
        <v>0.66882439999999999</v>
      </c>
      <c r="J291" s="11">
        <v>3.5105985882354591E-2</v>
      </c>
    </row>
    <row r="292" spans="2:10" x14ac:dyDescent="0.3">
      <c r="B292" s="25"/>
      <c r="C292" s="73"/>
      <c r="D292" s="29"/>
      <c r="E292" s="76" t="s">
        <v>739</v>
      </c>
      <c r="F292" s="2" t="s">
        <v>469</v>
      </c>
      <c r="G292" s="11">
        <v>0.68439220000000001</v>
      </c>
      <c r="H292" s="11">
        <v>0.63960260000000002</v>
      </c>
      <c r="I292" s="11">
        <v>0.72918179999999999</v>
      </c>
      <c r="J292" s="11">
        <v>5.0416774393132281E-2</v>
      </c>
    </row>
    <row r="293" spans="2:10" x14ac:dyDescent="0.3">
      <c r="B293" s="25"/>
      <c r="C293" s="73"/>
      <c r="D293" s="29"/>
      <c r="E293" s="76" t="s">
        <v>739</v>
      </c>
      <c r="F293" s="2" t="s">
        <v>470</v>
      </c>
      <c r="G293" s="11">
        <v>0.58381660000000002</v>
      </c>
      <c r="H293" s="11">
        <v>0.4707751</v>
      </c>
      <c r="I293" s="11">
        <v>0.69685810000000004</v>
      </c>
      <c r="J293" s="11">
        <v>2.770409525968032E-2</v>
      </c>
    </row>
    <row r="294" spans="2:10" x14ac:dyDescent="0.3">
      <c r="B294" s="25"/>
      <c r="C294" s="73"/>
      <c r="D294" s="29"/>
      <c r="E294" s="76" t="s">
        <v>739</v>
      </c>
      <c r="F294" s="2" t="s">
        <v>26</v>
      </c>
      <c r="G294" s="11">
        <v>0.631185</v>
      </c>
      <c r="H294" s="11">
        <v>0.591642</v>
      </c>
      <c r="I294" s="11">
        <v>0.67072799999999999</v>
      </c>
      <c r="J294" s="11">
        <v>4.9363593998995516E-2</v>
      </c>
    </row>
    <row r="295" spans="2:10" x14ac:dyDescent="0.3">
      <c r="B295" s="25"/>
      <c r="C295" s="73"/>
      <c r="D295" s="29"/>
      <c r="E295" s="76" t="s">
        <v>739</v>
      </c>
      <c r="F295" s="2" t="s">
        <v>27</v>
      </c>
      <c r="G295" s="11">
        <v>0.64402400000000004</v>
      </c>
      <c r="H295" s="11">
        <v>0.57367769999999996</v>
      </c>
      <c r="I295" s="11">
        <v>0.71437039999999996</v>
      </c>
      <c r="J295" s="11">
        <v>3.9561890293120322E-2</v>
      </c>
    </row>
    <row r="296" spans="2:10" x14ac:dyDescent="0.3">
      <c r="B296" s="25"/>
      <c r="C296" s="73"/>
      <c r="D296" s="29"/>
      <c r="E296" s="76" t="s">
        <v>739</v>
      </c>
      <c r="F296" s="2" t="s">
        <v>28</v>
      </c>
      <c r="G296" s="11">
        <v>0.61082709999999996</v>
      </c>
      <c r="H296" s="11">
        <v>0.46842400000000001</v>
      </c>
      <c r="I296" s="11">
        <v>0.75323010000000001</v>
      </c>
      <c r="J296" s="11">
        <v>2.7614258810696259E-2</v>
      </c>
    </row>
    <row r="297" spans="2:10" x14ac:dyDescent="0.3">
      <c r="B297" s="25"/>
      <c r="C297" s="73"/>
      <c r="D297" s="29"/>
      <c r="E297" s="76" t="s">
        <v>739</v>
      </c>
      <c r="F297" s="2" t="s">
        <v>29</v>
      </c>
      <c r="G297" s="11">
        <v>0.6582363</v>
      </c>
      <c r="H297" s="11">
        <v>0.56999880000000003</v>
      </c>
      <c r="I297" s="11">
        <v>0.74647390000000002</v>
      </c>
      <c r="J297" s="11">
        <v>2.983330073346192E-2</v>
      </c>
    </row>
    <row r="298" spans="2:10" x14ac:dyDescent="0.3">
      <c r="B298" s="25"/>
      <c r="C298" s="73"/>
      <c r="D298" s="29"/>
      <c r="E298" s="76" t="s">
        <v>739</v>
      </c>
      <c r="F298" s="2" t="s">
        <v>658</v>
      </c>
      <c r="G298" s="11">
        <v>0.69220490000000001</v>
      </c>
      <c r="H298" s="11">
        <v>0.63770910000000003</v>
      </c>
      <c r="I298" s="11">
        <v>0.74670069999999999</v>
      </c>
      <c r="J298" s="11">
        <v>3.003790848766727E-2</v>
      </c>
    </row>
    <row r="299" spans="2:10" x14ac:dyDescent="0.3">
      <c r="B299" s="25"/>
      <c r="C299" s="73"/>
      <c r="D299" s="29"/>
      <c r="E299" s="76" t="s">
        <v>739</v>
      </c>
      <c r="F299" s="2" t="s">
        <v>30</v>
      </c>
      <c r="G299" s="11">
        <v>0.69481899999999996</v>
      </c>
      <c r="H299" s="11">
        <v>0.65029060000000005</v>
      </c>
      <c r="I299" s="11">
        <v>0.73934750000000005</v>
      </c>
      <c r="J299" s="11">
        <v>2.5727134819238075E-2</v>
      </c>
    </row>
    <row r="300" spans="2:10" x14ac:dyDescent="0.3">
      <c r="B300" s="25"/>
      <c r="C300" s="73"/>
      <c r="D300" s="29"/>
      <c r="E300" s="76" t="s">
        <v>739</v>
      </c>
      <c r="F300" s="2" t="s">
        <v>552</v>
      </c>
      <c r="G300" s="11">
        <v>0.69867590000000002</v>
      </c>
      <c r="H300" s="11">
        <v>0.66927190000000003</v>
      </c>
      <c r="I300" s="11">
        <v>0.72807980000000005</v>
      </c>
      <c r="J300" s="11">
        <v>2.7235497518464366E-2</v>
      </c>
    </row>
    <row r="301" spans="2:10" x14ac:dyDescent="0.3">
      <c r="B301" s="25"/>
      <c r="C301" s="73"/>
      <c r="D301" s="29"/>
      <c r="E301" s="76" t="s">
        <v>739</v>
      </c>
      <c r="F301" s="2" t="s">
        <v>31</v>
      </c>
      <c r="G301" s="11">
        <v>0.67578269999999996</v>
      </c>
      <c r="H301" s="11">
        <v>0.64142030000000005</v>
      </c>
      <c r="I301" s="11">
        <v>0.71014509999999997</v>
      </c>
      <c r="J301" s="11">
        <v>3.4603052395944349E-2</v>
      </c>
    </row>
    <row r="302" spans="2:10" x14ac:dyDescent="0.3">
      <c r="B302" s="25"/>
      <c r="C302" s="73"/>
      <c r="D302" s="29"/>
      <c r="E302" s="76" t="s">
        <v>739</v>
      </c>
      <c r="F302" s="2" t="s">
        <v>32</v>
      </c>
      <c r="G302" s="11">
        <v>0.74864710000000001</v>
      </c>
      <c r="H302" s="11">
        <v>0.70630459999999995</v>
      </c>
      <c r="I302" s="11">
        <v>0.79098970000000002</v>
      </c>
      <c r="J302" s="11">
        <v>3.959282642349337E-2</v>
      </c>
    </row>
    <row r="303" spans="2:10" x14ac:dyDescent="0.3">
      <c r="B303" s="25"/>
      <c r="C303" s="73"/>
      <c r="D303" s="29"/>
      <c r="E303" s="76" t="s">
        <v>739</v>
      </c>
      <c r="F303" s="2" t="s">
        <v>471</v>
      </c>
      <c r="G303" s="11">
        <v>0.57916999999999996</v>
      </c>
      <c r="H303" s="11">
        <v>0.50887470000000001</v>
      </c>
      <c r="I303" s="11">
        <v>0.64946519999999996</v>
      </c>
      <c r="J303" s="11">
        <v>4.8385643939855449E-2</v>
      </c>
    </row>
    <row r="304" spans="2:10" x14ac:dyDescent="0.3">
      <c r="B304" s="25"/>
      <c r="C304" s="73"/>
      <c r="D304" s="29"/>
      <c r="E304" s="76" t="s">
        <v>739</v>
      </c>
      <c r="F304" s="2" t="s">
        <v>472</v>
      </c>
      <c r="G304" s="11">
        <v>0.64978340000000001</v>
      </c>
      <c r="H304" s="11">
        <v>0.61644520000000003</v>
      </c>
      <c r="I304" s="11">
        <v>0.6831216</v>
      </c>
      <c r="J304" s="11">
        <v>4.6599670734166224E-2</v>
      </c>
    </row>
    <row r="305" spans="2:10" x14ac:dyDescent="0.3">
      <c r="B305" s="25"/>
      <c r="C305" s="73"/>
      <c r="D305" s="29"/>
      <c r="E305" s="76" t="s">
        <v>739</v>
      </c>
      <c r="F305" s="2" t="s">
        <v>473</v>
      </c>
      <c r="G305" s="11">
        <v>0.69317039999999996</v>
      </c>
      <c r="H305" s="11">
        <v>0.65958139999999998</v>
      </c>
      <c r="I305" s="11">
        <v>0.72675940000000006</v>
      </c>
      <c r="J305" s="11">
        <v>2.4627389265462638E-2</v>
      </c>
    </row>
    <row r="306" spans="2:10" x14ac:dyDescent="0.3">
      <c r="B306" s="25" t="s">
        <v>221</v>
      </c>
      <c r="C306" s="73" t="s">
        <v>699</v>
      </c>
      <c r="D306" s="102" t="s">
        <v>610</v>
      </c>
      <c r="E306" s="76" t="s">
        <v>740</v>
      </c>
      <c r="F306" s="2" t="s">
        <v>450</v>
      </c>
      <c r="G306" s="11">
        <v>0.20702699999999999</v>
      </c>
      <c r="H306" s="11">
        <v>0.19473209999999999</v>
      </c>
      <c r="I306" s="11">
        <v>0.21932180000000001</v>
      </c>
      <c r="J306" s="11">
        <v>3.8206136224356278E-2</v>
      </c>
    </row>
    <row r="307" spans="2:10" x14ac:dyDescent="0.3">
      <c r="B307" s="25"/>
      <c r="C307" s="72"/>
      <c r="D307" s="103"/>
      <c r="E307" s="76" t="s">
        <v>740</v>
      </c>
      <c r="F307" s="2" t="s">
        <v>452</v>
      </c>
      <c r="G307" s="11">
        <v>0.19946749999999999</v>
      </c>
      <c r="H307" s="11">
        <v>0.18138219999999999</v>
      </c>
      <c r="I307" s="11">
        <v>0.21755279999999999</v>
      </c>
      <c r="J307" s="11">
        <v>2.4952251953663261E-2</v>
      </c>
    </row>
    <row r="308" spans="2:10" x14ac:dyDescent="0.3">
      <c r="B308" s="25"/>
      <c r="C308" s="72"/>
      <c r="D308" s="103"/>
      <c r="E308" s="76" t="s">
        <v>740</v>
      </c>
      <c r="F308" s="2" t="s">
        <v>453</v>
      </c>
      <c r="G308" s="11">
        <v>0.26345370000000001</v>
      </c>
      <c r="H308" s="11">
        <v>0.23713319999999999</v>
      </c>
      <c r="I308" s="11">
        <v>0.28977409999999998</v>
      </c>
      <c r="J308" s="11">
        <v>3.4913824283367999E-2</v>
      </c>
    </row>
    <row r="309" spans="2:10" x14ac:dyDescent="0.3">
      <c r="B309" s="25"/>
      <c r="C309" s="72"/>
      <c r="D309" s="103"/>
      <c r="E309" s="76" t="s">
        <v>740</v>
      </c>
      <c r="F309" s="2" t="s">
        <v>21</v>
      </c>
      <c r="G309" s="11">
        <v>0.30531819999999998</v>
      </c>
      <c r="H309" s="11">
        <v>0.25738519999999998</v>
      </c>
      <c r="I309" s="11">
        <v>0.35325119999999999</v>
      </c>
      <c r="J309" s="11">
        <v>8.5941129421288412E-2</v>
      </c>
    </row>
    <row r="310" spans="2:10" x14ac:dyDescent="0.3">
      <c r="B310" s="25"/>
      <c r="C310" s="72"/>
      <c r="D310" s="103"/>
      <c r="E310" s="76" t="s">
        <v>740</v>
      </c>
      <c r="F310" s="2" t="s">
        <v>454</v>
      </c>
      <c r="G310" s="11">
        <v>0.2281387</v>
      </c>
      <c r="H310" s="11">
        <v>0.1863842</v>
      </c>
      <c r="I310" s="11">
        <v>0.2698932</v>
      </c>
      <c r="J310" s="11">
        <v>4.8786753437386879E-2</v>
      </c>
    </row>
    <row r="311" spans="2:10" x14ac:dyDescent="0.3">
      <c r="B311" s="25"/>
      <c r="C311" s="72"/>
      <c r="D311" s="103"/>
      <c r="E311" s="76" t="s">
        <v>740</v>
      </c>
      <c r="F311" s="2" t="s">
        <v>455</v>
      </c>
      <c r="G311" s="11">
        <v>0.15213760000000001</v>
      </c>
      <c r="H311" s="11">
        <v>7.7184829999999996E-2</v>
      </c>
      <c r="I311" s="11">
        <v>0.2270904</v>
      </c>
      <c r="J311" s="11">
        <v>4.183856049340276E-2</v>
      </c>
    </row>
    <row r="312" spans="2:10" x14ac:dyDescent="0.3">
      <c r="B312" s="25"/>
      <c r="C312" s="72"/>
      <c r="D312" s="103"/>
      <c r="E312" s="76" t="s">
        <v>740</v>
      </c>
      <c r="F312" s="2" t="s">
        <v>456</v>
      </c>
      <c r="G312" s="11">
        <v>0.20408195000000001</v>
      </c>
      <c r="H312" s="11">
        <v>0.17749419999999999</v>
      </c>
      <c r="I312" s="11">
        <v>0.23066970000000001</v>
      </c>
      <c r="J312" s="11">
        <v>5.0292252145259272E-2</v>
      </c>
    </row>
    <row r="313" spans="2:10" x14ac:dyDescent="0.3">
      <c r="B313" s="25"/>
      <c r="C313" s="72"/>
      <c r="D313" s="103"/>
      <c r="E313" s="76" t="s">
        <v>740</v>
      </c>
      <c r="F313" s="2" t="s">
        <v>457</v>
      </c>
      <c r="G313" s="11">
        <v>0.20979475</v>
      </c>
      <c r="H313" s="11">
        <v>0.19027811</v>
      </c>
      <c r="I313" s="11">
        <v>0.22931139</v>
      </c>
      <c r="J313" s="11">
        <v>2.6209267049335211E-2</v>
      </c>
    </row>
    <row r="314" spans="2:10" x14ac:dyDescent="0.3">
      <c r="B314" s="25"/>
      <c r="C314" s="72"/>
      <c r="D314" s="103"/>
      <c r="E314" s="76" t="s">
        <v>740</v>
      </c>
      <c r="F314" s="2" t="s">
        <v>458</v>
      </c>
      <c r="G314" s="11">
        <v>0.28931319999999999</v>
      </c>
      <c r="H314" s="11">
        <v>0.25927289999999997</v>
      </c>
      <c r="I314" s="11">
        <v>0.31935350000000001</v>
      </c>
      <c r="J314" s="11">
        <v>3.5017476575241631E-2</v>
      </c>
    </row>
    <row r="315" spans="2:10" x14ac:dyDescent="0.3">
      <c r="B315" s="25"/>
      <c r="C315" s="72"/>
      <c r="D315" s="103"/>
      <c r="E315" s="76" t="s">
        <v>740</v>
      </c>
      <c r="F315" s="2" t="s">
        <v>459</v>
      </c>
      <c r="G315" s="11">
        <v>0.19188730000000001</v>
      </c>
      <c r="H315" s="11">
        <v>0.17427519999999999</v>
      </c>
      <c r="I315" s="11">
        <v>0.2094993</v>
      </c>
      <c r="J315" s="11">
        <v>2.6398134072290705E-2</v>
      </c>
    </row>
    <row r="316" spans="2:10" x14ac:dyDescent="0.3">
      <c r="B316" s="25"/>
      <c r="C316" s="72"/>
      <c r="D316" s="103"/>
      <c r="E316" s="76" t="s">
        <v>740</v>
      </c>
      <c r="F316" s="2" t="s">
        <v>660</v>
      </c>
      <c r="G316" s="11">
        <v>0.24674509999999999</v>
      </c>
      <c r="H316" s="11">
        <v>0.2237875</v>
      </c>
      <c r="I316" s="11">
        <v>0.26970280000000002</v>
      </c>
      <c r="J316" s="11">
        <v>3.9743003801593103E-2</v>
      </c>
    </row>
    <row r="317" spans="2:10" x14ac:dyDescent="0.3">
      <c r="B317" s="25"/>
      <c r="C317" s="72"/>
      <c r="D317" s="103"/>
      <c r="E317" s="76" t="s">
        <v>740</v>
      </c>
      <c r="F317" s="2" t="s">
        <v>661</v>
      </c>
      <c r="G317" s="11">
        <v>0.19406999999999999</v>
      </c>
      <c r="H317" s="11">
        <v>0.1746212</v>
      </c>
      <c r="I317" s="11">
        <v>0.21351890000000001</v>
      </c>
      <c r="J317" s="11">
        <v>3.2677741655721591E-2</v>
      </c>
    </row>
    <row r="318" spans="2:10" x14ac:dyDescent="0.3">
      <c r="B318" s="25"/>
      <c r="C318" s="73"/>
      <c r="D318" s="103"/>
      <c r="E318" s="76" t="s">
        <v>740</v>
      </c>
      <c r="F318" s="2" t="s">
        <v>662</v>
      </c>
      <c r="G318" s="11">
        <v>0.2395417</v>
      </c>
      <c r="H318" s="11">
        <v>0.1384128</v>
      </c>
      <c r="I318" s="11">
        <v>0.34067069999999999</v>
      </c>
      <c r="J318" s="11">
        <v>3.600094601784741E-2</v>
      </c>
    </row>
    <row r="319" spans="2:10" x14ac:dyDescent="0.3">
      <c r="B319" s="25"/>
      <c r="C319" s="73"/>
      <c r="D319" s="103"/>
      <c r="E319" s="76" t="s">
        <v>740</v>
      </c>
      <c r="F319" s="2" t="s">
        <v>663</v>
      </c>
      <c r="G319" s="11">
        <v>0.2069414</v>
      </c>
      <c r="H319" s="11">
        <v>0.19234270000000001</v>
      </c>
      <c r="I319" s="11">
        <v>0.22154019999999999</v>
      </c>
      <c r="J319" s="11">
        <v>9.4395657655637982E-2</v>
      </c>
    </row>
    <row r="320" spans="2:10" x14ac:dyDescent="0.3">
      <c r="B320" s="25"/>
      <c r="C320" s="73"/>
      <c r="D320" s="103"/>
      <c r="E320" s="76" t="s">
        <v>740</v>
      </c>
      <c r="F320" s="2" t="s">
        <v>460</v>
      </c>
      <c r="G320" s="11">
        <v>0.1970296</v>
      </c>
      <c r="H320" s="11">
        <v>0.17272008</v>
      </c>
      <c r="I320" s="11">
        <v>0.22133910000000001</v>
      </c>
      <c r="J320" s="11">
        <v>4.2826454549925549E-2</v>
      </c>
    </row>
    <row r="321" spans="2:10" x14ac:dyDescent="0.3">
      <c r="B321" s="25"/>
      <c r="C321" s="73"/>
      <c r="D321" s="103"/>
      <c r="E321" s="76" t="s">
        <v>740</v>
      </c>
      <c r="F321" s="2" t="s">
        <v>461</v>
      </c>
      <c r="G321" s="11">
        <v>0.21706780000000001</v>
      </c>
      <c r="H321" s="11">
        <v>0.19931214</v>
      </c>
      <c r="I321" s="11">
        <v>0.23482349999999999</v>
      </c>
      <c r="J321" s="11">
        <v>3.4113848601779059E-2</v>
      </c>
    </row>
    <row r="322" spans="2:10" x14ac:dyDescent="0.3">
      <c r="B322" s="25"/>
      <c r="C322" s="73"/>
      <c r="D322" s="103"/>
      <c r="E322" s="76" t="s">
        <v>740</v>
      </c>
      <c r="F322" s="2" t="s">
        <v>462</v>
      </c>
      <c r="G322" s="11">
        <v>0.22435389999999999</v>
      </c>
      <c r="H322" s="11">
        <v>0.15049307000000001</v>
      </c>
      <c r="I322" s="11">
        <v>0.2982147</v>
      </c>
      <c r="J322" s="11">
        <v>3.570771360783017E-2</v>
      </c>
    </row>
    <row r="323" spans="2:10" x14ac:dyDescent="0.3">
      <c r="B323" s="25"/>
      <c r="C323" s="73"/>
      <c r="D323" s="103"/>
      <c r="E323" s="76" t="s">
        <v>740</v>
      </c>
      <c r="F323" s="2" t="s">
        <v>589</v>
      </c>
      <c r="G323" s="11">
        <v>0.14591019999999999</v>
      </c>
      <c r="H323" s="11">
        <v>6.7975069999999999E-2</v>
      </c>
      <c r="I323" s="11">
        <v>0.22384519999999999</v>
      </c>
      <c r="J323" s="11">
        <v>2.3607870535641653E-3</v>
      </c>
    </row>
    <row r="324" spans="2:10" x14ac:dyDescent="0.3">
      <c r="B324" s="25"/>
      <c r="C324" s="73"/>
      <c r="D324" s="103"/>
      <c r="E324" s="76" t="s">
        <v>740</v>
      </c>
      <c r="F324" s="2" t="s">
        <v>463</v>
      </c>
      <c r="G324" s="11">
        <v>0.19643369999999999</v>
      </c>
      <c r="H324" s="11">
        <v>0.163271</v>
      </c>
      <c r="I324" s="11">
        <v>0.22959640000000001</v>
      </c>
      <c r="J324" s="11">
        <v>5.8238058480246054E-2</v>
      </c>
    </row>
    <row r="325" spans="2:10" x14ac:dyDescent="0.3">
      <c r="B325" s="25"/>
      <c r="C325" s="73"/>
      <c r="D325" s="103"/>
      <c r="E325" s="76" t="s">
        <v>740</v>
      </c>
      <c r="F325" s="2" t="s">
        <v>464</v>
      </c>
      <c r="G325" s="11">
        <v>0.20024749999999999</v>
      </c>
      <c r="H325" s="11">
        <v>0.1740305</v>
      </c>
      <c r="I325" s="11">
        <v>0.22646459999999999</v>
      </c>
      <c r="J325" s="11">
        <v>3.4687912252533933E-2</v>
      </c>
    </row>
    <row r="326" spans="2:10" x14ac:dyDescent="0.3">
      <c r="B326" s="25"/>
      <c r="C326" s="73"/>
      <c r="D326" s="29"/>
      <c r="E326" s="76" t="s">
        <v>740</v>
      </c>
      <c r="F326" s="2" t="s">
        <v>465</v>
      </c>
      <c r="G326" s="11">
        <v>0.2308259</v>
      </c>
      <c r="H326" s="11">
        <v>0.19265160000000001</v>
      </c>
      <c r="I326" s="11">
        <v>0.26900030000000003</v>
      </c>
      <c r="J326" s="11">
        <v>4.0769055932212667E-2</v>
      </c>
    </row>
    <row r="327" spans="2:10" x14ac:dyDescent="0.3">
      <c r="B327" s="25"/>
      <c r="C327" s="73"/>
      <c r="D327" s="29"/>
      <c r="E327" s="76" t="s">
        <v>740</v>
      </c>
      <c r="F327" s="2" t="s">
        <v>466</v>
      </c>
      <c r="G327" s="11">
        <v>0.21294579999999999</v>
      </c>
      <c r="H327" s="11">
        <v>0.17909269999999999</v>
      </c>
      <c r="I327" s="11">
        <v>0.24679899999999999</v>
      </c>
      <c r="J327" s="11">
        <v>1.4839814012939307E-2</v>
      </c>
    </row>
    <row r="328" spans="2:10" x14ac:dyDescent="0.3">
      <c r="B328" s="25"/>
      <c r="C328" s="73"/>
      <c r="D328" s="29"/>
      <c r="E328" s="76" t="s">
        <v>740</v>
      </c>
      <c r="F328" s="2" t="s">
        <v>467</v>
      </c>
      <c r="G328" s="11">
        <v>0.19301019999999999</v>
      </c>
      <c r="H328" s="11">
        <v>0.15707769999999999</v>
      </c>
      <c r="I328" s="11">
        <v>0.2289427</v>
      </c>
      <c r="J328" s="11">
        <v>3.6735744401973129E-2</v>
      </c>
    </row>
    <row r="329" spans="2:10" x14ac:dyDescent="0.3">
      <c r="B329" s="25"/>
      <c r="C329" s="73"/>
      <c r="D329" s="29"/>
      <c r="E329" s="76" t="s">
        <v>740</v>
      </c>
      <c r="F329" s="2" t="s">
        <v>468</v>
      </c>
      <c r="G329" s="11">
        <v>0.21459520000000001</v>
      </c>
      <c r="H329" s="11">
        <v>0.20023440000000001</v>
      </c>
      <c r="I329" s="11">
        <v>0.22895599999999999</v>
      </c>
      <c r="J329" s="11">
        <v>3.5105985882354591E-2</v>
      </c>
    </row>
    <row r="330" spans="2:10" x14ac:dyDescent="0.3">
      <c r="B330" s="25"/>
      <c r="C330" s="73"/>
      <c r="D330" s="29"/>
      <c r="E330" s="76" t="s">
        <v>740</v>
      </c>
      <c r="F330" s="2" t="s">
        <v>469</v>
      </c>
      <c r="G330" s="11">
        <v>0.1751279</v>
      </c>
      <c r="H330" s="11">
        <v>0.15110960000000001</v>
      </c>
      <c r="I330" s="11">
        <v>0.1991462</v>
      </c>
      <c r="J330" s="11">
        <v>5.0416774393132281E-2</v>
      </c>
    </row>
    <row r="331" spans="2:10" x14ac:dyDescent="0.3">
      <c r="B331" s="25"/>
      <c r="C331" s="73"/>
      <c r="D331" s="29"/>
      <c r="E331" s="76" t="s">
        <v>740</v>
      </c>
      <c r="F331" s="2" t="s">
        <v>470</v>
      </c>
      <c r="G331" s="11">
        <v>0.22783129999999999</v>
      </c>
      <c r="H331" s="11">
        <v>0.19273380000000001</v>
      </c>
      <c r="I331" s="11">
        <v>0.26292880000000002</v>
      </c>
      <c r="J331" s="11">
        <v>2.770409525968032E-2</v>
      </c>
    </row>
    <row r="332" spans="2:10" x14ac:dyDescent="0.3">
      <c r="B332" s="25"/>
      <c r="C332" s="73"/>
      <c r="D332" s="29"/>
      <c r="E332" s="76" t="s">
        <v>740</v>
      </c>
      <c r="F332" s="2" t="s">
        <v>26</v>
      </c>
      <c r="G332" s="11">
        <v>0.2472569</v>
      </c>
      <c r="H332" s="11">
        <v>0.2237461</v>
      </c>
      <c r="I332" s="11">
        <v>0.2707677</v>
      </c>
      <c r="J332" s="11">
        <v>4.9363593998995516E-2</v>
      </c>
    </row>
    <row r="333" spans="2:10" x14ac:dyDescent="0.3">
      <c r="B333" s="25"/>
      <c r="C333" s="73"/>
      <c r="D333" s="29"/>
      <c r="E333" s="76" t="s">
        <v>740</v>
      </c>
      <c r="F333" s="2" t="s">
        <v>27</v>
      </c>
      <c r="G333" s="11">
        <v>0.17948169999999999</v>
      </c>
      <c r="H333" s="11">
        <v>0.13619680000000001</v>
      </c>
      <c r="I333" s="11">
        <v>0.22276660000000001</v>
      </c>
      <c r="J333" s="11">
        <v>3.9561890293120322E-2</v>
      </c>
    </row>
    <row r="334" spans="2:10" x14ac:dyDescent="0.3">
      <c r="B334" s="25"/>
      <c r="C334" s="73"/>
      <c r="D334" s="29"/>
      <c r="E334" s="76" t="s">
        <v>740</v>
      </c>
      <c r="F334" s="2" t="s">
        <v>28</v>
      </c>
      <c r="G334" s="11">
        <v>0.2150678</v>
      </c>
      <c r="H334" s="11">
        <v>0.1164153</v>
      </c>
      <c r="I334" s="11">
        <v>0.3137202</v>
      </c>
      <c r="J334" s="11">
        <v>2.7614258810696259E-2</v>
      </c>
    </row>
    <row r="335" spans="2:10" x14ac:dyDescent="0.3">
      <c r="B335" s="25"/>
      <c r="C335" s="73"/>
      <c r="D335" s="29"/>
      <c r="E335" s="76" t="s">
        <v>740</v>
      </c>
      <c r="F335" s="2" t="s">
        <v>29</v>
      </c>
      <c r="G335" s="11">
        <v>0.1955875</v>
      </c>
      <c r="H335" s="11">
        <v>0.1687457</v>
      </c>
      <c r="I335" s="11">
        <v>0.2224293</v>
      </c>
      <c r="J335" s="11">
        <v>2.983330073346192E-2</v>
      </c>
    </row>
    <row r="336" spans="2:10" x14ac:dyDescent="0.3">
      <c r="B336" s="25"/>
      <c r="C336" s="73"/>
      <c r="D336" s="29"/>
      <c r="E336" s="76" t="s">
        <v>740</v>
      </c>
      <c r="F336" s="2" t="s">
        <v>658</v>
      </c>
      <c r="G336" s="11">
        <v>0.16014800000000001</v>
      </c>
      <c r="H336" s="11">
        <v>0.12238789999999999</v>
      </c>
      <c r="I336" s="11">
        <v>0.19790820000000001</v>
      </c>
      <c r="J336" s="11">
        <v>3.003790848766727E-2</v>
      </c>
    </row>
    <row r="337" spans="2:10" x14ac:dyDescent="0.3">
      <c r="B337" s="25"/>
      <c r="C337" s="73"/>
      <c r="D337" s="29"/>
      <c r="E337" s="76" t="s">
        <v>740</v>
      </c>
      <c r="F337" s="2" t="s">
        <v>30</v>
      </c>
      <c r="G337" s="11">
        <v>0.18056910000000001</v>
      </c>
      <c r="H337" s="11">
        <v>0.14794589999999999</v>
      </c>
      <c r="I337" s="11">
        <v>0.2131922</v>
      </c>
      <c r="J337" s="11">
        <v>2.5727134819238075E-2</v>
      </c>
    </row>
    <row r="338" spans="2:10" x14ac:dyDescent="0.3">
      <c r="B338" s="25"/>
      <c r="C338" s="73"/>
      <c r="D338" s="29"/>
      <c r="E338" s="76" t="s">
        <v>740</v>
      </c>
      <c r="F338" s="2" t="s">
        <v>552</v>
      </c>
      <c r="G338" s="11">
        <v>0.16188820000000001</v>
      </c>
      <c r="H338" s="11">
        <v>0.13761470000000001</v>
      </c>
      <c r="I338" s="11">
        <v>0.18616170000000001</v>
      </c>
      <c r="J338" s="11">
        <v>2.7235497518464366E-2</v>
      </c>
    </row>
    <row r="339" spans="2:10" x14ac:dyDescent="0.3">
      <c r="B339" s="25"/>
      <c r="C339" s="73"/>
      <c r="D339" s="29"/>
      <c r="E339" s="76" t="s">
        <v>740</v>
      </c>
      <c r="F339" s="2" t="s">
        <v>31</v>
      </c>
      <c r="G339" s="11">
        <v>0.194378</v>
      </c>
      <c r="H339" s="11">
        <v>0.1600413</v>
      </c>
      <c r="I339" s="11">
        <v>0.22871469999999999</v>
      </c>
      <c r="J339" s="11">
        <v>3.4603052395944349E-2</v>
      </c>
    </row>
    <row r="340" spans="2:10" x14ac:dyDescent="0.3">
      <c r="B340" s="25"/>
      <c r="C340" s="73"/>
      <c r="D340" s="29"/>
      <c r="E340" s="76" t="s">
        <v>740</v>
      </c>
      <c r="F340" s="2" t="s">
        <v>32</v>
      </c>
      <c r="G340" s="11">
        <v>0.15076800000000001</v>
      </c>
      <c r="H340" s="11">
        <v>0.12860530000000001</v>
      </c>
      <c r="I340" s="11">
        <v>0.17293069999999999</v>
      </c>
      <c r="J340" s="11">
        <v>3.959282642349337E-2</v>
      </c>
    </row>
    <row r="341" spans="2:10" x14ac:dyDescent="0.3">
      <c r="B341" s="25"/>
      <c r="C341" s="73"/>
      <c r="D341" s="29"/>
      <c r="E341" s="76" t="s">
        <v>740</v>
      </c>
      <c r="F341" s="2" t="s">
        <v>471</v>
      </c>
      <c r="G341" s="11">
        <v>0.23486599999999999</v>
      </c>
      <c r="H341" s="11">
        <v>0.212869</v>
      </c>
      <c r="I341" s="11">
        <v>0.25686300000000001</v>
      </c>
      <c r="J341" s="11">
        <v>4.8385643939855449E-2</v>
      </c>
    </row>
    <row r="342" spans="2:10" x14ac:dyDescent="0.3">
      <c r="B342" s="25"/>
      <c r="C342" s="73"/>
      <c r="D342" s="29"/>
      <c r="E342" s="76" t="s">
        <v>740</v>
      </c>
      <c r="F342" s="2" t="s">
        <v>472</v>
      </c>
      <c r="G342" s="11">
        <v>0.2015469</v>
      </c>
      <c r="H342" s="11">
        <v>0.17912230000000001</v>
      </c>
      <c r="I342" s="11">
        <v>0.22397159999999999</v>
      </c>
      <c r="J342" s="11">
        <v>4.6599670734166224E-2</v>
      </c>
    </row>
    <row r="343" spans="2:10" x14ac:dyDescent="0.3">
      <c r="B343" s="25"/>
      <c r="C343" s="73"/>
      <c r="D343" s="29"/>
      <c r="E343" s="76" t="s">
        <v>740</v>
      </c>
      <c r="F343" s="2" t="s">
        <v>473</v>
      </c>
      <c r="G343" s="11">
        <v>0.2017062</v>
      </c>
      <c r="H343" s="11">
        <v>0.17493020000000001</v>
      </c>
      <c r="I343" s="11">
        <v>0.2284822</v>
      </c>
      <c r="J343" s="11">
        <v>2.4627389265462638E-2</v>
      </c>
    </row>
    <row r="344" spans="2:10" x14ac:dyDescent="0.3">
      <c r="B344" s="25" t="s">
        <v>222</v>
      </c>
      <c r="C344" s="73" t="s">
        <v>700</v>
      </c>
      <c r="D344" s="102" t="s">
        <v>610</v>
      </c>
      <c r="E344" s="76" t="s">
        <v>741</v>
      </c>
      <c r="F344" s="2" t="s">
        <v>450</v>
      </c>
      <c r="G344" s="11">
        <v>0.1246481</v>
      </c>
      <c r="H344" s="11">
        <v>0.11340169999999999</v>
      </c>
      <c r="I344" s="11">
        <v>0.1358946</v>
      </c>
      <c r="J344" s="11">
        <v>3.8206136224356278E-2</v>
      </c>
    </row>
    <row r="345" spans="2:10" x14ac:dyDescent="0.3">
      <c r="B345" s="25"/>
      <c r="C345" s="72"/>
      <c r="D345" s="103"/>
      <c r="E345" s="76" t="s">
        <v>741</v>
      </c>
      <c r="F345" s="2" t="s">
        <v>452</v>
      </c>
      <c r="G345" s="11">
        <v>0.10017710000000001</v>
      </c>
      <c r="H345" s="11">
        <v>8.9244939999999995E-2</v>
      </c>
      <c r="I345" s="11">
        <v>0.11110920000000001</v>
      </c>
      <c r="J345" s="11">
        <v>2.4952251953663261E-2</v>
      </c>
    </row>
    <row r="346" spans="2:10" x14ac:dyDescent="0.3">
      <c r="B346" s="25"/>
      <c r="C346" s="72"/>
      <c r="D346" s="103"/>
      <c r="E346" s="76" t="s">
        <v>741</v>
      </c>
      <c r="F346" s="2" t="s">
        <v>453</v>
      </c>
      <c r="G346" s="11">
        <v>0.19094829999999999</v>
      </c>
      <c r="H346" s="11">
        <v>0.16831890999999999</v>
      </c>
      <c r="I346" s="11">
        <v>0.21357780000000001</v>
      </c>
      <c r="J346" s="11">
        <v>3.4913824283367999E-2</v>
      </c>
    </row>
    <row r="347" spans="2:10" x14ac:dyDescent="0.3">
      <c r="B347" s="25"/>
      <c r="C347" s="72"/>
      <c r="D347" s="103"/>
      <c r="E347" s="76" t="s">
        <v>741</v>
      </c>
      <c r="F347" s="2" t="s">
        <v>21</v>
      </c>
      <c r="G347" s="11">
        <v>0.19524929999999999</v>
      </c>
      <c r="H347" s="11">
        <v>0.14836969999999999</v>
      </c>
      <c r="I347" s="11">
        <v>0.24212880000000001</v>
      </c>
      <c r="J347" s="11">
        <v>8.5941129421288412E-2</v>
      </c>
    </row>
    <row r="348" spans="2:10" x14ac:dyDescent="0.3">
      <c r="B348" s="25"/>
      <c r="C348" s="72"/>
      <c r="D348" s="103"/>
      <c r="E348" s="76" t="s">
        <v>741</v>
      </c>
      <c r="F348" s="2" t="s">
        <v>454</v>
      </c>
      <c r="G348" s="11">
        <v>0.1130217</v>
      </c>
      <c r="H348" s="11">
        <v>7.5957709999999998E-2</v>
      </c>
      <c r="I348" s="11">
        <v>0.15008560000000001</v>
      </c>
      <c r="J348" s="11">
        <v>4.8786753437386879E-2</v>
      </c>
    </row>
    <row r="349" spans="2:10" x14ac:dyDescent="0.3">
      <c r="B349" s="25"/>
      <c r="C349" s="72"/>
      <c r="D349" s="103"/>
      <c r="E349" s="76" t="s">
        <v>741</v>
      </c>
      <c r="F349" s="2" t="s">
        <v>455</v>
      </c>
      <c r="G349" s="11">
        <v>0.15219820000000001</v>
      </c>
      <c r="H349" s="11">
        <v>4.9959900000000002E-2</v>
      </c>
      <c r="I349" s="11">
        <v>0.25443650000000001</v>
      </c>
      <c r="J349" s="11">
        <v>4.183856049340276E-2</v>
      </c>
    </row>
    <row r="350" spans="2:10" x14ac:dyDescent="0.3">
      <c r="B350" s="25"/>
      <c r="C350" s="72"/>
      <c r="D350" s="103"/>
      <c r="E350" s="76" t="s">
        <v>741</v>
      </c>
      <c r="F350" s="2" t="s">
        <v>456</v>
      </c>
      <c r="G350" s="11">
        <v>0.14101179999999999</v>
      </c>
      <c r="H350" s="11">
        <v>0.1144741</v>
      </c>
      <c r="I350" s="11">
        <v>0.16754949999999999</v>
      </c>
      <c r="J350" s="11">
        <v>5.0292252145259272E-2</v>
      </c>
    </row>
    <row r="351" spans="2:10" x14ac:dyDescent="0.3">
      <c r="B351" s="25"/>
      <c r="C351" s="72"/>
      <c r="D351" s="103"/>
      <c r="E351" s="76" t="s">
        <v>741</v>
      </c>
      <c r="F351" s="2" t="s">
        <v>457</v>
      </c>
      <c r="G351" s="11">
        <v>0.113806</v>
      </c>
      <c r="H351" s="11">
        <v>9.8345119999999994E-2</v>
      </c>
      <c r="I351" s="11">
        <v>0.12926689999999999</v>
      </c>
      <c r="J351" s="11">
        <v>2.6209267049335211E-2</v>
      </c>
    </row>
    <row r="352" spans="2:10" x14ac:dyDescent="0.3">
      <c r="B352" s="25"/>
      <c r="C352" s="72"/>
      <c r="D352" s="103"/>
      <c r="E352" s="76" t="s">
        <v>741</v>
      </c>
      <c r="F352" s="2" t="s">
        <v>458</v>
      </c>
      <c r="G352" s="11">
        <v>9.8476720000000004E-2</v>
      </c>
      <c r="H352" s="11">
        <v>7.2486770000000006E-2</v>
      </c>
      <c r="I352" s="11">
        <v>0.1244667</v>
      </c>
      <c r="J352" s="11">
        <v>3.5017476575241631E-2</v>
      </c>
    </row>
    <row r="353" spans="2:10" x14ac:dyDescent="0.3">
      <c r="B353" s="25"/>
      <c r="C353" s="72"/>
      <c r="D353" s="103"/>
      <c r="E353" s="76" t="s">
        <v>741</v>
      </c>
      <c r="F353" s="2" t="s">
        <v>459</v>
      </c>
      <c r="G353" s="11">
        <v>0.12283535</v>
      </c>
      <c r="H353" s="11">
        <v>0.10848988</v>
      </c>
      <c r="I353" s="11">
        <v>0.13718079999999999</v>
      </c>
      <c r="J353" s="11">
        <v>2.6398134072290705E-2</v>
      </c>
    </row>
    <row r="354" spans="2:10" x14ac:dyDescent="0.3">
      <c r="B354" s="25"/>
      <c r="C354" s="72"/>
      <c r="D354" s="103"/>
      <c r="E354" s="76" t="s">
        <v>741</v>
      </c>
      <c r="F354" s="2" t="s">
        <v>660</v>
      </c>
      <c r="G354" s="11">
        <v>0.1395409</v>
      </c>
      <c r="H354" s="11">
        <v>0.1094581</v>
      </c>
      <c r="I354" s="11">
        <v>0.16962369999999999</v>
      </c>
      <c r="J354" s="11">
        <v>3.9743003801593103E-2</v>
      </c>
    </row>
    <row r="355" spans="2:10" x14ac:dyDescent="0.3">
      <c r="B355" s="25"/>
      <c r="C355" s="73"/>
      <c r="D355" s="103"/>
      <c r="E355" s="76" t="s">
        <v>741</v>
      </c>
      <c r="F355" s="2" t="s">
        <v>661</v>
      </c>
      <c r="G355" s="11">
        <v>0.1194982</v>
      </c>
      <c r="H355" s="11">
        <v>9.9063579999999998E-2</v>
      </c>
      <c r="I355" s="11">
        <v>0.13993269999999999</v>
      </c>
      <c r="J355" s="11">
        <v>3.2677741655721591E-2</v>
      </c>
    </row>
    <row r="356" spans="2:10" x14ac:dyDescent="0.3">
      <c r="B356" s="25"/>
      <c r="C356" s="73"/>
      <c r="D356" s="103"/>
      <c r="E356" s="76" t="s">
        <v>741</v>
      </c>
      <c r="F356" s="2" t="s">
        <v>662</v>
      </c>
      <c r="G356" s="11">
        <v>0.2355072</v>
      </c>
      <c r="H356" s="11">
        <v>0.12331590000000001</v>
      </c>
      <c r="I356" s="11">
        <v>0.34769840000000002</v>
      </c>
      <c r="J356" s="11">
        <v>3.600094601784741E-2</v>
      </c>
    </row>
    <row r="357" spans="2:10" x14ac:dyDescent="0.3">
      <c r="B357" s="25"/>
      <c r="C357" s="73"/>
      <c r="D357" s="103"/>
      <c r="E357" s="76" t="s">
        <v>741</v>
      </c>
      <c r="F357" s="2" t="s">
        <v>663</v>
      </c>
      <c r="G357" s="11">
        <v>0.1212903</v>
      </c>
      <c r="H357" s="11">
        <v>0.11011840000000001</v>
      </c>
      <c r="I357" s="11">
        <v>0.1324621</v>
      </c>
      <c r="J357" s="11">
        <v>9.4395657655637982E-2</v>
      </c>
    </row>
    <row r="358" spans="2:10" x14ac:dyDescent="0.3">
      <c r="B358" s="25"/>
      <c r="C358" s="73"/>
      <c r="D358" s="103"/>
      <c r="E358" s="76" t="s">
        <v>741</v>
      </c>
      <c r="F358" s="2" t="s">
        <v>460</v>
      </c>
      <c r="G358" s="11">
        <v>0.1237877</v>
      </c>
      <c r="H358" s="11">
        <v>0.10819268999999999</v>
      </c>
      <c r="I358" s="11">
        <v>0.1393826</v>
      </c>
      <c r="J358" s="11">
        <v>4.2826454549925549E-2</v>
      </c>
    </row>
    <row r="359" spans="2:10" x14ac:dyDescent="0.3">
      <c r="B359" s="25"/>
      <c r="C359" s="73"/>
      <c r="D359" s="103"/>
      <c r="E359" s="76" t="s">
        <v>741</v>
      </c>
      <c r="F359" s="2" t="s">
        <v>461</v>
      </c>
      <c r="G359" s="11">
        <v>0.12603259999999999</v>
      </c>
      <c r="H359" s="11">
        <v>0.10053869999999999</v>
      </c>
      <c r="I359" s="11">
        <v>0.15152650000000001</v>
      </c>
      <c r="J359" s="11">
        <v>3.4113848601779059E-2</v>
      </c>
    </row>
    <row r="360" spans="2:10" x14ac:dyDescent="0.3">
      <c r="B360" s="25"/>
      <c r="C360" s="73"/>
      <c r="D360" s="103"/>
      <c r="E360" s="76" t="s">
        <v>741</v>
      </c>
      <c r="F360" s="2" t="s">
        <v>462</v>
      </c>
      <c r="G360" s="11">
        <v>0.11154169999999999</v>
      </c>
      <c r="H360" s="11">
        <v>8.1289219999999995E-2</v>
      </c>
      <c r="I360" s="11">
        <v>0.14179420000000001</v>
      </c>
      <c r="J360" s="11">
        <v>3.570771360783017E-2</v>
      </c>
    </row>
    <row r="361" spans="2:10" x14ac:dyDescent="0.3">
      <c r="B361" s="25"/>
      <c r="C361" s="73"/>
      <c r="D361" s="103"/>
      <c r="E361" s="76" t="s">
        <v>741</v>
      </c>
      <c r="F361" s="2" t="s">
        <v>589</v>
      </c>
      <c r="G361" s="11">
        <v>0.1316561</v>
      </c>
      <c r="H361" s="11">
        <v>4.5374900000000003E-2</v>
      </c>
      <c r="I361" s="11">
        <v>0.2179373</v>
      </c>
      <c r="J361" s="11">
        <v>2.3607870535641653E-3</v>
      </c>
    </row>
    <row r="362" spans="2:10" x14ac:dyDescent="0.3">
      <c r="B362" s="25"/>
      <c r="C362" s="73"/>
      <c r="D362" s="103"/>
      <c r="E362" s="76" t="s">
        <v>741</v>
      </c>
      <c r="F362" s="2" t="s">
        <v>463</v>
      </c>
      <c r="G362" s="11">
        <v>0.13906209999999999</v>
      </c>
      <c r="H362" s="11">
        <v>0.11248795</v>
      </c>
      <c r="I362" s="11">
        <v>0.16563629999999999</v>
      </c>
      <c r="J362" s="11">
        <v>5.8238058480246054E-2</v>
      </c>
    </row>
    <row r="363" spans="2:10" x14ac:dyDescent="0.3">
      <c r="B363" s="25"/>
      <c r="C363" s="73"/>
      <c r="D363" s="29"/>
      <c r="E363" s="76" t="s">
        <v>741</v>
      </c>
      <c r="F363" s="2" t="s">
        <v>464</v>
      </c>
      <c r="G363" s="11">
        <v>0.1398702</v>
      </c>
      <c r="H363" s="11">
        <v>0.11675397999999999</v>
      </c>
      <c r="I363" s="11">
        <v>0.16298650000000001</v>
      </c>
      <c r="J363" s="11">
        <v>3.4687912252533933E-2</v>
      </c>
    </row>
    <row r="364" spans="2:10" x14ac:dyDescent="0.3">
      <c r="B364" s="25"/>
      <c r="C364" s="73"/>
      <c r="D364" s="29"/>
      <c r="E364" s="76" t="s">
        <v>741</v>
      </c>
      <c r="F364" s="2" t="s">
        <v>465</v>
      </c>
      <c r="G364" s="11">
        <v>0.1204216</v>
      </c>
      <c r="H364" s="11">
        <v>9.4708669999999995E-2</v>
      </c>
      <c r="I364" s="11">
        <v>0.1461345</v>
      </c>
      <c r="J364" s="11">
        <v>4.0769055932212667E-2</v>
      </c>
    </row>
    <row r="365" spans="2:10" x14ac:dyDescent="0.3">
      <c r="B365" s="25"/>
      <c r="C365" s="73"/>
      <c r="D365" s="29"/>
      <c r="E365" s="76" t="s">
        <v>741</v>
      </c>
      <c r="F365" s="2" t="s">
        <v>466</v>
      </c>
      <c r="G365" s="11">
        <v>0.1120348</v>
      </c>
      <c r="H365" s="11">
        <v>8.5826139999999995E-2</v>
      </c>
      <c r="I365" s="11">
        <v>0.13824339999999999</v>
      </c>
      <c r="J365" s="11">
        <v>1.4839814012939307E-2</v>
      </c>
    </row>
    <row r="366" spans="2:10" x14ac:dyDescent="0.3">
      <c r="B366" s="25"/>
      <c r="C366" s="73"/>
      <c r="D366" s="29"/>
      <c r="E366" s="76" t="s">
        <v>741</v>
      </c>
      <c r="F366" s="2" t="s">
        <v>467</v>
      </c>
      <c r="G366" s="11">
        <v>0.1009179</v>
      </c>
      <c r="H366" s="11">
        <v>7.1896699999999994E-2</v>
      </c>
      <c r="I366" s="11">
        <v>0.1299391</v>
      </c>
      <c r="J366" s="11">
        <v>3.6735744401973129E-2</v>
      </c>
    </row>
    <row r="367" spans="2:10" x14ac:dyDescent="0.3">
      <c r="B367" s="25"/>
      <c r="C367" s="73"/>
      <c r="D367" s="29"/>
      <c r="E367" s="76" t="s">
        <v>741</v>
      </c>
      <c r="F367" s="2" t="s">
        <v>468</v>
      </c>
      <c r="G367" s="11">
        <v>0.12626599999999999</v>
      </c>
      <c r="H367" s="11">
        <v>0.1145212</v>
      </c>
      <c r="I367" s="11">
        <v>0.13801069999999999</v>
      </c>
      <c r="J367" s="11">
        <v>3.5105985882354591E-2</v>
      </c>
    </row>
    <row r="368" spans="2:10" x14ac:dyDescent="0.3">
      <c r="B368" s="25"/>
      <c r="C368" s="73"/>
      <c r="D368" s="29"/>
      <c r="E368" s="76" t="s">
        <v>741</v>
      </c>
      <c r="F368" s="2" t="s">
        <v>469</v>
      </c>
      <c r="G368" s="11">
        <v>0.1177532</v>
      </c>
      <c r="H368" s="11">
        <v>8.2518300000000003E-2</v>
      </c>
      <c r="I368" s="11">
        <v>0.15298809999999999</v>
      </c>
      <c r="J368" s="11">
        <v>5.0416774393132281E-2</v>
      </c>
    </row>
    <row r="369" spans="2:10" x14ac:dyDescent="0.3">
      <c r="B369" s="25"/>
      <c r="C369" s="73"/>
      <c r="D369" s="29"/>
      <c r="E369" s="76" t="s">
        <v>741</v>
      </c>
      <c r="F369" s="2" t="s">
        <v>470</v>
      </c>
      <c r="G369" s="11">
        <v>0.18036189999999999</v>
      </c>
      <c r="H369" s="11">
        <v>0.10085624999999999</v>
      </c>
      <c r="I369" s="11">
        <v>0.25986749999999997</v>
      </c>
      <c r="J369" s="11">
        <v>2.770409525968032E-2</v>
      </c>
    </row>
    <row r="370" spans="2:10" x14ac:dyDescent="0.3">
      <c r="B370" s="25"/>
      <c r="C370" s="73"/>
      <c r="D370" s="29"/>
      <c r="E370" s="76" t="s">
        <v>741</v>
      </c>
      <c r="F370" s="2" t="s">
        <v>26</v>
      </c>
      <c r="G370" s="11">
        <v>0.11317000000000001</v>
      </c>
      <c r="H370" s="11">
        <v>8.902177E-2</v>
      </c>
      <c r="I370" s="11">
        <v>0.1373182</v>
      </c>
      <c r="J370" s="11">
        <v>4.9363593998995516E-2</v>
      </c>
    </row>
    <row r="371" spans="2:10" x14ac:dyDescent="0.3">
      <c r="B371" s="25"/>
      <c r="C371" s="73"/>
      <c r="D371" s="29"/>
      <c r="E371" s="76" t="s">
        <v>741</v>
      </c>
      <c r="F371" s="2" t="s">
        <v>27</v>
      </c>
      <c r="G371" s="11">
        <v>0.13642509999999999</v>
      </c>
      <c r="H371" s="11">
        <v>0.10287847999999999</v>
      </c>
      <c r="I371" s="11">
        <v>0.1699716</v>
      </c>
      <c r="J371" s="11">
        <v>3.9561890293120322E-2</v>
      </c>
    </row>
    <row r="372" spans="2:10" x14ac:dyDescent="0.3">
      <c r="B372" s="25"/>
      <c r="C372" s="73"/>
      <c r="D372" s="29"/>
      <c r="E372" s="76" t="s">
        <v>741</v>
      </c>
      <c r="F372" s="2" t="s">
        <v>28</v>
      </c>
      <c r="G372" s="11">
        <v>0.15966330000000001</v>
      </c>
      <c r="H372" s="11">
        <v>9.8763030000000002E-2</v>
      </c>
      <c r="I372" s="11">
        <v>0.2205637</v>
      </c>
      <c r="J372" s="11">
        <v>2.7614258810696259E-2</v>
      </c>
    </row>
    <row r="373" spans="2:10" x14ac:dyDescent="0.3">
      <c r="B373" s="25"/>
      <c r="C373" s="73"/>
      <c r="D373" s="29"/>
      <c r="E373" s="76" t="s">
        <v>741</v>
      </c>
      <c r="F373" s="2" t="s">
        <v>29</v>
      </c>
      <c r="G373" s="11">
        <v>0.14367289999999999</v>
      </c>
      <c r="H373" s="11">
        <v>6.6060850000000004E-2</v>
      </c>
      <c r="I373" s="11">
        <v>0.22128490000000001</v>
      </c>
      <c r="J373" s="11">
        <v>2.983330073346192E-2</v>
      </c>
    </row>
    <row r="374" spans="2:10" x14ac:dyDescent="0.3">
      <c r="B374" s="25"/>
      <c r="C374" s="73"/>
      <c r="D374" s="29"/>
      <c r="E374" s="76" t="s">
        <v>741</v>
      </c>
      <c r="F374" s="2" t="s">
        <v>658</v>
      </c>
      <c r="G374" s="11">
        <v>0.13976189999999999</v>
      </c>
      <c r="H374" s="11">
        <v>0.10358658</v>
      </c>
      <c r="I374" s="11">
        <v>0.17593729999999999</v>
      </c>
      <c r="J374" s="11">
        <v>3.003790848766727E-2</v>
      </c>
    </row>
    <row r="375" spans="2:10" x14ac:dyDescent="0.3">
      <c r="B375" s="25"/>
      <c r="C375" s="73"/>
      <c r="D375" s="29"/>
      <c r="E375" s="76" t="s">
        <v>741</v>
      </c>
      <c r="F375" s="2" t="s">
        <v>30</v>
      </c>
      <c r="G375" s="11">
        <v>0.1109533</v>
      </c>
      <c r="H375" s="11">
        <v>8.5126199999999999E-2</v>
      </c>
      <c r="I375" s="11">
        <v>0.1367804</v>
      </c>
      <c r="J375" s="11">
        <v>2.5727134819238075E-2</v>
      </c>
    </row>
    <row r="376" spans="2:10" x14ac:dyDescent="0.3">
      <c r="B376" s="25"/>
      <c r="C376" s="73"/>
      <c r="D376" s="29"/>
      <c r="E376" s="76" t="s">
        <v>741</v>
      </c>
      <c r="F376" s="2" t="s">
        <v>552</v>
      </c>
      <c r="G376" s="11">
        <v>0.126305</v>
      </c>
      <c r="H376" s="11">
        <v>0.10386376</v>
      </c>
      <c r="I376" s="11">
        <v>0.1487463</v>
      </c>
      <c r="J376" s="11">
        <v>2.7235497518464366E-2</v>
      </c>
    </row>
    <row r="377" spans="2:10" x14ac:dyDescent="0.3">
      <c r="B377" s="25"/>
      <c r="C377" s="73"/>
      <c r="D377" s="29"/>
      <c r="E377" s="76" t="s">
        <v>741</v>
      </c>
      <c r="F377" s="2" t="s">
        <v>31</v>
      </c>
      <c r="G377" s="11">
        <v>0.1169475</v>
      </c>
      <c r="H377" s="11">
        <v>8.6055339999999994E-2</v>
      </c>
      <c r="I377" s="11">
        <v>0.14783969999999999</v>
      </c>
      <c r="J377" s="11">
        <v>3.4603052395944349E-2</v>
      </c>
    </row>
    <row r="378" spans="2:10" x14ac:dyDescent="0.3">
      <c r="B378" s="25"/>
      <c r="C378" s="73"/>
      <c r="D378" s="29"/>
      <c r="E378" s="76" t="s">
        <v>741</v>
      </c>
      <c r="F378" s="2" t="s">
        <v>32</v>
      </c>
      <c r="G378" s="11">
        <v>9.1755100000000006E-2</v>
      </c>
      <c r="H378" s="11">
        <v>7.2467169999999997E-2</v>
      </c>
      <c r="I378" s="11">
        <v>0.111043</v>
      </c>
      <c r="J378" s="11">
        <v>3.959282642349337E-2</v>
      </c>
    </row>
    <row r="379" spans="2:10" x14ac:dyDescent="0.3">
      <c r="B379" s="25"/>
      <c r="C379" s="73"/>
      <c r="D379" s="29"/>
      <c r="E379" s="76" t="s">
        <v>741</v>
      </c>
      <c r="F379" s="2" t="s">
        <v>471</v>
      </c>
      <c r="G379" s="11">
        <v>0.17210026</v>
      </c>
      <c r="H379" s="11">
        <v>0.10444628</v>
      </c>
      <c r="I379" s="11">
        <v>0.2397542</v>
      </c>
      <c r="J379" s="11">
        <v>4.8385643939855449E-2</v>
      </c>
    </row>
    <row r="380" spans="2:10" x14ac:dyDescent="0.3">
      <c r="B380" s="25"/>
      <c r="C380" s="73"/>
      <c r="D380" s="29"/>
      <c r="E380" s="76" t="s">
        <v>741</v>
      </c>
      <c r="F380" s="2" t="s">
        <v>472</v>
      </c>
      <c r="G380" s="11">
        <v>0.13271168</v>
      </c>
      <c r="H380" s="11">
        <v>0.11624495</v>
      </c>
      <c r="I380" s="11">
        <v>0.14917839999999999</v>
      </c>
      <c r="J380" s="11">
        <v>4.6599670734166224E-2</v>
      </c>
    </row>
    <row r="381" spans="2:10" x14ac:dyDescent="0.3">
      <c r="B381" s="25"/>
      <c r="C381" s="73"/>
      <c r="D381" s="29"/>
      <c r="E381" s="76" t="s">
        <v>741</v>
      </c>
      <c r="F381" s="2" t="s">
        <v>473</v>
      </c>
      <c r="G381" s="11">
        <v>9.6630690000000005E-2</v>
      </c>
      <c r="H381" s="11">
        <v>7.9171829999999999E-2</v>
      </c>
      <c r="I381" s="11">
        <v>0.1140896</v>
      </c>
      <c r="J381" s="11">
        <v>2.4627389265462638E-2</v>
      </c>
    </row>
    <row r="382" spans="2:10" x14ac:dyDescent="0.3">
      <c r="B382" s="25" t="s">
        <v>223</v>
      </c>
      <c r="C382" s="73" t="s">
        <v>701</v>
      </c>
      <c r="D382" s="102" t="s">
        <v>610</v>
      </c>
      <c r="E382" s="76" t="s">
        <v>742</v>
      </c>
      <c r="F382" s="2" t="s">
        <v>450</v>
      </c>
      <c r="G382" s="11">
        <v>1.2624430000000001E-2</v>
      </c>
      <c r="H382" s="11">
        <v>8.1496150000000007E-3</v>
      </c>
      <c r="I382" s="11">
        <v>1.7099240000000002E-2</v>
      </c>
      <c r="J382" s="11">
        <v>3.8206136224356278E-2</v>
      </c>
    </row>
    <row r="383" spans="2:10" x14ac:dyDescent="0.3">
      <c r="B383" s="25"/>
      <c r="C383" s="72"/>
      <c r="D383" s="103"/>
      <c r="E383" s="76" t="s">
        <v>742</v>
      </c>
      <c r="F383" s="2" t="s">
        <v>452</v>
      </c>
      <c r="G383" s="11">
        <v>5.6743710000000001E-3</v>
      </c>
      <c r="H383" s="11">
        <v>2.1912239999999999E-3</v>
      </c>
      <c r="I383" s="11">
        <v>9.1575170000000004E-3</v>
      </c>
      <c r="J383" s="11">
        <v>2.4952251953663261E-2</v>
      </c>
    </row>
    <row r="384" spans="2:10" x14ac:dyDescent="0.3">
      <c r="B384" s="25"/>
      <c r="C384" s="72"/>
      <c r="D384" s="103"/>
      <c r="E384" s="76" t="s">
        <v>742</v>
      </c>
      <c r="F384" s="2" t="s">
        <v>453</v>
      </c>
      <c r="G384" s="11">
        <v>2.4589769000000001E-2</v>
      </c>
      <c r="H384" s="11">
        <v>1.1520449E-2</v>
      </c>
      <c r="I384" s="11">
        <v>3.7659089999999999E-2</v>
      </c>
      <c r="J384" s="11">
        <v>3.4913824283367999E-2</v>
      </c>
    </row>
    <row r="385" spans="2:10" x14ac:dyDescent="0.3">
      <c r="B385" s="25"/>
      <c r="C385" s="72"/>
      <c r="D385" s="103"/>
      <c r="E385" s="76" t="s">
        <v>742</v>
      </c>
      <c r="F385" s="2" t="s">
        <v>21</v>
      </c>
      <c r="G385" s="11">
        <v>9.9705599999999998E-3</v>
      </c>
      <c r="H385" s="11">
        <v>3.9264959999999998E-3</v>
      </c>
      <c r="I385" s="11">
        <v>1.601462E-2</v>
      </c>
      <c r="J385" s="11">
        <v>8.5941129421288412E-2</v>
      </c>
    </row>
    <row r="386" spans="2:10" x14ac:dyDescent="0.3">
      <c r="B386" s="25"/>
      <c r="C386" s="72"/>
      <c r="D386" s="103"/>
      <c r="E386" s="76" t="s">
        <v>742</v>
      </c>
      <c r="F386" s="2" t="s">
        <v>454</v>
      </c>
      <c r="G386" s="11">
        <v>1.9688859999999999E-2</v>
      </c>
      <c r="H386" s="11">
        <v>1.3403060000000001E-3</v>
      </c>
      <c r="I386" s="11">
        <v>3.8037410000000001E-2</v>
      </c>
      <c r="J386" s="11">
        <v>4.8786753437386879E-2</v>
      </c>
    </row>
    <row r="387" spans="2:10" x14ac:dyDescent="0.3">
      <c r="B387" s="25"/>
      <c r="C387" s="72"/>
      <c r="D387" s="103"/>
      <c r="E387" s="76" t="s">
        <v>742</v>
      </c>
      <c r="F387" s="2" t="s">
        <v>455</v>
      </c>
      <c r="G387" s="11">
        <v>0</v>
      </c>
      <c r="H387" s="11">
        <v>0</v>
      </c>
      <c r="I387" s="11">
        <v>0</v>
      </c>
      <c r="J387" s="11">
        <v>4.183856049340276E-2</v>
      </c>
    </row>
    <row r="388" spans="2:10" x14ac:dyDescent="0.3">
      <c r="B388" s="25"/>
      <c r="C388" s="72"/>
      <c r="D388" s="103"/>
      <c r="E388" s="76" t="s">
        <v>742</v>
      </c>
      <c r="F388" s="2" t="s">
        <v>456</v>
      </c>
      <c r="G388" s="11">
        <v>1.2533600000000001E-2</v>
      </c>
      <c r="H388" s="11">
        <v>6.1752020000000003E-3</v>
      </c>
      <c r="I388" s="11">
        <v>1.8891990000000001E-2</v>
      </c>
      <c r="J388" s="11">
        <v>5.0292252145259272E-2</v>
      </c>
    </row>
    <row r="389" spans="2:10" x14ac:dyDescent="0.3">
      <c r="B389" s="25"/>
      <c r="C389" s="72"/>
      <c r="D389" s="103"/>
      <c r="E389" s="76" t="s">
        <v>742</v>
      </c>
      <c r="F389" s="2" t="s">
        <v>457</v>
      </c>
      <c r="G389" s="11">
        <v>1.212715E-2</v>
      </c>
      <c r="H389" s="11">
        <v>6.8495800000000001E-3</v>
      </c>
      <c r="I389" s="11">
        <v>1.740473E-2</v>
      </c>
      <c r="J389" s="11">
        <v>2.6209267049335211E-2</v>
      </c>
    </row>
    <row r="390" spans="2:10" x14ac:dyDescent="0.3">
      <c r="B390" s="25"/>
      <c r="C390" s="72"/>
      <c r="D390" s="103"/>
      <c r="E390" s="76" t="s">
        <v>742</v>
      </c>
      <c r="F390" s="2" t="s">
        <v>458</v>
      </c>
      <c r="G390" s="11">
        <v>8.9139000000000006E-3</v>
      </c>
      <c r="H390" s="11">
        <v>2.1125810000000001E-3</v>
      </c>
      <c r="I390" s="11">
        <v>1.5715219999999998E-2</v>
      </c>
      <c r="J390" s="11">
        <v>3.5017476575241631E-2</v>
      </c>
    </row>
    <row r="391" spans="2:10" x14ac:dyDescent="0.3">
      <c r="B391" s="25"/>
      <c r="C391" s="72"/>
      <c r="D391" s="103"/>
      <c r="E391" s="76" t="s">
        <v>742</v>
      </c>
      <c r="F391" s="2" t="s">
        <v>459</v>
      </c>
      <c r="G391" s="11">
        <v>1.242269E-2</v>
      </c>
      <c r="H391" s="11">
        <v>6.9711010000000004E-3</v>
      </c>
      <c r="I391" s="11">
        <v>1.7874279999999999E-2</v>
      </c>
      <c r="J391" s="11">
        <v>2.6398134072290705E-2</v>
      </c>
    </row>
    <row r="392" spans="2:10" x14ac:dyDescent="0.3">
      <c r="B392" s="25"/>
      <c r="C392" s="73"/>
      <c r="D392" s="103"/>
      <c r="E392" s="76" t="s">
        <v>742</v>
      </c>
      <c r="F392" s="2" t="s">
        <v>660</v>
      </c>
      <c r="G392" s="11">
        <v>1.1654009999999999E-2</v>
      </c>
      <c r="H392" s="11">
        <v>9.0172790000000004E-4</v>
      </c>
      <c r="I392" s="11">
        <v>2.2406300000000001E-2</v>
      </c>
      <c r="J392" s="11">
        <v>3.9743003801593103E-2</v>
      </c>
    </row>
    <row r="393" spans="2:10" x14ac:dyDescent="0.3">
      <c r="B393" s="25"/>
      <c r="C393" s="73"/>
      <c r="D393" s="103"/>
      <c r="E393" s="76" t="s">
        <v>742</v>
      </c>
      <c r="F393" s="2" t="s">
        <v>661</v>
      </c>
      <c r="G393" s="11">
        <v>1.311468E-2</v>
      </c>
      <c r="H393" s="11">
        <v>8.5625483000000002E-3</v>
      </c>
      <c r="I393" s="11">
        <v>1.7666810000000002E-2</v>
      </c>
      <c r="J393" s="11">
        <v>3.2677741655721591E-2</v>
      </c>
    </row>
    <row r="394" spans="2:10" x14ac:dyDescent="0.3">
      <c r="B394" s="25"/>
      <c r="C394" s="73"/>
      <c r="D394" s="103"/>
      <c r="E394" s="76" t="s">
        <v>742</v>
      </c>
      <c r="F394" s="2" t="s">
        <v>662</v>
      </c>
      <c r="G394" s="11" t="s">
        <v>451</v>
      </c>
      <c r="H394" s="11" t="s">
        <v>451</v>
      </c>
      <c r="I394" s="11" t="s">
        <v>451</v>
      </c>
      <c r="J394" s="11" t="s">
        <v>451</v>
      </c>
    </row>
    <row r="395" spans="2:10" x14ac:dyDescent="0.3">
      <c r="B395" s="25"/>
      <c r="C395" s="73"/>
      <c r="D395" s="103"/>
      <c r="E395" s="76" t="s">
        <v>742</v>
      </c>
      <c r="F395" s="2" t="s">
        <v>663</v>
      </c>
      <c r="G395" s="11">
        <v>1.2862889000000001E-2</v>
      </c>
      <c r="H395" s="11">
        <v>8.1640872999999992E-3</v>
      </c>
      <c r="I395" s="11">
        <v>1.7561690000000001E-2</v>
      </c>
      <c r="J395" s="11">
        <v>9.4395657655637982E-2</v>
      </c>
    </row>
    <row r="396" spans="2:10" x14ac:dyDescent="0.3">
      <c r="B396" s="25"/>
      <c r="C396" s="73"/>
      <c r="D396" s="103"/>
      <c r="E396" s="76" t="s">
        <v>742</v>
      </c>
      <c r="F396" s="2" t="s">
        <v>460</v>
      </c>
      <c r="G396" s="11">
        <v>1.5338081E-2</v>
      </c>
      <c r="H396" s="11">
        <v>7.76854E-3</v>
      </c>
      <c r="I396" s="11">
        <v>2.290762E-2</v>
      </c>
      <c r="J396" s="11">
        <v>4.2826454549925549E-2</v>
      </c>
    </row>
    <row r="397" spans="2:10" x14ac:dyDescent="0.3">
      <c r="B397" s="25"/>
      <c r="C397" s="73"/>
      <c r="D397" s="103"/>
      <c r="E397" s="76" t="s">
        <v>742</v>
      </c>
      <c r="F397" s="2" t="s">
        <v>461</v>
      </c>
      <c r="G397" s="11">
        <v>1.0392955000000001E-2</v>
      </c>
      <c r="H397" s="11">
        <v>4.9692099999999999E-3</v>
      </c>
      <c r="I397" s="11">
        <v>1.58167E-2</v>
      </c>
      <c r="J397" s="11">
        <v>3.4113848601779059E-2</v>
      </c>
    </row>
    <row r="398" spans="2:10" x14ac:dyDescent="0.3">
      <c r="B398" s="25"/>
      <c r="C398" s="73"/>
      <c r="D398" s="103"/>
      <c r="E398" s="76" t="s">
        <v>742</v>
      </c>
      <c r="F398" s="2" t="s">
        <v>462</v>
      </c>
      <c r="G398" s="11" t="s">
        <v>451</v>
      </c>
      <c r="H398" s="11" t="s">
        <v>451</v>
      </c>
      <c r="I398" s="11" t="s">
        <v>451</v>
      </c>
      <c r="J398" s="11" t="s">
        <v>451</v>
      </c>
    </row>
    <row r="399" spans="2:10" x14ac:dyDescent="0.3">
      <c r="B399" s="25"/>
      <c r="C399" s="73"/>
      <c r="D399" s="103"/>
      <c r="E399" s="76" t="s">
        <v>742</v>
      </c>
      <c r="F399" s="2" t="s">
        <v>589</v>
      </c>
      <c r="G399" s="11">
        <v>0</v>
      </c>
      <c r="H399" s="11">
        <v>0</v>
      </c>
      <c r="I399" s="11">
        <v>0</v>
      </c>
      <c r="J399" s="11">
        <v>2.3607870535641653E-3</v>
      </c>
    </row>
    <row r="400" spans="2:10" x14ac:dyDescent="0.3">
      <c r="B400" s="25"/>
      <c r="C400" s="73"/>
      <c r="D400" s="29"/>
      <c r="E400" s="76" t="s">
        <v>742</v>
      </c>
      <c r="F400" s="2" t="s">
        <v>463</v>
      </c>
      <c r="G400" s="11">
        <v>1.2767690999999999E-2</v>
      </c>
      <c r="H400" s="11">
        <v>3.4597959999999998E-3</v>
      </c>
      <c r="I400" s="11">
        <v>2.2075589999999999E-2</v>
      </c>
      <c r="J400" s="11">
        <v>5.8238058480246054E-2</v>
      </c>
    </row>
    <row r="401" spans="2:10" x14ac:dyDescent="0.3">
      <c r="B401" s="25"/>
      <c r="C401" s="73"/>
      <c r="D401" s="29"/>
      <c r="E401" s="76" t="s">
        <v>742</v>
      </c>
      <c r="F401" s="2" t="s">
        <v>464</v>
      </c>
      <c r="G401" s="11">
        <v>1.2040277E-2</v>
      </c>
      <c r="H401" s="11">
        <v>2.7863559999999998E-3</v>
      </c>
      <c r="I401" s="11">
        <v>2.1294199999999999E-2</v>
      </c>
      <c r="J401" s="11">
        <v>3.4687912252533933E-2</v>
      </c>
    </row>
    <row r="402" spans="2:10" x14ac:dyDescent="0.3">
      <c r="B402" s="25"/>
      <c r="C402" s="73"/>
      <c r="D402" s="29"/>
      <c r="E402" s="76" t="s">
        <v>742</v>
      </c>
      <c r="F402" s="2" t="s">
        <v>465</v>
      </c>
      <c r="G402" s="11">
        <v>1.3512211999999999E-2</v>
      </c>
      <c r="H402" s="11">
        <v>5.8041059999999998E-3</v>
      </c>
      <c r="I402" s="11">
        <v>2.1220320000000001E-2</v>
      </c>
      <c r="J402" s="11">
        <v>4.0769055932212667E-2</v>
      </c>
    </row>
    <row r="403" spans="2:10" x14ac:dyDescent="0.3">
      <c r="B403" s="25"/>
      <c r="C403" s="73"/>
      <c r="D403" s="29"/>
      <c r="E403" s="76" t="s">
        <v>742</v>
      </c>
      <c r="F403" s="2" t="s">
        <v>466</v>
      </c>
      <c r="G403" s="11">
        <v>1.6318652999999999E-2</v>
      </c>
      <c r="H403" s="11">
        <v>7.9099930000000006E-3</v>
      </c>
      <c r="I403" s="11">
        <v>2.4727309999999999E-2</v>
      </c>
      <c r="J403" s="11">
        <v>1.4839814012939307E-2</v>
      </c>
    </row>
    <row r="404" spans="2:10" x14ac:dyDescent="0.3">
      <c r="B404" s="25"/>
      <c r="C404" s="73"/>
      <c r="D404" s="29"/>
      <c r="E404" s="76" t="s">
        <v>742</v>
      </c>
      <c r="F404" s="2" t="s">
        <v>467</v>
      </c>
      <c r="G404" s="11" t="s">
        <v>451</v>
      </c>
      <c r="H404" s="11" t="s">
        <v>451</v>
      </c>
      <c r="I404" s="11" t="s">
        <v>451</v>
      </c>
      <c r="J404" s="11" t="s">
        <v>451</v>
      </c>
    </row>
    <row r="405" spans="2:10" x14ac:dyDescent="0.3">
      <c r="B405" s="25"/>
      <c r="C405" s="73"/>
      <c r="D405" s="29"/>
      <c r="E405" s="76" t="s">
        <v>742</v>
      </c>
      <c r="F405" s="2" t="s">
        <v>468</v>
      </c>
      <c r="G405" s="11">
        <v>1.0270130000000001E-2</v>
      </c>
      <c r="H405" s="11">
        <v>5.9591219999999999E-3</v>
      </c>
      <c r="I405" s="11">
        <v>1.4581129999999999E-2</v>
      </c>
      <c r="J405" s="11">
        <v>3.5105985882354591E-2</v>
      </c>
    </row>
    <row r="406" spans="2:10" x14ac:dyDescent="0.3">
      <c r="B406" s="25"/>
      <c r="C406" s="73"/>
      <c r="D406" s="29"/>
      <c r="E406" s="76" t="s">
        <v>742</v>
      </c>
      <c r="F406" s="2" t="s">
        <v>469</v>
      </c>
      <c r="G406" s="11">
        <v>2.2726659999999999E-2</v>
      </c>
      <c r="H406" s="11">
        <v>8.3724160000000006E-3</v>
      </c>
      <c r="I406" s="11">
        <v>3.70809E-2</v>
      </c>
      <c r="J406" s="11">
        <v>5.0416774393132281E-2</v>
      </c>
    </row>
    <row r="407" spans="2:10" x14ac:dyDescent="0.3">
      <c r="B407" s="25"/>
      <c r="C407" s="73"/>
      <c r="D407" s="29"/>
      <c r="E407" s="76" t="s">
        <v>742</v>
      </c>
      <c r="F407" s="2" t="s">
        <v>470</v>
      </c>
      <c r="G407" s="11" t="s">
        <v>451</v>
      </c>
      <c r="H407" s="11" t="s">
        <v>451</v>
      </c>
      <c r="I407" s="11" t="s">
        <v>451</v>
      </c>
      <c r="J407" s="11" t="s">
        <v>451</v>
      </c>
    </row>
    <row r="408" spans="2:10" x14ac:dyDescent="0.3">
      <c r="B408" s="25"/>
      <c r="C408" s="73"/>
      <c r="D408" s="29"/>
      <c r="E408" s="76" t="s">
        <v>742</v>
      </c>
      <c r="F408" s="2" t="s">
        <v>26</v>
      </c>
      <c r="G408" s="11" t="s">
        <v>451</v>
      </c>
      <c r="H408" s="11" t="s">
        <v>451</v>
      </c>
      <c r="I408" s="11" t="s">
        <v>451</v>
      </c>
      <c r="J408" s="11" t="s">
        <v>451</v>
      </c>
    </row>
    <row r="409" spans="2:10" x14ac:dyDescent="0.3">
      <c r="B409" s="25"/>
      <c r="C409" s="73"/>
      <c r="D409" s="29"/>
      <c r="E409" s="76" t="s">
        <v>742</v>
      </c>
      <c r="F409" s="2" t="s">
        <v>27</v>
      </c>
      <c r="G409" s="11">
        <v>4.0069229999999997E-2</v>
      </c>
      <c r="H409" s="11">
        <v>1.3883552800000001E-2</v>
      </c>
      <c r="I409" s="11">
        <v>6.6254908000000001E-2</v>
      </c>
      <c r="J409" s="11">
        <v>3.9561890293120322E-2</v>
      </c>
    </row>
    <row r="410" spans="2:10" x14ac:dyDescent="0.3">
      <c r="B410" s="25"/>
      <c r="C410" s="73"/>
      <c r="D410" s="29"/>
      <c r="E410" s="76" t="s">
        <v>742</v>
      </c>
      <c r="F410" s="2" t="s">
        <v>28</v>
      </c>
      <c r="G410" s="11">
        <v>1.4441829E-2</v>
      </c>
      <c r="H410" s="11">
        <v>-3.8777990000000002E-4</v>
      </c>
      <c r="I410" s="11">
        <v>2.9271437000000001E-2</v>
      </c>
      <c r="J410" s="11">
        <v>2.7614258810696259E-2</v>
      </c>
    </row>
    <row r="411" spans="2:10" x14ac:dyDescent="0.3">
      <c r="B411" s="25"/>
      <c r="C411" s="73"/>
      <c r="D411" s="29"/>
      <c r="E411" s="76" t="s">
        <v>742</v>
      </c>
      <c r="F411" s="2" t="s">
        <v>29</v>
      </c>
      <c r="G411" s="11" t="s">
        <v>451</v>
      </c>
      <c r="H411" s="11" t="s">
        <v>451</v>
      </c>
      <c r="I411" s="11" t="s">
        <v>451</v>
      </c>
      <c r="J411" s="11" t="s">
        <v>451</v>
      </c>
    </row>
    <row r="412" spans="2:10" x14ac:dyDescent="0.3">
      <c r="B412" s="25"/>
      <c r="C412" s="73"/>
      <c r="D412" s="29"/>
      <c r="E412" s="76" t="s">
        <v>742</v>
      </c>
      <c r="F412" s="2" t="s">
        <v>658</v>
      </c>
      <c r="G412" s="11">
        <v>7.8850929999999993E-3</v>
      </c>
      <c r="H412" s="11">
        <v>5.5641339999999999E-4</v>
      </c>
      <c r="I412" s="11">
        <v>1.5213773E-2</v>
      </c>
      <c r="J412" s="11">
        <v>3.003790848766727E-2</v>
      </c>
    </row>
    <row r="413" spans="2:10" x14ac:dyDescent="0.3">
      <c r="B413" s="25"/>
      <c r="C413" s="73"/>
      <c r="D413" s="29"/>
      <c r="E413" s="76" t="s">
        <v>742</v>
      </c>
      <c r="F413" s="2" t="s">
        <v>30</v>
      </c>
      <c r="G413" s="11">
        <v>1.3658561E-2</v>
      </c>
      <c r="H413" s="11">
        <v>7.7489932000000001E-3</v>
      </c>
      <c r="I413" s="11">
        <v>1.9568129E-2</v>
      </c>
      <c r="J413" s="11">
        <v>2.5727134819238075E-2</v>
      </c>
    </row>
    <row r="414" spans="2:10" x14ac:dyDescent="0.3">
      <c r="B414" s="25"/>
      <c r="C414" s="73"/>
      <c r="D414" s="29"/>
      <c r="E414" s="76" t="s">
        <v>742</v>
      </c>
      <c r="F414" s="2" t="s">
        <v>552</v>
      </c>
      <c r="G414" s="11">
        <v>1.3130925E-2</v>
      </c>
      <c r="H414" s="11">
        <v>2.3424463999999999E-3</v>
      </c>
      <c r="I414" s="11">
        <v>2.3919403999999998E-2</v>
      </c>
      <c r="J414" s="11">
        <v>2.7235497518464366E-2</v>
      </c>
    </row>
    <row r="415" spans="2:10" x14ac:dyDescent="0.3">
      <c r="B415" s="25"/>
      <c r="C415" s="73"/>
      <c r="D415" s="29"/>
      <c r="E415" s="76" t="s">
        <v>742</v>
      </c>
      <c r="F415" s="2" t="s">
        <v>31</v>
      </c>
      <c r="G415" s="11">
        <v>1.2891737E-2</v>
      </c>
      <c r="H415" s="11">
        <v>6.8995556000000001E-3</v>
      </c>
      <c r="I415" s="11">
        <v>1.8883918E-2</v>
      </c>
      <c r="J415" s="11">
        <v>3.4603052395944349E-2</v>
      </c>
    </row>
    <row r="416" spans="2:10" x14ac:dyDescent="0.3">
      <c r="B416" s="25"/>
      <c r="C416" s="73"/>
      <c r="D416" s="29"/>
      <c r="E416" s="76" t="s">
        <v>742</v>
      </c>
      <c r="F416" s="2" t="s">
        <v>32</v>
      </c>
      <c r="G416" s="11">
        <v>8.8297700000000007E-3</v>
      </c>
      <c r="H416" s="11">
        <v>-1.5861400000000001E-4</v>
      </c>
      <c r="I416" s="11">
        <v>1.7818154999999999E-2</v>
      </c>
      <c r="J416" s="11">
        <v>3.959282642349337E-2</v>
      </c>
    </row>
    <row r="417" spans="2:10" x14ac:dyDescent="0.3">
      <c r="B417" s="25"/>
      <c r="C417" s="73"/>
      <c r="D417" s="29"/>
      <c r="E417" s="76" t="s">
        <v>742</v>
      </c>
      <c r="F417" s="2" t="s">
        <v>471</v>
      </c>
      <c r="G417" s="11">
        <v>1.3863818999999999E-2</v>
      </c>
      <c r="H417" s="11">
        <v>3.6429000000000001E-3</v>
      </c>
      <c r="I417" s="11">
        <v>2.408474E-2</v>
      </c>
      <c r="J417" s="11">
        <v>4.8385643939855449E-2</v>
      </c>
    </row>
    <row r="418" spans="2:10" x14ac:dyDescent="0.3">
      <c r="B418" s="25"/>
      <c r="C418" s="73"/>
      <c r="D418" s="29"/>
      <c r="E418" s="76" t="s">
        <v>742</v>
      </c>
      <c r="F418" s="2" t="s">
        <v>472</v>
      </c>
      <c r="G418" s="11">
        <v>1.5957978000000001E-2</v>
      </c>
      <c r="H418" s="11">
        <v>9.0673720000000006E-3</v>
      </c>
      <c r="I418" s="11">
        <v>2.284858E-2</v>
      </c>
      <c r="J418" s="11">
        <v>4.6599670734166224E-2</v>
      </c>
    </row>
    <row r="419" spans="2:10" x14ac:dyDescent="0.3">
      <c r="B419" s="25"/>
      <c r="C419" s="73"/>
      <c r="D419" s="29"/>
      <c r="E419" s="76" t="s">
        <v>742</v>
      </c>
      <c r="F419" s="2" t="s">
        <v>473</v>
      </c>
      <c r="G419" s="11">
        <v>8.4927160000000008E-3</v>
      </c>
      <c r="H419" s="11">
        <v>2.2128489999999998E-3</v>
      </c>
      <c r="I419" s="11">
        <v>1.477258E-2</v>
      </c>
      <c r="J419" s="11">
        <v>2.4627389265462638E-2</v>
      </c>
    </row>
    <row r="420" spans="2:10" x14ac:dyDescent="0.3">
      <c r="B420" s="25" t="s">
        <v>224</v>
      </c>
      <c r="C420" s="72" t="s">
        <v>225</v>
      </c>
      <c r="D420" s="102" t="s">
        <v>610</v>
      </c>
      <c r="E420" s="77" t="s">
        <v>477</v>
      </c>
      <c r="F420" s="2" t="s">
        <v>450</v>
      </c>
      <c r="G420" s="11">
        <v>5.5259109999999997E-3</v>
      </c>
      <c r="H420" s="11">
        <v>3.8541169999999998E-3</v>
      </c>
      <c r="I420" s="11">
        <v>7.1977059999999999E-3</v>
      </c>
      <c r="J420" s="11">
        <v>3.4988985692272455E-3</v>
      </c>
    </row>
    <row r="421" spans="2:10" x14ac:dyDescent="0.3">
      <c r="B421" s="25" t="s">
        <v>226</v>
      </c>
      <c r="C421" s="73" t="s">
        <v>227</v>
      </c>
      <c r="D421" s="102" t="s">
        <v>610</v>
      </c>
      <c r="E421" s="76" t="s">
        <v>495</v>
      </c>
      <c r="F421" s="2" t="s">
        <v>450</v>
      </c>
      <c r="G421" s="12">
        <v>7.9363010000000003</v>
      </c>
      <c r="H421" s="12">
        <v>7.8462560000000003</v>
      </c>
      <c r="I421" s="12">
        <v>8.0263460000000002</v>
      </c>
      <c r="J421" s="11">
        <v>1.0647647323745424E-2</v>
      </c>
    </row>
    <row r="422" spans="2:10" x14ac:dyDescent="0.3">
      <c r="B422" s="25"/>
      <c r="C422" s="73"/>
      <c r="D422" s="103"/>
      <c r="E422" s="76" t="s">
        <v>495</v>
      </c>
      <c r="F422" s="2" t="s">
        <v>452</v>
      </c>
      <c r="G422" s="12">
        <v>7.9733390000000002</v>
      </c>
      <c r="H422" s="12">
        <v>7.872503</v>
      </c>
      <c r="I422" s="12">
        <v>8.0741739999999993</v>
      </c>
      <c r="J422" s="11">
        <v>5.6016959261128178E-3</v>
      </c>
    </row>
    <row r="423" spans="2:10" x14ac:dyDescent="0.3">
      <c r="B423" s="25"/>
      <c r="C423" s="73"/>
      <c r="D423" s="103"/>
      <c r="E423" s="76" t="s">
        <v>495</v>
      </c>
      <c r="F423" s="2" t="s">
        <v>453</v>
      </c>
      <c r="G423" s="12">
        <v>7.5036820000000004</v>
      </c>
      <c r="H423" s="12">
        <v>7.3198790000000002</v>
      </c>
      <c r="I423" s="12">
        <v>7.6874849999999997</v>
      </c>
      <c r="J423" s="11">
        <v>1.4968810721120581E-2</v>
      </c>
    </row>
    <row r="424" spans="2:10" x14ac:dyDescent="0.3">
      <c r="B424" s="25"/>
      <c r="C424" s="73"/>
      <c r="D424" s="103"/>
      <c r="E424" s="76" t="s">
        <v>495</v>
      </c>
      <c r="F424" s="2" t="s">
        <v>21</v>
      </c>
      <c r="G424" s="12">
        <v>7.8876980000000003</v>
      </c>
      <c r="H424" s="12">
        <v>7.5422729999999998</v>
      </c>
      <c r="I424" s="12">
        <v>8.2331219999999998</v>
      </c>
      <c r="J424" s="11">
        <v>2.1821880430297518E-2</v>
      </c>
    </row>
    <row r="425" spans="2:10" x14ac:dyDescent="0.3">
      <c r="B425" s="25"/>
      <c r="C425" s="73"/>
      <c r="D425" s="103"/>
      <c r="E425" s="76" t="s">
        <v>495</v>
      </c>
      <c r="F425" s="2" t="s">
        <v>454</v>
      </c>
      <c r="G425" s="12">
        <v>7.983428</v>
      </c>
      <c r="H425" s="12">
        <v>7.7663900000000003</v>
      </c>
      <c r="I425" s="12">
        <v>8.2004649999999994</v>
      </c>
      <c r="J425" s="11">
        <v>1.6076676885655439E-2</v>
      </c>
    </row>
    <row r="426" spans="2:10" x14ac:dyDescent="0.3">
      <c r="B426" s="25"/>
      <c r="C426" s="73"/>
      <c r="D426" s="103"/>
      <c r="E426" s="76" t="s">
        <v>495</v>
      </c>
      <c r="F426" s="2" t="s">
        <v>455</v>
      </c>
      <c r="G426" s="12">
        <v>7.3816660000000001</v>
      </c>
      <c r="H426" s="12">
        <v>6.6326460000000003</v>
      </c>
      <c r="I426" s="12">
        <v>8.130687</v>
      </c>
      <c r="J426" s="11">
        <v>0</v>
      </c>
    </row>
    <row r="427" spans="2:10" x14ac:dyDescent="0.3">
      <c r="B427" s="25"/>
      <c r="C427" s="73"/>
      <c r="D427" s="103"/>
      <c r="E427" s="76" t="s">
        <v>495</v>
      </c>
      <c r="F427" s="2" t="s">
        <v>456</v>
      </c>
      <c r="G427" s="12">
        <v>8.1193910000000002</v>
      </c>
      <c r="H427" s="12">
        <v>7.9713219999999998</v>
      </c>
      <c r="I427" s="12">
        <v>8.2674590000000006</v>
      </c>
      <c r="J427" s="11">
        <v>9.030637390193802E-3</v>
      </c>
    </row>
    <row r="428" spans="2:10" x14ac:dyDescent="0.3">
      <c r="B428" s="25"/>
      <c r="C428" s="73"/>
      <c r="D428" s="103"/>
      <c r="E428" s="76" t="s">
        <v>495</v>
      </c>
      <c r="F428" s="2" t="s">
        <v>457</v>
      </c>
      <c r="G428" s="12">
        <v>7.8086099999999998</v>
      </c>
      <c r="H428" s="12">
        <v>7.7015089999999997</v>
      </c>
      <c r="I428" s="12">
        <v>7.9157120000000001</v>
      </c>
      <c r="J428" s="11">
        <v>7.980091922922242E-3</v>
      </c>
    </row>
    <row r="429" spans="2:10" x14ac:dyDescent="0.3">
      <c r="B429" s="25"/>
      <c r="C429" s="73"/>
      <c r="D429" s="103"/>
      <c r="E429" s="76" t="s">
        <v>495</v>
      </c>
      <c r="F429" s="2" t="s">
        <v>458</v>
      </c>
      <c r="G429" s="12">
        <v>6.5040190000000004</v>
      </c>
      <c r="H429" s="12">
        <v>6.2983500000000001</v>
      </c>
      <c r="I429" s="12">
        <v>6.709689</v>
      </c>
      <c r="J429" s="11">
        <v>9.3271775446402694E-3</v>
      </c>
    </row>
    <row r="430" spans="2:10" x14ac:dyDescent="0.3">
      <c r="B430" s="25"/>
      <c r="C430" s="73"/>
      <c r="D430" s="103"/>
      <c r="E430" s="76" t="s">
        <v>495</v>
      </c>
      <c r="F430" s="2" t="s">
        <v>459</v>
      </c>
      <c r="G430" s="12">
        <v>8.2867010000000008</v>
      </c>
      <c r="H430" s="12">
        <v>8.1609560000000005</v>
      </c>
      <c r="I430" s="12">
        <v>8.4124459999999992</v>
      </c>
      <c r="J430" s="11">
        <v>6.2220304801927136E-3</v>
      </c>
    </row>
    <row r="431" spans="2:10" x14ac:dyDescent="0.3">
      <c r="B431" s="25"/>
      <c r="C431" s="73"/>
      <c r="D431" s="103"/>
      <c r="E431" s="76" t="s">
        <v>495</v>
      </c>
      <c r="F431" s="2" t="s">
        <v>660</v>
      </c>
      <c r="G431" s="12">
        <v>6.6593920000000004</v>
      </c>
      <c r="H431" s="12">
        <v>6.4954140000000002</v>
      </c>
      <c r="I431" s="12">
        <v>6.8233689999999996</v>
      </c>
      <c r="J431" s="11">
        <v>1.5738393967799941E-2</v>
      </c>
    </row>
    <row r="432" spans="2:10" x14ac:dyDescent="0.3">
      <c r="B432" s="25"/>
      <c r="C432" s="73"/>
      <c r="D432" s="103"/>
      <c r="E432" s="76" t="s">
        <v>495</v>
      </c>
      <c r="F432" s="2" t="s">
        <v>661</v>
      </c>
      <c r="G432" s="12">
        <v>8.3892120000000006</v>
      </c>
      <c r="H432" s="12">
        <v>8.2759269999999994</v>
      </c>
      <c r="I432" s="12">
        <v>8.5024979999999992</v>
      </c>
      <c r="J432" s="11">
        <v>7.891176674825303E-3</v>
      </c>
    </row>
    <row r="433" spans="2:10" x14ac:dyDescent="0.3">
      <c r="B433" s="25"/>
      <c r="C433" s="73"/>
      <c r="D433" s="103"/>
      <c r="E433" s="76" t="s">
        <v>495</v>
      </c>
      <c r="F433" s="2" t="s">
        <v>662</v>
      </c>
      <c r="G433" s="12">
        <v>6.948048</v>
      </c>
      <c r="H433" s="12">
        <v>6.3892049999999996</v>
      </c>
      <c r="I433" s="12">
        <v>7.5068919999999997</v>
      </c>
      <c r="J433" s="11">
        <v>7.5112638801198284E-3</v>
      </c>
    </row>
    <row r="434" spans="2:10" x14ac:dyDescent="0.3">
      <c r="B434" s="25"/>
      <c r="C434" s="73"/>
      <c r="D434" s="103"/>
      <c r="E434" s="76" t="s">
        <v>495</v>
      </c>
      <c r="F434" s="2" t="s">
        <v>663</v>
      </c>
      <c r="G434" s="12">
        <v>7.9722439999999999</v>
      </c>
      <c r="H434" s="12">
        <v>7.8872910000000003</v>
      </c>
      <c r="I434" s="12">
        <v>8.0571979999999996</v>
      </c>
      <c r="J434" s="11">
        <v>2.515554159674528E-4</v>
      </c>
    </row>
    <row r="435" spans="2:10" x14ac:dyDescent="0.3">
      <c r="B435" s="25"/>
      <c r="C435" s="73"/>
      <c r="D435" s="103"/>
      <c r="E435" s="76" t="s">
        <v>495</v>
      </c>
      <c r="F435" s="2" t="s">
        <v>460</v>
      </c>
      <c r="G435" s="12">
        <v>8.4445630000000005</v>
      </c>
      <c r="H435" s="12">
        <v>8.3343830000000008</v>
      </c>
      <c r="I435" s="12">
        <v>8.5547439999999995</v>
      </c>
      <c r="J435" s="11">
        <v>1.5643241883084077E-2</v>
      </c>
    </row>
    <row r="436" spans="2:10" x14ac:dyDescent="0.3">
      <c r="B436" s="25"/>
      <c r="C436" s="73"/>
      <c r="D436" s="103"/>
      <c r="E436" s="76" t="s">
        <v>495</v>
      </c>
      <c r="F436" s="2" t="s">
        <v>461</v>
      </c>
      <c r="G436" s="12">
        <v>7.5459189999999996</v>
      </c>
      <c r="H436" s="12">
        <v>7.3974070000000003</v>
      </c>
      <c r="I436" s="12">
        <v>7.6944299999999997</v>
      </c>
      <c r="J436" s="11">
        <v>5.9806841640296588E-3</v>
      </c>
    </row>
    <row r="437" spans="2:10" x14ac:dyDescent="0.3">
      <c r="B437" s="25"/>
      <c r="C437" s="73"/>
      <c r="D437" s="29"/>
      <c r="E437" s="76" t="s">
        <v>495</v>
      </c>
      <c r="F437" s="2" t="s">
        <v>462</v>
      </c>
      <c r="G437" s="12">
        <v>5.7356360000000004</v>
      </c>
      <c r="H437" s="12">
        <v>5.3939810000000001</v>
      </c>
      <c r="I437" s="12">
        <v>6.0772909999999998</v>
      </c>
      <c r="J437" s="11">
        <v>5.2967650355071564E-3</v>
      </c>
    </row>
    <row r="438" spans="2:10" x14ac:dyDescent="0.3">
      <c r="B438" s="25"/>
      <c r="C438" s="73"/>
      <c r="D438" s="29"/>
      <c r="E438" s="76" t="s">
        <v>495</v>
      </c>
      <c r="F438" s="2" t="s">
        <v>589</v>
      </c>
      <c r="G438" s="12">
        <v>6.7499219999999998</v>
      </c>
      <c r="H438" s="12">
        <v>6.1203110000000001</v>
      </c>
      <c r="I438" s="12">
        <v>7.3795320000000002</v>
      </c>
      <c r="J438" s="11">
        <v>0</v>
      </c>
    </row>
    <row r="439" spans="2:10" x14ac:dyDescent="0.3">
      <c r="B439" s="25"/>
      <c r="C439" s="73"/>
      <c r="D439" s="29"/>
      <c r="E439" s="76" t="s">
        <v>495</v>
      </c>
      <c r="F439" s="2" t="s">
        <v>463</v>
      </c>
      <c r="G439" s="12">
        <v>8.2549460000000003</v>
      </c>
      <c r="H439" s="12">
        <v>8.0722389999999997</v>
      </c>
      <c r="I439" s="12">
        <v>8.4376529999999992</v>
      </c>
      <c r="J439" s="11">
        <v>4.9493333409778495E-3</v>
      </c>
    </row>
    <row r="440" spans="2:10" x14ac:dyDescent="0.3">
      <c r="B440" s="25"/>
      <c r="C440" s="73"/>
      <c r="D440" s="29"/>
      <c r="E440" s="76" t="s">
        <v>495</v>
      </c>
      <c r="F440" s="2" t="s">
        <v>464</v>
      </c>
      <c r="G440" s="12">
        <v>7.9511060000000002</v>
      </c>
      <c r="H440" s="12">
        <v>7.7692410000000001</v>
      </c>
      <c r="I440" s="12">
        <v>8.1329709999999995</v>
      </c>
      <c r="J440" s="11">
        <v>1.2365183168940761E-2</v>
      </c>
    </row>
    <row r="441" spans="2:10" x14ac:dyDescent="0.3">
      <c r="B441" s="25"/>
      <c r="C441" s="73"/>
      <c r="D441" s="29"/>
      <c r="E441" s="76" t="s">
        <v>495</v>
      </c>
      <c r="F441" s="2" t="s">
        <v>465</v>
      </c>
      <c r="G441" s="12">
        <v>7.9686919999999999</v>
      </c>
      <c r="H441" s="12">
        <v>7.792135</v>
      </c>
      <c r="I441" s="12">
        <v>8.1452500000000008</v>
      </c>
      <c r="J441" s="11">
        <v>2.2700008337126924E-2</v>
      </c>
    </row>
    <row r="442" spans="2:10" x14ac:dyDescent="0.3">
      <c r="B442" s="25"/>
      <c r="C442" s="73"/>
      <c r="D442" s="29"/>
      <c r="E442" s="76" t="s">
        <v>495</v>
      </c>
      <c r="F442" s="2" t="s">
        <v>466</v>
      </c>
      <c r="G442" s="12">
        <v>7.8138100000000001</v>
      </c>
      <c r="H442" s="12">
        <v>7.5474040000000002</v>
      </c>
      <c r="I442" s="12">
        <v>8.0802150000000008</v>
      </c>
      <c r="J442" s="11">
        <v>3.9597168005901942E-3</v>
      </c>
    </row>
    <row r="443" spans="2:10" x14ac:dyDescent="0.3">
      <c r="B443" s="25"/>
      <c r="C443" s="73"/>
      <c r="D443" s="29"/>
      <c r="E443" s="76" t="s">
        <v>495</v>
      </c>
      <c r="F443" s="2" t="s">
        <v>467</v>
      </c>
      <c r="G443" s="12">
        <v>7.5186279999999996</v>
      </c>
      <c r="H443" s="12">
        <v>7.174499</v>
      </c>
      <c r="I443" s="12">
        <v>7.8627570000000002</v>
      </c>
      <c r="J443" s="11">
        <v>8.050160726627089E-3</v>
      </c>
    </row>
    <row r="444" spans="2:10" x14ac:dyDescent="0.3">
      <c r="B444" s="25"/>
      <c r="C444" s="73"/>
      <c r="D444" s="29"/>
      <c r="E444" s="76" t="s">
        <v>495</v>
      </c>
      <c r="F444" s="2" t="s">
        <v>468</v>
      </c>
      <c r="G444" s="12">
        <v>7.944153</v>
      </c>
      <c r="H444" s="12">
        <v>7.8327030000000004</v>
      </c>
      <c r="I444" s="12">
        <v>8.0556040000000007</v>
      </c>
      <c r="J444" s="11">
        <v>9.8586217447506948E-3</v>
      </c>
    </row>
    <row r="445" spans="2:10" x14ac:dyDescent="0.3">
      <c r="B445" s="25"/>
      <c r="C445" s="73"/>
      <c r="D445" s="29"/>
      <c r="E445" s="76" t="s">
        <v>495</v>
      </c>
      <c r="F445" s="2" t="s">
        <v>469</v>
      </c>
      <c r="G445" s="12">
        <v>7.9059140000000001</v>
      </c>
      <c r="H445" s="12">
        <v>7.7259549999999999</v>
      </c>
      <c r="I445" s="12">
        <v>8.0858740000000004</v>
      </c>
      <c r="J445" s="11">
        <v>1.4045093012528194E-2</v>
      </c>
    </row>
    <row r="446" spans="2:10" x14ac:dyDescent="0.3">
      <c r="B446" s="25"/>
      <c r="C446" s="73"/>
      <c r="D446" s="29"/>
      <c r="E446" s="76" t="s">
        <v>495</v>
      </c>
      <c r="F446" s="2" t="s">
        <v>470</v>
      </c>
      <c r="G446" s="12">
        <v>7.5776579999999996</v>
      </c>
      <c r="H446" s="12">
        <v>7.0712789999999996</v>
      </c>
      <c r="I446" s="12">
        <v>8.0840359999999993</v>
      </c>
      <c r="J446" s="11">
        <v>1.1573541285500344E-2</v>
      </c>
    </row>
    <row r="447" spans="2:10" x14ac:dyDescent="0.3">
      <c r="B447" s="25"/>
      <c r="C447" s="73"/>
      <c r="D447" s="29"/>
      <c r="E447" s="76" t="s">
        <v>495</v>
      </c>
      <c r="F447" s="2" t="s">
        <v>26</v>
      </c>
      <c r="G447" s="12">
        <v>7.8714899999999997</v>
      </c>
      <c r="H447" s="12">
        <v>7.6906720000000002</v>
      </c>
      <c r="I447" s="12">
        <v>8.052308</v>
      </c>
      <c r="J447" s="11">
        <v>1.3465693485027673E-2</v>
      </c>
    </row>
    <row r="448" spans="2:10" x14ac:dyDescent="0.3">
      <c r="B448" s="25"/>
      <c r="C448" s="73"/>
      <c r="D448" s="29"/>
      <c r="E448" s="76" t="s">
        <v>495</v>
      </c>
      <c r="F448" s="2" t="s">
        <v>27</v>
      </c>
      <c r="G448" s="12">
        <v>7.751995</v>
      </c>
      <c r="H448" s="12">
        <v>7.531409</v>
      </c>
      <c r="I448" s="12">
        <v>7.9725809999999999</v>
      </c>
      <c r="J448" s="11">
        <v>5.105665866654536E-3</v>
      </c>
    </row>
    <row r="449" spans="2:10" x14ac:dyDescent="0.3">
      <c r="B449" s="25"/>
      <c r="C449" s="73"/>
      <c r="D449" s="29"/>
      <c r="E449" s="76" t="s">
        <v>495</v>
      </c>
      <c r="F449" s="2" t="s">
        <v>28</v>
      </c>
      <c r="G449" s="12">
        <v>7.6628639999999999</v>
      </c>
      <c r="H449" s="12">
        <v>7.4557070000000003</v>
      </c>
      <c r="I449" s="12">
        <v>7.8700219999999996</v>
      </c>
      <c r="J449" s="11">
        <v>2.3160133221479594E-2</v>
      </c>
    </row>
    <row r="450" spans="2:10" x14ac:dyDescent="0.3">
      <c r="B450" s="25"/>
      <c r="C450" s="73"/>
      <c r="D450" s="29"/>
      <c r="E450" s="76" t="s">
        <v>495</v>
      </c>
      <c r="F450" s="2" t="s">
        <v>29</v>
      </c>
      <c r="G450" s="12">
        <v>7.906631</v>
      </c>
      <c r="H450" s="12">
        <v>7.5160159999999996</v>
      </c>
      <c r="I450" s="12">
        <v>8.2972459999999995</v>
      </c>
      <c r="J450" s="11">
        <v>1.9564703341282019E-2</v>
      </c>
    </row>
    <row r="451" spans="2:10" x14ac:dyDescent="0.3">
      <c r="B451" s="25"/>
      <c r="C451" s="73"/>
      <c r="D451" s="29"/>
      <c r="E451" s="76" t="s">
        <v>495</v>
      </c>
      <c r="F451" s="2" t="s">
        <v>658</v>
      </c>
      <c r="G451" s="12">
        <v>8.2150029999999994</v>
      </c>
      <c r="H451" s="12">
        <v>7.9002179999999997</v>
      </c>
      <c r="I451" s="12">
        <v>8.5297870000000007</v>
      </c>
      <c r="J451" s="11">
        <v>1.5763499882268144E-2</v>
      </c>
    </row>
    <row r="452" spans="2:10" x14ac:dyDescent="0.3">
      <c r="B452" s="25"/>
      <c r="C452" s="73"/>
      <c r="D452" s="29"/>
      <c r="E452" s="76" t="s">
        <v>495</v>
      </c>
      <c r="F452" s="2" t="s">
        <v>30</v>
      </c>
      <c r="G452" s="12">
        <v>8.2265940000000004</v>
      </c>
      <c r="H452" s="12">
        <v>7.9761540000000002</v>
      </c>
      <c r="I452" s="12">
        <v>8.4770339999999997</v>
      </c>
      <c r="J452" s="11">
        <v>6.0818786023352691E-3</v>
      </c>
    </row>
    <row r="453" spans="2:10" x14ac:dyDescent="0.3">
      <c r="B453" s="25"/>
      <c r="C453" s="73"/>
      <c r="D453" s="29"/>
      <c r="E453" s="76" t="s">
        <v>495</v>
      </c>
      <c r="F453" s="2" t="s">
        <v>552</v>
      </c>
      <c r="G453" s="12">
        <v>8.0056809999999992</v>
      </c>
      <c r="H453" s="12">
        <v>7.7147550000000003</v>
      </c>
      <c r="I453" s="12">
        <v>8.2966069999999998</v>
      </c>
      <c r="J453" s="11">
        <v>4.8543094699457969E-3</v>
      </c>
    </row>
    <row r="454" spans="2:10" x14ac:dyDescent="0.3">
      <c r="B454" s="25"/>
      <c r="C454" s="73"/>
      <c r="D454" s="29"/>
      <c r="E454" s="76" t="s">
        <v>495</v>
      </c>
      <c r="F454" s="2" t="s">
        <v>31</v>
      </c>
      <c r="G454" s="12">
        <v>8.0562179999999994</v>
      </c>
      <c r="H454" s="12">
        <v>7.8340290000000001</v>
      </c>
      <c r="I454" s="12">
        <v>8.2784069999999996</v>
      </c>
      <c r="J454" s="11">
        <v>6.8296689882902887E-3</v>
      </c>
    </row>
    <row r="455" spans="2:10" x14ac:dyDescent="0.3">
      <c r="B455" s="25"/>
      <c r="C455" s="73"/>
      <c r="D455" s="29"/>
      <c r="E455" s="76" t="s">
        <v>495</v>
      </c>
      <c r="F455" s="2" t="s">
        <v>32</v>
      </c>
      <c r="G455" s="12">
        <v>8.1172599999999999</v>
      </c>
      <c r="H455" s="12">
        <v>7.9103180000000002</v>
      </c>
      <c r="I455" s="12">
        <v>8.3242030000000007</v>
      </c>
      <c r="J455" s="11">
        <v>6.3163772420931213E-3</v>
      </c>
    </row>
    <row r="456" spans="2:10" x14ac:dyDescent="0.3">
      <c r="B456" s="25"/>
      <c r="C456" s="73"/>
      <c r="D456" s="29"/>
      <c r="E456" s="76" t="s">
        <v>495</v>
      </c>
      <c r="F456" s="2" t="s">
        <v>471</v>
      </c>
      <c r="G456" s="12">
        <v>7.6452030000000004</v>
      </c>
      <c r="H456" s="12">
        <v>7.3612019999999996</v>
      </c>
      <c r="I456" s="12">
        <v>7.9292040000000004</v>
      </c>
      <c r="J456" s="11">
        <v>1.9741139419224493E-2</v>
      </c>
    </row>
    <row r="457" spans="2:10" x14ac:dyDescent="0.3">
      <c r="B457" s="25"/>
      <c r="C457" s="73"/>
      <c r="D457" s="29"/>
      <c r="E457" s="76" t="s">
        <v>495</v>
      </c>
      <c r="F457" s="2" t="s">
        <v>472</v>
      </c>
      <c r="G457" s="12">
        <v>7.9149900000000004</v>
      </c>
      <c r="H457" s="12">
        <v>7.7671479999999997</v>
      </c>
      <c r="I457" s="12">
        <v>8.0628329999999995</v>
      </c>
      <c r="J457" s="11">
        <v>1.3725306823829208E-2</v>
      </c>
    </row>
    <row r="458" spans="2:10" x14ac:dyDescent="0.3">
      <c r="B458" s="25"/>
      <c r="C458" s="73"/>
      <c r="D458" s="29"/>
      <c r="E458" s="76" t="s">
        <v>495</v>
      </c>
      <c r="F458" s="2" t="s">
        <v>473</v>
      </c>
      <c r="G458" s="12">
        <v>8.0787809999999993</v>
      </c>
      <c r="H458" s="12">
        <v>7.934679</v>
      </c>
      <c r="I458" s="12">
        <v>8.2228829999999995</v>
      </c>
      <c r="J458" s="11">
        <v>3.4409537227422741E-3</v>
      </c>
    </row>
    <row r="459" spans="2:10" x14ac:dyDescent="0.3">
      <c r="B459" s="25" t="s">
        <v>228</v>
      </c>
      <c r="C459" s="73" t="s">
        <v>229</v>
      </c>
      <c r="D459" s="102" t="s">
        <v>610</v>
      </c>
      <c r="E459" s="76" t="s">
        <v>486</v>
      </c>
      <c r="F459" s="2" t="s">
        <v>450</v>
      </c>
      <c r="G459" s="12">
        <v>9.4127790000000005</v>
      </c>
      <c r="H459" s="12">
        <v>9.3726970000000005</v>
      </c>
      <c r="I459" s="12">
        <v>9.4528619999999997</v>
      </c>
      <c r="J459" s="11">
        <v>7.0043042005760135E-3</v>
      </c>
    </row>
    <row r="460" spans="2:10" x14ac:dyDescent="0.3">
      <c r="B460" s="25"/>
      <c r="C460" s="73"/>
      <c r="D460" s="103"/>
      <c r="E460" s="76" t="s">
        <v>486</v>
      </c>
      <c r="F460" s="2" t="s">
        <v>452</v>
      </c>
      <c r="G460" s="12">
        <v>9.4554539999999996</v>
      </c>
      <c r="H460" s="12">
        <v>9.4066329999999994</v>
      </c>
      <c r="I460" s="12">
        <v>9.5042760000000008</v>
      </c>
      <c r="J460" s="11">
        <v>2.808919340509029E-3</v>
      </c>
    </row>
    <row r="461" spans="2:10" x14ac:dyDescent="0.3">
      <c r="B461" s="25"/>
      <c r="C461" s="73"/>
      <c r="D461" s="103"/>
      <c r="E461" s="76" t="s">
        <v>486</v>
      </c>
      <c r="F461" s="2" t="s">
        <v>453</v>
      </c>
      <c r="G461" s="12">
        <v>9.2870279999999994</v>
      </c>
      <c r="H461" s="12">
        <v>9.1929949999999998</v>
      </c>
      <c r="I461" s="12">
        <v>9.3810610000000008</v>
      </c>
      <c r="J461" s="11">
        <v>7.6323629480741766E-3</v>
      </c>
    </row>
    <row r="462" spans="2:10" x14ac:dyDescent="0.3">
      <c r="B462" s="25"/>
      <c r="C462" s="73"/>
      <c r="D462" s="103"/>
      <c r="E462" s="76" t="s">
        <v>486</v>
      </c>
      <c r="F462" s="2" t="s">
        <v>21</v>
      </c>
      <c r="G462" s="12">
        <v>9.3585969999999996</v>
      </c>
      <c r="H462" s="12">
        <v>9.2164750000000009</v>
      </c>
      <c r="I462" s="12">
        <v>9.5007190000000001</v>
      </c>
      <c r="J462" s="11">
        <v>2.9769731297474535E-2</v>
      </c>
    </row>
    <row r="463" spans="2:10" x14ac:dyDescent="0.3">
      <c r="B463" s="25"/>
      <c r="C463" s="73"/>
      <c r="D463" s="103"/>
      <c r="E463" s="76" t="s">
        <v>486</v>
      </c>
      <c r="F463" s="2" t="s">
        <v>454</v>
      </c>
      <c r="G463" s="12">
        <v>9.2814370000000004</v>
      </c>
      <c r="H463" s="12">
        <v>9.1707979999999996</v>
      </c>
      <c r="I463" s="12">
        <v>9.3920759999999994</v>
      </c>
      <c r="J463" s="11">
        <v>2.6907375489822307E-3</v>
      </c>
    </row>
    <row r="464" spans="2:10" x14ac:dyDescent="0.3">
      <c r="B464" s="25"/>
      <c r="C464" s="73"/>
      <c r="D464" s="103"/>
      <c r="E464" s="76" t="s">
        <v>486</v>
      </c>
      <c r="F464" s="2" t="s">
        <v>455</v>
      </c>
      <c r="G464" s="12">
        <v>9.4253429999999998</v>
      </c>
      <c r="H464" s="12">
        <v>9.1774290000000001</v>
      </c>
      <c r="I464" s="12">
        <v>9.6732560000000003</v>
      </c>
      <c r="J464" s="11">
        <v>1.3123985773893173E-2</v>
      </c>
    </row>
    <row r="465" spans="2:10" x14ac:dyDescent="0.3">
      <c r="B465" s="25"/>
      <c r="C465" s="73"/>
      <c r="D465" s="103"/>
      <c r="E465" s="76" t="s">
        <v>486</v>
      </c>
      <c r="F465" s="2" t="s">
        <v>456</v>
      </c>
      <c r="G465" s="12">
        <v>9.3884209999999992</v>
      </c>
      <c r="H465" s="12">
        <v>9.3230959999999996</v>
      </c>
      <c r="I465" s="12">
        <v>9.4537460000000006</v>
      </c>
      <c r="J465" s="11">
        <v>6.830404618080899E-3</v>
      </c>
    </row>
    <row r="466" spans="2:10" x14ac:dyDescent="0.3">
      <c r="B466" s="25"/>
      <c r="C466" s="73"/>
      <c r="D466" s="103"/>
      <c r="E466" s="76" t="s">
        <v>486</v>
      </c>
      <c r="F466" s="2" t="s">
        <v>457</v>
      </c>
      <c r="G466" s="12">
        <v>9.4372950000000007</v>
      </c>
      <c r="H466" s="12">
        <v>9.3882899999999996</v>
      </c>
      <c r="I466" s="12">
        <v>9.4862990000000007</v>
      </c>
      <c r="J466" s="11">
        <v>6.9189413793458547E-3</v>
      </c>
    </row>
    <row r="467" spans="2:10" x14ac:dyDescent="0.3">
      <c r="B467" s="25"/>
      <c r="C467" s="73"/>
      <c r="D467" s="103"/>
      <c r="E467" s="76" t="s">
        <v>486</v>
      </c>
      <c r="F467" s="2" t="s">
        <v>458</v>
      </c>
      <c r="G467" s="12">
        <v>9.1020489999999992</v>
      </c>
      <c r="H467" s="12">
        <v>8.9539489999999997</v>
      </c>
      <c r="I467" s="12">
        <v>9.2501499999999997</v>
      </c>
      <c r="J467" s="11">
        <v>4.3569628594115496E-3</v>
      </c>
    </row>
    <row r="468" spans="2:10" x14ac:dyDescent="0.3">
      <c r="B468" s="25"/>
      <c r="C468" s="73"/>
      <c r="D468" s="103"/>
      <c r="E468" s="76" t="s">
        <v>486</v>
      </c>
      <c r="F468" s="2" t="s">
        <v>459</v>
      </c>
      <c r="G468" s="12">
        <v>9.5188600000000001</v>
      </c>
      <c r="H468" s="12">
        <v>9.476407</v>
      </c>
      <c r="I468" s="12">
        <v>9.5613130000000002</v>
      </c>
      <c r="J468" s="11">
        <v>1.8975890733721234E-3</v>
      </c>
    </row>
    <row r="469" spans="2:10" x14ac:dyDescent="0.3">
      <c r="B469" s="25"/>
      <c r="C469" s="73"/>
      <c r="D469" s="103"/>
      <c r="E469" s="76" t="s">
        <v>486</v>
      </c>
      <c r="F469" s="2" t="s">
        <v>660</v>
      </c>
      <c r="G469" s="12">
        <v>9.053293</v>
      </c>
      <c r="H469" s="12">
        <v>8.9483510000000006</v>
      </c>
      <c r="I469" s="12">
        <v>9.1582360000000005</v>
      </c>
      <c r="J469" s="11">
        <v>1.0070396597223443E-2</v>
      </c>
    </row>
    <row r="470" spans="2:10" x14ac:dyDescent="0.3">
      <c r="B470" s="25"/>
      <c r="C470" s="73"/>
      <c r="D470" s="103"/>
      <c r="E470" s="76" t="s">
        <v>486</v>
      </c>
      <c r="F470" s="2" t="s">
        <v>661</v>
      </c>
      <c r="G470" s="12">
        <v>9.5403649999999995</v>
      </c>
      <c r="H470" s="12">
        <v>9.5046099999999996</v>
      </c>
      <c r="I470" s="12">
        <v>9.5761199999999995</v>
      </c>
      <c r="J470" s="11">
        <v>5.4456695742086452E-3</v>
      </c>
    </row>
    <row r="471" spans="2:10" x14ac:dyDescent="0.3">
      <c r="B471" s="25"/>
      <c r="C471" s="73"/>
      <c r="D471" s="103"/>
      <c r="E471" s="76" t="s">
        <v>486</v>
      </c>
      <c r="F471" s="2" t="s">
        <v>662</v>
      </c>
      <c r="G471" s="12">
        <v>8.9450240000000001</v>
      </c>
      <c r="H471" s="12">
        <v>8.7015539999999998</v>
      </c>
      <c r="I471" s="12">
        <v>9.1884949999999996</v>
      </c>
      <c r="J471" s="11">
        <v>4.8289493931609972E-2</v>
      </c>
    </row>
    <row r="472" spans="2:10" x14ac:dyDescent="0.3">
      <c r="B472" s="25"/>
      <c r="C472" s="73"/>
      <c r="D472" s="103"/>
      <c r="E472" s="76" t="s">
        <v>486</v>
      </c>
      <c r="F472" s="2" t="s">
        <v>663</v>
      </c>
      <c r="G472" s="12">
        <v>9.4282850000000007</v>
      </c>
      <c r="H472" s="12">
        <v>9.3844639999999995</v>
      </c>
      <c r="I472" s="12">
        <v>9.4721069999999994</v>
      </c>
      <c r="J472" s="11">
        <v>1.6172356512430426E-3</v>
      </c>
    </row>
    <row r="473" spans="2:10" x14ac:dyDescent="0.3">
      <c r="B473" s="25"/>
      <c r="C473" s="73"/>
      <c r="D473" s="103"/>
      <c r="E473" s="76" t="s">
        <v>486</v>
      </c>
      <c r="F473" s="2" t="s">
        <v>460</v>
      </c>
      <c r="G473" s="12">
        <v>9.4109700000000007</v>
      </c>
      <c r="H473" s="12">
        <v>9.3502100000000006</v>
      </c>
      <c r="I473" s="12">
        <v>9.4717310000000001</v>
      </c>
      <c r="J473" s="11">
        <v>6.9801381838870986E-3</v>
      </c>
    </row>
    <row r="474" spans="2:10" x14ac:dyDescent="0.3">
      <c r="B474" s="25"/>
      <c r="C474" s="73"/>
      <c r="D474" s="29"/>
      <c r="E474" s="76" t="s">
        <v>486</v>
      </c>
      <c r="F474" s="2" t="s">
        <v>461</v>
      </c>
      <c r="G474" s="12">
        <v>9.4401109999999999</v>
      </c>
      <c r="H474" s="12">
        <v>9.3744289999999992</v>
      </c>
      <c r="I474" s="12">
        <v>9.5057919999999996</v>
      </c>
      <c r="J474" s="11">
        <v>7.4312755985359935E-3</v>
      </c>
    </row>
    <row r="475" spans="2:10" x14ac:dyDescent="0.3">
      <c r="B475" s="25"/>
      <c r="C475" s="73"/>
      <c r="D475" s="29"/>
      <c r="E475" s="76" t="s">
        <v>486</v>
      </c>
      <c r="F475" s="2" t="s">
        <v>462</v>
      </c>
      <c r="G475" s="12">
        <v>8.8931470000000008</v>
      </c>
      <c r="H475" s="12">
        <v>8.6830130000000008</v>
      </c>
      <c r="I475" s="12">
        <v>9.1032810000000008</v>
      </c>
      <c r="J475" s="11">
        <v>3.9310352755242824E-4</v>
      </c>
    </row>
    <row r="476" spans="2:10" x14ac:dyDescent="0.3">
      <c r="B476" s="25"/>
      <c r="C476" s="73"/>
      <c r="D476" s="29"/>
      <c r="E476" s="76" t="s">
        <v>486</v>
      </c>
      <c r="F476" s="2" t="s">
        <v>589</v>
      </c>
      <c r="G476" s="12">
        <v>9.3461320000000008</v>
      </c>
      <c r="H476" s="12">
        <v>9.0809080000000009</v>
      </c>
      <c r="I476" s="12">
        <v>9.6113549999999996</v>
      </c>
      <c r="J476" s="11">
        <v>0</v>
      </c>
    </row>
    <row r="477" spans="2:10" x14ac:dyDescent="0.3">
      <c r="B477" s="25"/>
      <c r="C477" s="73"/>
      <c r="D477" s="29"/>
      <c r="E477" s="76" t="s">
        <v>486</v>
      </c>
      <c r="F477" s="2" t="s">
        <v>463</v>
      </c>
      <c r="G477" s="12">
        <v>9.3825830000000003</v>
      </c>
      <c r="H477" s="12">
        <v>9.272437</v>
      </c>
      <c r="I477" s="12">
        <v>9.4927279999999996</v>
      </c>
      <c r="J477" s="11">
        <v>5.5950968065805583E-3</v>
      </c>
    </row>
    <row r="478" spans="2:10" x14ac:dyDescent="0.3">
      <c r="B478" s="25"/>
      <c r="C478" s="73"/>
      <c r="D478" s="29"/>
      <c r="E478" s="76" t="s">
        <v>486</v>
      </c>
      <c r="F478" s="2" t="s">
        <v>464</v>
      </c>
      <c r="G478" s="12">
        <v>9.3467090000000006</v>
      </c>
      <c r="H478" s="12">
        <v>9.2356060000000006</v>
      </c>
      <c r="I478" s="12">
        <v>9.4578109999999995</v>
      </c>
      <c r="J478" s="11">
        <v>7.6489502194290876E-3</v>
      </c>
    </row>
    <row r="479" spans="2:10" x14ac:dyDescent="0.3">
      <c r="B479" s="25"/>
      <c r="C479" s="73"/>
      <c r="D479" s="29"/>
      <c r="E479" s="76" t="s">
        <v>486</v>
      </c>
      <c r="F479" s="2" t="s">
        <v>465</v>
      </c>
      <c r="G479" s="12">
        <v>9.5013430000000003</v>
      </c>
      <c r="H479" s="12">
        <v>9.4302530000000004</v>
      </c>
      <c r="I479" s="12">
        <v>9.5724330000000002</v>
      </c>
      <c r="J479" s="11">
        <v>7.5750346873985344E-3</v>
      </c>
    </row>
    <row r="480" spans="2:10" x14ac:dyDescent="0.3">
      <c r="B480" s="25"/>
      <c r="C480" s="73"/>
      <c r="D480" s="29"/>
      <c r="E480" s="76" t="s">
        <v>486</v>
      </c>
      <c r="F480" s="2" t="s">
        <v>466</v>
      </c>
      <c r="G480" s="12">
        <v>9.417942</v>
      </c>
      <c r="H480" s="12">
        <v>9.320862</v>
      </c>
      <c r="I480" s="12">
        <v>9.5150210000000008</v>
      </c>
      <c r="J480" s="11">
        <v>3.8248897275336828E-3</v>
      </c>
    </row>
    <row r="481" spans="2:10" x14ac:dyDescent="0.3">
      <c r="B481" s="25"/>
      <c r="C481" s="73"/>
      <c r="D481" s="29"/>
      <c r="E481" s="76" t="s">
        <v>486</v>
      </c>
      <c r="F481" s="2" t="s">
        <v>467</v>
      </c>
      <c r="G481" s="12">
        <v>9.4298690000000001</v>
      </c>
      <c r="H481" s="12">
        <v>9.3295659999999998</v>
      </c>
      <c r="I481" s="12">
        <v>9.5301720000000003</v>
      </c>
      <c r="J481" s="11">
        <v>1.1231982700306786E-2</v>
      </c>
    </row>
    <row r="482" spans="2:10" x14ac:dyDescent="0.3">
      <c r="B482" s="25"/>
      <c r="C482" s="73"/>
      <c r="D482" s="29"/>
      <c r="E482" s="76" t="s">
        <v>486</v>
      </c>
      <c r="F482" s="2" t="s">
        <v>468</v>
      </c>
      <c r="G482" s="12">
        <v>9.4295899999999993</v>
      </c>
      <c r="H482" s="12">
        <v>9.3798080000000006</v>
      </c>
      <c r="I482" s="12">
        <v>9.4793730000000007</v>
      </c>
      <c r="J482" s="11">
        <v>5.9069169230367329E-3</v>
      </c>
    </row>
    <row r="483" spans="2:10" x14ac:dyDescent="0.3">
      <c r="B483" s="25"/>
      <c r="C483" s="73"/>
      <c r="D483" s="29"/>
      <c r="E483" s="76" t="s">
        <v>486</v>
      </c>
      <c r="F483" s="2" t="s">
        <v>469</v>
      </c>
      <c r="G483" s="12">
        <v>9.3433320000000002</v>
      </c>
      <c r="H483" s="12">
        <v>9.276961</v>
      </c>
      <c r="I483" s="12">
        <v>9.4097019999999993</v>
      </c>
      <c r="J483" s="11">
        <v>1.0798926263091257E-2</v>
      </c>
    </row>
    <row r="484" spans="2:10" x14ac:dyDescent="0.3">
      <c r="B484" s="25"/>
      <c r="C484" s="73"/>
      <c r="D484" s="29"/>
      <c r="E484" s="76" t="s">
        <v>486</v>
      </c>
      <c r="F484" s="2" t="s">
        <v>470</v>
      </c>
      <c r="G484" s="12">
        <v>9.3103180000000005</v>
      </c>
      <c r="H484" s="12">
        <v>9.2114069999999995</v>
      </c>
      <c r="I484" s="12">
        <v>9.4092300000000009</v>
      </c>
      <c r="J484" s="11">
        <v>4.3438964451766211E-3</v>
      </c>
    </row>
    <row r="485" spans="2:10" x14ac:dyDescent="0.3">
      <c r="B485" s="25"/>
      <c r="C485" s="73"/>
      <c r="D485" s="29"/>
      <c r="E485" s="76" t="s">
        <v>486</v>
      </c>
      <c r="F485" s="2" t="s">
        <v>26</v>
      </c>
      <c r="G485" s="12">
        <v>9.3449919999999995</v>
      </c>
      <c r="H485" s="12">
        <v>9.2770650000000003</v>
      </c>
      <c r="I485" s="12">
        <v>9.4129179999999995</v>
      </c>
      <c r="J485" s="11">
        <v>9.3008641733061965E-3</v>
      </c>
    </row>
    <row r="486" spans="2:10" x14ac:dyDescent="0.3">
      <c r="B486" s="25"/>
      <c r="C486" s="73"/>
      <c r="D486" s="29"/>
      <c r="E486" s="76" t="s">
        <v>486</v>
      </c>
      <c r="F486" s="2" t="s">
        <v>27</v>
      </c>
      <c r="G486" s="12">
        <v>9.4331209999999999</v>
      </c>
      <c r="H486" s="12">
        <v>9.2394730000000003</v>
      </c>
      <c r="I486" s="12">
        <v>9.6267680000000002</v>
      </c>
      <c r="J486" s="11">
        <v>3.9634177990347042E-3</v>
      </c>
    </row>
    <row r="487" spans="2:10" x14ac:dyDescent="0.3">
      <c r="B487" s="25"/>
      <c r="C487" s="73"/>
      <c r="D487" s="29"/>
      <c r="E487" s="76" t="s">
        <v>486</v>
      </c>
      <c r="F487" s="2" t="s">
        <v>28</v>
      </c>
      <c r="G487" s="12">
        <v>9.4070289999999996</v>
      </c>
      <c r="H487" s="12">
        <v>9.2604279999999992</v>
      </c>
      <c r="I487" s="12">
        <v>9.5536300000000001</v>
      </c>
      <c r="J487" s="11">
        <v>5.5955593061130767E-3</v>
      </c>
    </row>
    <row r="488" spans="2:10" x14ac:dyDescent="0.3">
      <c r="B488" s="25"/>
      <c r="C488" s="73"/>
      <c r="D488" s="29"/>
      <c r="E488" s="76" t="s">
        <v>486</v>
      </c>
      <c r="F488" s="2" t="s">
        <v>29</v>
      </c>
      <c r="G488" s="12">
        <v>9.4379849999999994</v>
      </c>
      <c r="H488" s="12">
        <v>9.2955729999999992</v>
      </c>
      <c r="I488" s="12">
        <v>9.5803969999999996</v>
      </c>
      <c r="J488" s="11">
        <v>3.1701397431063254E-3</v>
      </c>
    </row>
    <row r="489" spans="2:10" x14ac:dyDescent="0.3">
      <c r="B489" s="25"/>
      <c r="C489" s="73"/>
      <c r="D489" s="29"/>
      <c r="E489" s="76" t="s">
        <v>486</v>
      </c>
      <c r="F489" s="2" t="s">
        <v>658</v>
      </c>
      <c r="G489" s="12">
        <v>9.4339739999999992</v>
      </c>
      <c r="H489" s="12">
        <v>9.3145760000000006</v>
      </c>
      <c r="I489" s="12">
        <v>9.5533710000000003</v>
      </c>
      <c r="J489" s="11">
        <v>1.8200942233086971E-2</v>
      </c>
    </row>
    <row r="490" spans="2:10" x14ac:dyDescent="0.3">
      <c r="B490" s="25"/>
      <c r="C490" s="73"/>
      <c r="D490" s="29"/>
      <c r="E490" s="76" t="s">
        <v>486</v>
      </c>
      <c r="F490" s="2" t="s">
        <v>30</v>
      </c>
      <c r="G490" s="12">
        <v>9.6570820000000008</v>
      </c>
      <c r="H490" s="12">
        <v>9.5854839999999992</v>
      </c>
      <c r="I490" s="12">
        <v>9.7286800000000007</v>
      </c>
      <c r="J490" s="11">
        <v>6.1763115050775851E-3</v>
      </c>
    </row>
    <row r="491" spans="2:10" x14ac:dyDescent="0.3">
      <c r="B491" s="25"/>
      <c r="C491" s="73"/>
      <c r="D491" s="29"/>
      <c r="E491" s="76" t="s">
        <v>486</v>
      </c>
      <c r="F491" s="2" t="s">
        <v>552</v>
      </c>
      <c r="G491" s="12">
        <v>9.3961799999999993</v>
      </c>
      <c r="H491" s="12">
        <v>9.2910170000000001</v>
      </c>
      <c r="I491" s="12">
        <v>9.5013419999999993</v>
      </c>
      <c r="J491" s="11">
        <v>1.5588551169126181E-3</v>
      </c>
    </row>
    <row r="492" spans="2:10" x14ac:dyDescent="0.3">
      <c r="B492" s="25"/>
      <c r="C492" s="73"/>
      <c r="D492" s="29"/>
      <c r="E492" s="76" t="s">
        <v>486</v>
      </c>
      <c r="F492" s="2" t="s">
        <v>31</v>
      </c>
      <c r="G492" s="12">
        <v>9.4005130000000001</v>
      </c>
      <c r="H492" s="12">
        <v>9.2512910000000002</v>
      </c>
      <c r="I492" s="12">
        <v>9.5497340000000008</v>
      </c>
      <c r="J492" s="11">
        <v>5.6145191308775433E-3</v>
      </c>
    </row>
    <row r="493" spans="2:10" x14ac:dyDescent="0.3">
      <c r="B493" s="25"/>
      <c r="C493" s="73"/>
      <c r="D493" s="29"/>
      <c r="E493" s="76" t="s">
        <v>486</v>
      </c>
      <c r="F493" s="2" t="s">
        <v>32</v>
      </c>
      <c r="G493" s="12">
        <v>9.4796279999999999</v>
      </c>
      <c r="H493" s="12">
        <v>9.3278459999999992</v>
      </c>
      <c r="I493" s="12">
        <v>9.6314100000000007</v>
      </c>
      <c r="J493" s="11">
        <v>2.7250642187756132E-3</v>
      </c>
    </row>
    <row r="494" spans="2:10" x14ac:dyDescent="0.3">
      <c r="B494" s="25"/>
      <c r="C494" s="73"/>
      <c r="D494" s="29"/>
      <c r="E494" s="76" t="s">
        <v>486</v>
      </c>
      <c r="F494" s="2" t="s">
        <v>471</v>
      </c>
      <c r="G494" s="12">
        <v>9.2960999999999991</v>
      </c>
      <c r="H494" s="12">
        <v>9.2180839999999993</v>
      </c>
      <c r="I494" s="12">
        <v>9.374117</v>
      </c>
      <c r="J494" s="11">
        <v>8.9281107865121639E-3</v>
      </c>
    </row>
    <row r="495" spans="2:10" x14ac:dyDescent="0.3">
      <c r="B495" s="25"/>
      <c r="C495" s="73"/>
      <c r="D495" s="29"/>
      <c r="E495" s="76" t="s">
        <v>486</v>
      </c>
      <c r="F495" s="2" t="s">
        <v>472</v>
      </c>
      <c r="G495" s="12">
        <v>9.3580450000000006</v>
      </c>
      <c r="H495" s="12">
        <v>9.2882479999999994</v>
      </c>
      <c r="I495" s="12">
        <v>9.4278410000000008</v>
      </c>
      <c r="J495" s="11">
        <v>8.3404934889057345E-3</v>
      </c>
    </row>
    <row r="496" spans="2:10" x14ac:dyDescent="0.3">
      <c r="B496" s="25"/>
      <c r="C496" s="73"/>
      <c r="D496" s="18"/>
      <c r="E496" s="76" t="s">
        <v>486</v>
      </c>
      <c r="F496" s="2" t="s">
        <v>473</v>
      </c>
      <c r="G496" s="12">
        <v>9.5218019999999992</v>
      </c>
      <c r="H496" s="12">
        <v>9.4693380000000005</v>
      </c>
      <c r="I496" s="12">
        <v>9.5742659999999997</v>
      </c>
      <c r="J496" s="11">
        <v>4.7166285662457348E-3</v>
      </c>
    </row>
    <row r="497" spans="2:10" x14ac:dyDescent="0.3">
      <c r="B497" s="25" t="s">
        <v>230</v>
      </c>
      <c r="C497" s="73" t="s">
        <v>231</v>
      </c>
      <c r="D497" s="102" t="s">
        <v>610</v>
      </c>
      <c r="E497" s="76" t="s">
        <v>486</v>
      </c>
      <c r="F497" s="2" t="s">
        <v>450</v>
      </c>
      <c r="G497" s="12">
        <v>1.5482050000000001</v>
      </c>
      <c r="H497" s="12">
        <v>1.427465</v>
      </c>
      <c r="I497" s="12">
        <v>1.6689449999999999</v>
      </c>
      <c r="J497" s="11">
        <v>5.4166662007441552E-2</v>
      </c>
    </row>
    <row r="498" spans="2:10" x14ac:dyDescent="0.3">
      <c r="B498" s="25"/>
      <c r="C498" s="73"/>
      <c r="D498" s="103"/>
      <c r="E498" s="76" t="s">
        <v>486</v>
      </c>
      <c r="F498" s="2" t="s">
        <v>452</v>
      </c>
      <c r="G498" s="12">
        <v>1.393211</v>
      </c>
      <c r="H498" s="12">
        <v>1.285693</v>
      </c>
      <c r="I498" s="12">
        <v>1.5007280000000001</v>
      </c>
      <c r="J498" s="11">
        <v>3.4750995183236537E-2</v>
      </c>
    </row>
    <row r="499" spans="2:10" x14ac:dyDescent="0.3">
      <c r="B499" s="25"/>
      <c r="C499" s="73"/>
      <c r="D499" s="103"/>
      <c r="E499" s="76" t="s">
        <v>486</v>
      </c>
      <c r="F499" s="2" t="s">
        <v>453</v>
      </c>
      <c r="G499" s="12">
        <v>1.64968</v>
      </c>
      <c r="H499" s="12">
        <v>1.4589970000000001</v>
      </c>
      <c r="I499" s="12">
        <v>1.8403640000000001</v>
      </c>
      <c r="J499" s="11">
        <v>5.6939565665492194E-2</v>
      </c>
    </row>
    <row r="500" spans="2:10" x14ac:dyDescent="0.3">
      <c r="B500" s="25"/>
      <c r="C500" s="73"/>
      <c r="D500" s="103"/>
      <c r="E500" s="76" t="s">
        <v>486</v>
      </c>
      <c r="F500" s="2" t="s">
        <v>21</v>
      </c>
      <c r="G500" s="12">
        <v>1.5822320000000001</v>
      </c>
      <c r="H500" s="12">
        <v>1.1596420000000001</v>
      </c>
      <c r="I500" s="12">
        <v>2.004823</v>
      </c>
      <c r="J500" s="11">
        <v>0.1085878364889975</v>
      </c>
    </row>
    <row r="501" spans="2:10" x14ac:dyDescent="0.3">
      <c r="B501" s="25"/>
      <c r="C501" s="73"/>
      <c r="D501" s="103"/>
      <c r="E501" s="76" t="s">
        <v>486</v>
      </c>
      <c r="F501" s="2" t="s">
        <v>454</v>
      </c>
      <c r="G501" s="12">
        <v>2.1151990000000001</v>
      </c>
      <c r="H501" s="12">
        <v>1.93249</v>
      </c>
      <c r="I501" s="12">
        <v>2.2979080000000001</v>
      </c>
      <c r="J501" s="11">
        <v>7.5180065046281663E-2</v>
      </c>
    </row>
    <row r="502" spans="2:10" x14ac:dyDescent="0.3">
      <c r="B502" s="25"/>
      <c r="C502" s="73"/>
      <c r="D502" s="103"/>
      <c r="E502" s="76" t="s">
        <v>486</v>
      </c>
      <c r="F502" s="2" t="s">
        <v>455</v>
      </c>
      <c r="G502" s="12">
        <v>2.3523849999999999</v>
      </c>
      <c r="H502" s="12">
        <v>1.7345550000000001</v>
      </c>
      <c r="I502" s="12">
        <v>2.970215</v>
      </c>
      <c r="J502" s="11">
        <v>4.0086132478970006E-2</v>
      </c>
    </row>
    <row r="503" spans="2:10" x14ac:dyDescent="0.3">
      <c r="B503" s="25"/>
      <c r="C503" s="73"/>
      <c r="D503" s="103"/>
      <c r="E503" s="76" t="s">
        <v>486</v>
      </c>
      <c r="F503" s="2" t="s">
        <v>456</v>
      </c>
      <c r="G503" s="12">
        <v>1.549823</v>
      </c>
      <c r="H503" s="12">
        <v>1.3969400000000001</v>
      </c>
      <c r="I503" s="12">
        <v>1.7027060000000001</v>
      </c>
      <c r="J503" s="11">
        <v>5.8460612230949442E-2</v>
      </c>
    </row>
    <row r="504" spans="2:10" x14ac:dyDescent="0.3">
      <c r="B504" s="25"/>
      <c r="C504" s="73"/>
      <c r="D504" s="103"/>
      <c r="E504" s="76" t="s">
        <v>486</v>
      </c>
      <c r="F504" s="2" t="s">
        <v>457</v>
      </c>
      <c r="G504" s="12">
        <v>1.5329489999999999</v>
      </c>
      <c r="H504" s="12">
        <v>1.3808039999999999</v>
      </c>
      <c r="I504" s="12">
        <v>1.6850940000000001</v>
      </c>
      <c r="J504" s="11">
        <v>4.5648410405792109E-2</v>
      </c>
    </row>
    <row r="505" spans="2:10" x14ac:dyDescent="0.3">
      <c r="B505" s="25"/>
      <c r="C505" s="73"/>
      <c r="D505" s="103"/>
      <c r="E505" s="76" t="s">
        <v>486</v>
      </c>
      <c r="F505" s="2" t="s">
        <v>458</v>
      </c>
      <c r="G505" s="12">
        <v>1.9314720000000001</v>
      </c>
      <c r="H505" s="12">
        <v>1.80776</v>
      </c>
      <c r="I505" s="12">
        <v>2.055183</v>
      </c>
      <c r="J505" s="11">
        <v>4.530424940317164E-2</v>
      </c>
    </row>
    <row r="506" spans="2:10" x14ac:dyDescent="0.3">
      <c r="B506" s="25"/>
      <c r="C506" s="73"/>
      <c r="D506" s="103"/>
      <c r="E506" s="76" t="s">
        <v>486</v>
      </c>
      <c r="F506" s="2" t="s">
        <v>459</v>
      </c>
      <c r="G506" s="12">
        <v>1.3540129999999999</v>
      </c>
      <c r="H506" s="12">
        <v>1.2507090000000001</v>
      </c>
      <c r="I506" s="12">
        <v>1.4573179999999999</v>
      </c>
      <c r="J506" s="11">
        <v>4.5822143024871663E-2</v>
      </c>
    </row>
    <row r="507" spans="2:10" x14ac:dyDescent="0.3">
      <c r="B507" s="25"/>
      <c r="C507" s="73"/>
      <c r="D507" s="103"/>
      <c r="E507" s="76" t="s">
        <v>486</v>
      </c>
      <c r="F507" s="2" t="s">
        <v>660</v>
      </c>
      <c r="G507" s="12">
        <v>1.798891</v>
      </c>
      <c r="H507" s="12">
        <v>1.616846</v>
      </c>
      <c r="I507" s="12">
        <v>1.980936</v>
      </c>
      <c r="J507" s="11">
        <v>5.2331150019218953E-2</v>
      </c>
    </row>
    <row r="508" spans="2:10" x14ac:dyDescent="0.3">
      <c r="B508" s="25"/>
      <c r="C508" s="73"/>
      <c r="D508" s="103"/>
      <c r="E508" s="76" t="s">
        <v>486</v>
      </c>
      <c r="F508" s="2" t="s">
        <v>661</v>
      </c>
      <c r="G508" s="12">
        <v>1.419675</v>
      </c>
      <c r="H508" s="12">
        <v>1.3064039999999999</v>
      </c>
      <c r="I508" s="12">
        <v>1.532945</v>
      </c>
      <c r="J508" s="11">
        <v>5.4035863266978214E-2</v>
      </c>
    </row>
    <row r="509" spans="2:10" x14ac:dyDescent="0.3">
      <c r="B509" s="25"/>
      <c r="C509" s="73"/>
      <c r="D509" s="103"/>
      <c r="E509" s="76" t="s">
        <v>486</v>
      </c>
      <c r="F509" s="2" t="s">
        <v>662</v>
      </c>
      <c r="G509" s="12">
        <v>2.1909339999999999</v>
      </c>
      <c r="H509" s="12">
        <v>1.500561</v>
      </c>
      <c r="I509" s="12">
        <v>2.8813070000000001</v>
      </c>
      <c r="J509" s="11">
        <v>9.8025342677723559E-2</v>
      </c>
    </row>
    <row r="510" spans="2:10" x14ac:dyDescent="0.3">
      <c r="B510" s="25"/>
      <c r="C510" s="73"/>
      <c r="D510" s="103"/>
      <c r="E510" s="76" t="s">
        <v>486</v>
      </c>
      <c r="F510" s="2" t="s">
        <v>663</v>
      </c>
      <c r="G510" s="12">
        <v>1.4976799999999999</v>
      </c>
      <c r="H510" s="12">
        <v>1.3818870000000001</v>
      </c>
      <c r="I510" s="12">
        <v>1.6134729999999999</v>
      </c>
      <c r="J510" s="11">
        <v>3.2829103392188999E-3</v>
      </c>
    </row>
    <row r="511" spans="2:10" x14ac:dyDescent="0.3">
      <c r="B511" s="25"/>
      <c r="C511" s="73"/>
      <c r="D511" s="29"/>
      <c r="E511" s="76" t="s">
        <v>486</v>
      </c>
      <c r="F511" s="2" t="s">
        <v>460</v>
      </c>
      <c r="G511" s="12">
        <v>1.603931</v>
      </c>
      <c r="H511" s="12">
        <v>1.447314</v>
      </c>
      <c r="I511" s="12">
        <v>1.7605489999999999</v>
      </c>
      <c r="J511" s="11">
        <v>6.1384547888716716E-2</v>
      </c>
    </row>
    <row r="512" spans="2:10" x14ac:dyDescent="0.3">
      <c r="B512" s="25"/>
      <c r="C512" s="73"/>
      <c r="D512" s="29"/>
      <c r="E512" s="76" t="s">
        <v>486</v>
      </c>
      <c r="F512" s="2" t="s">
        <v>461</v>
      </c>
      <c r="G512" s="12">
        <v>1.468971</v>
      </c>
      <c r="H512" s="12">
        <v>1.3192349999999999</v>
      </c>
      <c r="I512" s="12">
        <v>1.6187069999999999</v>
      </c>
      <c r="J512" s="11">
        <v>4.8976595735708284E-2</v>
      </c>
    </row>
    <row r="513" spans="2:10" x14ac:dyDescent="0.3">
      <c r="B513" s="25"/>
      <c r="C513" s="73"/>
      <c r="D513" s="29"/>
      <c r="E513" s="76" t="s">
        <v>486</v>
      </c>
      <c r="F513" s="2" t="s">
        <v>462</v>
      </c>
      <c r="G513" s="12">
        <v>1.892004</v>
      </c>
      <c r="H513" s="12">
        <v>1.6148769999999999</v>
      </c>
      <c r="I513" s="12">
        <v>2.1691310000000001</v>
      </c>
      <c r="J513" s="11">
        <v>1.8398720886883661E-2</v>
      </c>
    </row>
    <row r="514" spans="2:10" x14ac:dyDescent="0.3">
      <c r="B514" s="25"/>
      <c r="C514" s="73"/>
      <c r="D514" s="29"/>
      <c r="E514" s="76" t="s">
        <v>486</v>
      </c>
      <c r="F514" s="2" t="s">
        <v>589</v>
      </c>
      <c r="G514" s="12">
        <v>2.0581170000000002</v>
      </c>
      <c r="H514" s="12">
        <v>1.5033570000000001</v>
      </c>
      <c r="I514" s="12">
        <v>2.6128770000000001</v>
      </c>
      <c r="J514" s="11">
        <v>2.0859247498212975E-2</v>
      </c>
    </row>
    <row r="515" spans="2:10" x14ac:dyDescent="0.3">
      <c r="B515" s="25"/>
      <c r="C515" s="73"/>
      <c r="D515" s="29"/>
      <c r="E515" s="76" t="s">
        <v>486</v>
      </c>
      <c r="F515" s="2" t="s">
        <v>463</v>
      </c>
      <c r="G515" s="12">
        <v>1.6690370000000001</v>
      </c>
      <c r="H515" s="12">
        <v>1.454256</v>
      </c>
      <c r="I515" s="12">
        <v>1.8838189999999999</v>
      </c>
      <c r="J515" s="11">
        <v>5.1281749518072711E-2</v>
      </c>
    </row>
    <row r="516" spans="2:10" x14ac:dyDescent="0.3">
      <c r="B516" s="25"/>
      <c r="C516" s="73"/>
      <c r="D516" s="29"/>
      <c r="E516" s="76" t="s">
        <v>486</v>
      </c>
      <c r="F516" s="2" t="s">
        <v>464</v>
      </c>
      <c r="G516" s="12">
        <v>1.5029300000000001</v>
      </c>
      <c r="H516" s="12">
        <v>1.320505</v>
      </c>
      <c r="I516" s="12">
        <v>1.6853549999999999</v>
      </c>
      <c r="J516" s="11">
        <v>7.1707222498748072E-2</v>
      </c>
    </row>
    <row r="517" spans="2:10" x14ac:dyDescent="0.3">
      <c r="B517" s="25"/>
      <c r="C517" s="73"/>
      <c r="D517" s="29"/>
      <c r="E517" s="76" t="s">
        <v>486</v>
      </c>
      <c r="F517" s="2" t="s">
        <v>465</v>
      </c>
      <c r="G517" s="12">
        <v>1.5277750000000001</v>
      </c>
      <c r="H517" s="12">
        <v>1.33768</v>
      </c>
      <c r="I517" s="12">
        <v>1.7178690000000001</v>
      </c>
      <c r="J517" s="11">
        <v>6.0077398382286762E-2</v>
      </c>
    </row>
    <row r="518" spans="2:10" x14ac:dyDescent="0.3">
      <c r="B518" s="25"/>
      <c r="C518" s="73"/>
      <c r="D518" s="29"/>
      <c r="E518" s="76" t="s">
        <v>486</v>
      </c>
      <c r="F518" s="2" t="s">
        <v>466</v>
      </c>
      <c r="G518" s="12">
        <v>1.4961800000000001</v>
      </c>
      <c r="H518" s="12">
        <v>1.1897200000000001</v>
      </c>
      <c r="I518" s="12">
        <v>1.8026390000000001</v>
      </c>
      <c r="J518" s="11">
        <v>2.8253934704705046E-2</v>
      </c>
    </row>
    <row r="519" spans="2:10" x14ac:dyDescent="0.3">
      <c r="B519" s="25"/>
      <c r="C519" s="73"/>
      <c r="D519" s="29"/>
      <c r="E519" s="76" t="s">
        <v>486</v>
      </c>
      <c r="F519" s="2" t="s">
        <v>467</v>
      </c>
      <c r="G519" s="12">
        <v>1.519209</v>
      </c>
      <c r="H519" s="12">
        <v>1.335609</v>
      </c>
      <c r="I519" s="12">
        <v>1.7028099999999999</v>
      </c>
      <c r="J519" s="11">
        <v>5.4832853245674447E-2</v>
      </c>
    </row>
    <row r="520" spans="2:10" x14ac:dyDescent="0.3">
      <c r="B520" s="25"/>
      <c r="C520" s="73"/>
      <c r="D520" s="29"/>
      <c r="E520" s="76" t="s">
        <v>486</v>
      </c>
      <c r="F520" s="2" t="s">
        <v>468</v>
      </c>
      <c r="G520" s="12">
        <v>1.4746300000000001</v>
      </c>
      <c r="H520" s="12">
        <v>1.3304830000000001</v>
      </c>
      <c r="I520" s="12">
        <v>1.6187780000000001</v>
      </c>
      <c r="J520" s="11">
        <v>4.869686516378121E-2</v>
      </c>
    </row>
    <row r="521" spans="2:10" x14ac:dyDescent="0.3">
      <c r="B521" s="25"/>
      <c r="C521" s="73"/>
      <c r="D521" s="29"/>
      <c r="E521" s="76" t="s">
        <v>486</v>
      </c>
      <c r="F521" s="2" t="s">
        <v>469</v>
      </c>
      <c r="G521" s="12">
        <v>1.8562529999999999</v>
      </c>
      <c r="H521" s="12">
        <v>1.65903</v>
      </c>
      <c r="I521" s="12">
        <v>2.0534759999999999</v>
      </c>
      <c r="J521" s="11">
        <v>7.6790440193153897E-2</v>
      </c>
    </row>
    <row r="522" spans="2:10" x14ac:dyDescent="0.3">
      <c r="B522" s="25"/>
      <c r="C522" s="73"/>
      <c r="D522" s="29"/>
      <c r="E522" s="76" t="s">
        <v>486</v>
      </c>
      <c r="F522" s="2" t="s">
        <v>470</v>
      </c>
      <c r="G522" s="12">
        <v>1.5795920000000001</v>
      </c>
      <c r="H522" s="12">
        <v>1.3051029999999999</v>
      </c>
      <c r="I522" s="12">
        <v>1.8540810000000001</v>
      </c>
      <c r="J522" s="11">
        <v>3.1254992921047386E-2</v>
      </c>
    </row>
    <row r="523" spans="2:10" x14ac:dyDescent="0.3">
      <c r="B523" s="25"/>
      <c r="C523" s="73"/>
      <c r="D523" s="29"/>
      <c r="E523" s="76" t="s">
        <v>486</v>
      </c>
      <c r="F523" s="2" t="s">
        <v>26</v>
      </c>
      <c r="G523" s="12">
        <v>1.804451</v>
      </c>
      <c r="H523" s="12">
        <v>1.507412</v>
      </c>
      <c r="I523" s="12">
        <v>2.1014900000000001</v>
      </c>
      <c r="J523" s="11">
        <v>7.1925545699591684E-2</v>
      </c>
    </row>
    <row r="524" spans="2:10" x14ac:dyDescent="0.3">
      <c r="B524" s="25"/>
      <c r="C524" s="73"/>
      <c r="D524" s="29"/>
      <c r="E524" s="76" t="s">
        <v>486</v>
      </c>
      <c r="F524" s="2" t="s">
        <v>27</v>
      </c>
      <c r="G524" s="12">
        <v>1.5355780000000001</v>
      </c>
      <c r="H524" s="12">
        <v>1.168976</v>
      </c>
      <c r="I524" s="12">
        <v>1.9021790000000001</v>
      </c>
      <c r="J524" s="11">
        <v>2.7526208163994984E-2</v>
      </c>
    </row>
    <row r="525" spans="2:10" x14ac:dyDescent="0.3">
      <c r="B525" s="25"/>
      <c r="C525" s="73"/>
      <c r="D525" s="29"/>
      <c r="E525" s="76" t="s">
        <v>486</v>
      </c>
      <c r="F525" s="2" t="s">
        <v>28</v>
      </c>
      <c r="G525" s="12">
        <v>1.6787399999999999</v>
      </c>
      <c r="H525" s="12">
        <v>1.2837019999999999</v>
      </c>
      <c r="I525" s="12">
        <v>2.0737779999999999</v>
      </c>
      <c r="J525" s="11">
        <v>3.7000087607216493E-2</v>
      </c>
    </row>
    <row r="526" spans="2:10" x14ac:dyDescent="0.3">
      <c r="B526" s="25"/>
      <c r="C526" s="73"/>
      <c r="D526" s="29"/>
      <c r="E526" s="76" t="s">
        <v>486</v>
      </c>
      <c r="F526" s="2" t="s">
        <v>29</v>
      </c>
      <c r="G526" s="12">
        <v>1.381348</v>
      </c>
      <c r="H526" s="12">
        <v>1.0801179999999999</v>
      </c>
      <c r="I526" s="12">
        <v>1.682579</v>
      </c>
      <c r="J526" s="11">
        <v>6.5735411831720769E-2</v>
      </c>
    </row>
    <row r="527" spans="2:10" x14ac:dyDescent="0.3">
      <c r="B527" s="25"/>
      <c r="C527" s="73"/>
      <c r="D527" s="29"/>
      <c r="E527" s="76" t="s">
        <v>486</v>
      </c>
      <c r="F527" s="2" t="s">
        <v>658</v>
      </c>
      <c r="G527" s="12">
        <v>1.3242130000000001</v>
      </c>
      <c r="H527" s="12">
        <v>1.174288</v>
      </c>
      <c r="I527" s="12">
        <v>1.4741379999999999</v>
      </c>
      <c r="J527" s="11">
        <v>5.5862399765951032E-2</v>
      </c>
    </row>
    <row r="528" spans="2:10" x14ac:dyDescent="0.3">
      <c r="B528" s="25"/>
      <c r="C528" s="73"/>
      <c r="D528" s="29"/>
      <c r="E528" s="76" t="s">
        <v>486</v>
      </c>
      <c r="F528" s="2" t="s">
        <v>30</v>
      </c>
      <c r="G528" s="12">
        <v>1.1516439999999999</v>
      </c>
      <c r="H528" s="12">
        <v>1.020186</v>
      </c>
      <c r="I528" s="12">
        <v>1.2831030000000001</v>
      </c>
      <c r="J528" s="11">
        <v>5.3887738447747496E-2</v>
      </c>
    </row>
    <row r="529" spans="2:10" x14ac:dyDescent="0.3">
      <c r="B529" s="25"/>
      <c r="C529" s="73"/>
      <c r="D529" s="29"/>
      <c r="E529" s="76" t="s">
        <v>486</v>
      </c>
      <c r="F529" s="2" t="s">
        <v>552</v>
      </c>
      <c r="G529" s="12">
        <v>1.3289960000000001</v>
      </c>
      <c r="H529" s="12">
        <v>1.171203</v>
      </c>
      <c r="I529" s="12">
        <v>1.4867889999999999</v>
      </c>
      <c r="J529" s="11">
        <v>4.5864428410093937E-2</v>
      </c>
    </row>
    <row r="530" spans="2:10" x14ac:dyDescent="0.3">
      <c r="B530" s="25"/>
      <c r="C530" s="73"/>
      <c r="D530" s="29"/>
      <c r="E530" s="76" t="s">
        <v>486</v>
      </c>
      <c r="F530" s="2" t="s">
        <v>31</v>
      </c>
      <c r="G530" s="12">
        <v>1.510634</v>
      </c>
      <c r="H530" s="12">
        <v>1.257506</v>
      </c>
      <c r="I530" s="12">
        <v>1.7637620000000001</v>
      </c>
      <c r="J530" s="11">
        <v>4.8207102422218068E-2</v>
      </c>
    </row>
    <row r="531" spans="2:10" x14ac:dyDescent="0.3">
      <c r="B531" s="25"/>
      <c r="C531" s="73"/>
      <c r="D531" s="29"/>
      <c r="E531" s="76" t="s">
        <v>486</v>
      </c>
      <c r="F531" s="2" t="s">
        <v>32</v>
      </c>
      <c r="G531" s="12">
        <v>1.3316619999999999</v>
      </c>
      <c r="H531" s="12">
        <v>1.120938</v>
      </c>
      <c r="I531" s="12">
        <v>1.5423849999999999</v>
      </c>
      <c r="J531" s="11">
        <v>3.7231007300469091E-2</v>
      </c>
    </row>
    <row r="532" spans="2:10" x14ac:dyDescent="0.3">
      <c r="B532" s="25"/>
      <c r="C532" s="73"/>
      <c r="D532" s="29"/>
      <c r="E532" s="76" t="s">
        <v>486</v>
      </c>
      <c r="F532" s="2" t="s">
        <v>471</v>
      </c>
      <c r="G532" s="12">
        <v>1.6861660000000001</v>
      </c>
      <c r="H532" s="12">
        <v>1.583005</v>
      </c>
      <c r="I532" s="12">
        <v>1.789328</v>
      </c>
      <c r="J532" s="11">
        <v>7.2530498869423227E-2</v>
      </c>
    </row>
    <row r="533" spans="2:10" x14ac:dyDescent="0.3">
      <c r="B533" s="25"/>
      <c r="C533" s="73"/>
      <c r="D533" s="29"/>
      <c r="E533" s="76" t="s">
        <v>486</v>
      </c>
      <c r="F533" s="2" t="s">
        <v>472</v>
      </c>
      <c r="G533" s="12">
        <v>1.619216</v>
      </c>
      <c r="H533" s="12">
        <v>1.418674</v>
      </c>
      <c r="I533" s="12">
        <v>1.819758</v>
      </c>
      <c r="J533" s="11">
        <v>5.975188698392267E-2</v>
      </c>
    </row>
    <row r="534" spans="2:10" x14ac:dyDescent="0.3">
      <c r="B534" s="25"/>
      <c r="C534" s="73"/>
      <c r="D534" s="18"/>
      <c r="E534" s="76" t="s">
        <v>486</v>
      </c>
      <c r="F534" s="2" t="s">
        <v>473</v>
      </c>
      <c r="G534" s="12">
        <v>1.4153100000000001</v>
      </c>
      <c r="H534" s="12">
        <v>1.2562359999999999</v>
      </c>
      <c r="I534" s="12">
        <v>1.5743830000000001</v>
      </c>
      <c r="J534" s="11">
        <v>4.0314760189473282E-2</v>
      </c>
    </row>
    <row r="535" spans="2:10" x14ac:dyDescent="0.3">
      <c r="B535" s="25" t="s">
        <v>232</v>
      </c>
      <c r="C535" s="73" t="s">
        <v>233</v>
      </c>
      <c r="D535" s="102" t="s">
        <v>610</v>
      </c>
      <c r="E535" s="76" t="s">
        <v>486</v>
      </c>
      <c r="F535" s="2" t="s">
        <v>450</v>
      </c>
      <c r="G535" s="12">
        <v>1.5497829999999999</v>
      </c>
      <c r="H535" s="12">
        <v>1.4545589999999999</v>
      </c>
      <c r="I535" s="12">
        <v>1.6450070000000001</v>
      </c>
      <c r="J535" s="11">
        <v>2.8076224756886321E-2</v>
      </c>
    </row>
    <row r="536" spans="2:10" x14ac:dyDescent="0.3">
      <c r="B536" s="25"/>
      <c r="C536" s="73"/>
      <c r="D536" s="103"/>
      <c r="E536" s="76" t="s">
        <v>486</v>
      </c>
      <c r="F536" s="2" t="s">
        <v>452</v>
      </c>
      <c r="G536" s="12">
        <v>1.4135519999999999</v>
      </c>
      <c r="H536" s="12">
        <v>1.2987329999999999</v>
      </c>
      <c r="I536" s="12">
        <v>1.5283720000000001</v>
      </c>
      <c r="J536" s="11">
        <v>1.8181897226166668E-2</v>
      </c>
    </row>
    <row r="537" spans="2:10" x14ac:dyDescent="0.3">
      <c r="B537" s="25"/>
      <c r="C537" s="73"/>
      <c r="D537" s="103"/>
      <c r="E537" s="76" t="s">
        <v>486</v>
      </c>
      <c r="F537" s="2" t="s">
        <v>453</v>
      </c>
      <c r="G537" s="12">
        <v>1.8609519999999999</v>
      </c>
      <c r="H537" s="12">
        <v>1.5677479999999999</v>
      </c>
      <c r="I537" s="12">
        <v>2.1541549999999998</v>
      </c>
      <c r="J537" s="11">
        <v>3.2988019044562451E-2</v>
      </c>
    </row>
    <row r="538" spans="2:10" x14ac:dyDescent="0.3">
      <c r="B538" s="25"/>
      <c r="C538" s="73"/>
      <c r="D538" s="103"/>
      <c r="E538" s="76" t="s">
        <v>486</v>
      </c>
      <c r="F538" s="2" t="s">
        <v>21</v>
      </c>
      <c r="G538" s="12">
        <v>1.8225340000000001</v>
      </c>
      <c r="H538" s="12">
        <v>1.583018</v>
      </c>
      <c r="I538" s="12">
        <v>2.0620500000000002</v>
      </c>
      <c r="J538" s="11">
        <v>6.4391445468320749E-2</v>
      </c>
    </row>
    <row r="539" spans="2:10" x14ac:dyDescent="0.3">
      <c r="B539" s="25"/>
      <c r="C539" s="73"/>
      <c r="D539" s="103"/>
      <c r="E539" s="76" t="s">
        <v>486</v>
      </c>
      <c r="F539" s="2" t="s">
        <v>454</v>
      </c>
      <c r="G539" s="12">
        <v>1.8098320000000001</v>
      </c>
      <c r="H539" s="12">
        <v>1.5937539999999999</v>
      </c>
      <c r="I539" s="12">
        <v>2.0259100000000001</v>
      </c>
      <c r="J539" s="11">
        <v>3.2314032285453653E-2</v>
      </c>
    </row>
    <row r="540" spans="2:10" x14ac:dyDescent="0.3">
      <c r="B540" s="25"/>
      <c r="C540" s="73"/>
      <c r="D540" s="103"/>
      <c r="E540" s="76" t="s">
        <v>486</v>
      </c>
      <c r="F540" s="2" t="s">
        <v>455</v>
      </c>
      <c r="G540" s="12">
        <v>1.867437</v>
      </c>
      <c r="H540" s="12">
        <v>1.054473</v>
      </c>
      <c r="I540" s="12">
        <v>2.6804009999999998</v>
      </c>
      <c r="J540" s="11">
        <v>1.6697376267013224E-2</v>
      </c>
    </row>
    <row r="541" spans="2:10" x14ac:dyDescent="0.3">
      <c r="B541" s="25"/>
      <c r="C541" s="73"/>
      <c r="D541" s="103"/>
      <c r="E541" s="76" t="s">
        <v>486</v>
      </c>
      <c r="F541" s="2" t="s">
        <v>456</v>
      </c>
      <c r="G541" s="12">
        <v>1.3609869999999999</v>
      </c>
      <c r="H541" s="12">
        <v>1.2287271</v>
      </c>
      <c r="I541" s="12">
        <v>1.4932460000000001</v>
      </c>
      <c r="J541" s="11">
        <v>3.1158950903702506E-2</v>
      </c>
    </row>
    <row r="542" spans="2:10" x14ac:dyDescent="0.3">
      <c r="B542" s="25"/>
      <c r="C542" s="73"/>
      <c r="D542" s="103"/>
      <c r="E542" s="76" t="s">
        <v>486</v>
      </c>
      <c r="F542" s="2" t="s">
        <v>457</v>
      </c>
      <c r="G542" s="12">
        <v>1.665176</v>
      </c>
      <c r="H542" s="12">
        <v>1.5253650999999999</v>
      </c>
      <c r="I542" s="12">
        <v>1.804986</v>
      </c>
      <c r="J542" s="11">
        <v>2.1106028256530043E-2</v>
      </c>
    </row>
    <row r="543" spans="2:10" x14ac:dyDescent="0.3">
      <c r="B543" s="25"/>
      <c r="C543" s="73"/>
      <c r="D543" s="103"/>
      <c r="E543" s="76" t="s">
        <v>486</v>
      </c>
      <c r="F543" s="2" t="s">
        <v>458</v>
      </c>
      <c r="G543" s="12">
        <v>2.1597759999999999</v>
      </c>
      <c r="H543" s="12">
        <v>1.8669530000000001</v>
      </c>
      <c r="I543" s="12">
        <v>2.4525980000000001</v>
      </c>
      <c r="J543" s="11">
        <v>2.7829829033823181E-2</v>
      </c>
    </row>
    <row r="544" spans="2:10" x14ac:dyDescent="0.3">
      <c r="B544" s="25"/>
      <c r="C544" s="73"/>
      <c r="D544" s="103"/>
      <c r="E544" s="76" t="s">
        <v>486</v>
      </c>
      <c r="F544" s="2" t="s">
        <v>459</v>
      </c>
      <c r="G544" s="12">
        <v>1.3539460000000001</v>
      </c>
      <c r="H544" s="12">
        <v>1.2374780000000001</v>
      </c>
      <c r="I544" s="12">
        <v>1.470415</v>
      </c>
      <c r="J544" s="11">
        <v>1.7166793137613361E-2</v>
      </c>
    </row>
    <row r="545" spans="2:10" x14ac:dyDescent="0.3">
      <c r="B545" s="25"/>
      <c r="C545" s="73"/>
      <c r="D545" s="103"/>
      <c r="E545" s="76" t="s">
        <v>486</v>
      </c>
      <c r="F545" s="2" t="s">
        <v>660</v>
      </c>
      <c r="G545" s="12">
        <v>2.086843</v>
      </c>
      <c r="H545" s="12">
        <v>1.8961190000000001</v>
      </c>
      <c r="I545" s="12">
        <v>2.277568</v>
      </c>
      <c r="J545" s="11">
        <v>3.2076099111472037E-2</v>
      </c>
    </row>
    <row r="546" spans="2:10" x14ac:dyDescent="0.3">
      <c r="B546" s="25"/>
      <c r="C546" s="73"/>
      <c r="D546" s="103"/>
      <c r="E546" s="76" t="s">
        <v>486</v>
      </c>
      <c r="F546" s="2" t="s">
        <v>661</v>
      </c>
      <c r="G546" s="12">
        <v>1.3473280000000001</v>
      </c>
      <c r="H546" s="12">
        <v>1.2536780000000001</v>
      </c>
      <c r="I546" s="12">
        <v>1.440979</v>
      </c>
      <c r="J546" s="11">
        <v>2.5213477295279303E-2</v>
      </c>
    </row>
    <row r="547" spans="2:10" x14ac:dyDescent="0.3">
      <c r="B547" s="25"/>
      <c r="C547" s="73"/>
      <c r="D547" s="103"/>
      <c r="E547" s="76" t="s">
        <v>486</v>
      </c>
      <c r="F547" s="2" t="s">
        <v>662</v>
      </c>
      <c r="G547" s="12">
        <v>2.693282</v>
      </c>
      <c r="H547" s="12">
        <v>2.059491</v>
      </c>
      <c r="I547" s="12">
        <v>3.3270740000000001</v>
      </c>
      <c r="J547" s="11">
        <v>5.5998533623818993E-2</v>
      </c>
    </row>
    <row r="548" spans="2:10" x14ac:dyDescent="0.3">
      <c r="B548" s="25"/>
      <c r="C548" s="73"/>
      <c r="D548" s="29"/>
      <c r="E548" s="76" t="s">
        <v>486</v>
      </c>
      <c r="F548" s="2" t="s">
        <v>663</v>
      </c>
      <c r="G548" s="12">
        <v>1.502497</v>
      </c>
      <c r="H548" s="12">
        <v>1.4092290000000001</v>
      </c>
      <c r="I548" s="12">
        <v>1.5957650000000001</v>
      </c>
      <c r="J548" s="11">
        <v>1.8754146631155837E-3</v>
      </c>
    </row>
    <row r="549" spans="2:10" x14ac:dyDescent="0.3">
      <c r="B549" s="25"/>
      <c r="C549" s="73"/>
      <c r="D549" s="29"/>
      <c r="E549" s="76" t="s">
        <v>486</v>
      </c>
      <c r="F549" s="2" t="s">
        <v>460</v>
      </c>
      <c r="G549" s="12">
        <v>1.433136</v>
      </c>
      <c r="H549" s="12">
        <v>1.3099179999999999</v>
      </c>
      <c r="I549" s="12">
        <v>1.5563530000000001</v>
      </c>
      <c r="J549" s="11">
        <v>3.3194220520144452E-2</v>
      </c>
    </row>
    <row r="550" spans="2:10" x14ac:dyDescent="0.3">
      <c r="B550" s="25"/>
      <c r="C550" s="73"/>
      <c r="D550" s="29"/>
      <c r="E550" s="76" t="s">
        <v>486</v>
      </c>
      <c r="F550" s="2" t="s">
        <v>461</v>
      </c>
      <c r="G550" s="12">
        <v>1.627008</v>
      </c>
      <c r="H550" s="12">
        <v>1.4730570000000001</v>
      </c>
      <c r="I550" s="12">
        <v>1.7809600000000001</v>
      </c>
      <c r="J550" s="11">
        <v>2.2917913687332283E-2</v>
      </c>
    </row>
    <row r="551" spans="2:10" x14ac:dyDescent="0.3">
      <c r="B551" s="25"/>
      <c r="C551" s="73"/>
      <c r="D551" s="29"/>
      <c r="E551" s="76" t="s">
        <v>486</v>
      </c>
      <c r="F551" s="2" t="s">
        <v>462</v>
      </c>
      <c r="G551" s="12">
        <v>2.2545069999999998</v>
      </c>
      <c r="H551" s="12">
        <v>1.8779889999999999</v>
      </c>
      <c r="I551" s="12">
        <v>2.6310250000000002</v>
      </c>
      <c r="J551" s="11">
        <v>2.2696965688448575E-2</v>
      </c>
    </row>
    <row r="552" spans="2:10" x14ac:dyDescent="0.3">
      <c r="B552" s="25"/>
      <c r="C552" s="73"/>
      <c r="D552" s="29"/>
      <c r="E552" s="76" t="s">
        <v>486</v>
      </c>
      <c r="F552" s="2" t="s">
        <v>589</v>
      </c>
      <c r="G552" s="12">
        <v>2.0567479999999998</v>
      </c>
      <c r="H552" s="12">
        <v>1.5153179999999999</v>
      </c>
      <c r="I552" s="12">
        <v>2.5981779999999999</v>
      </c>
      <c r="J552" s="11">
        <v>4.5650689540040409E-2</v>
      </c>
    </row>
    <row r="553" spans="2:10" x14ac:dyDescent="0.3">
      <c r="B553" s="25"/>
      <c r="C553" s="73"/>
      <c r="D553" s="29"/>
      <c r="E553" s="76" t="s">
        <v>486</v>
      </c>
      <c r="F553" s="2" t="s">
        <v>463</v>
      </c>
      <c r="G553" s="12">
        <v>1.398784</v>
      </c>
      <c r="H553" s="12">
        <v>1.23691</v>
      </c>
      <c r="I553" s="12">
        <v>1.560657</v>
      </c>
      <c r="J553" s="11">
        <v>3.2933328271980054E-2</v>
      </c>
    </row>
    <row r="554" spans="2:10" x14ac:dyDescent="0.3">
      <c r="B554" s="25"/>
      <c r="C554" s="73"/>
      <c r="D554" s="29"/>
      <c r="E554" s="76" t="s">
        <v>486</v>
      </c>
      <c r="F554" s="2" t="s">
        <v>464</v>
      </c>
      <c r="G554" s="12">
        <v>1.464942</v>
      </c>
      <c r="H554" s="12">
        <v>1.2789269999999999</v>
      </c>
      <c r="I554" s="12">
        <v>1.6509579999999999</v>
      </c>
      <c r="J554" s="11">
        <v>3.951601053346071E-2</v>
      </c>
    </row>
    <row r="555" spans="2:10" x14ac:dyDescent="0.3">
      <c r="B555" s="25"/>
      <c r="C555" s="73"/>
      <c r="D555" s="29"/>
      <c r="E555" s="76" t="s">
        <v>486</v>
      </c>
      <c r="F555" s="2" t="s">
        <v>465</v>
      </c>
      <c r="G555" s="12">
        <v>1.5919650000000001</v>
      </c>
      <c r="H555" s="12">
        <v>1.3716330000000001</v>
      </c>
      <c r="I555" s="12">
        <v>1.812297</v>
      </c>
      <c r="J555" s="11">
        <v>2.9187904241960883E-2</v>
      </c>
    </row>
    <row r="556" spans="2:10" x14ac:dyDescent="0.3">
      <c r="B556" s="25"/>
      <c r="C556" s="73"/>
      <c r="D556" s="29"/>
      <c r="E556" s="76" t="s">
        <v>486</v>
      </c>
      <c r="F556" s="2" t="s">
        <v>466</v>
      </c>
      <c r="G556" s="12">
        <v>1.615351</v>
      </c>
      <c r="H556" s="12">
        <v>1.3252200000000001</v>
      </c>
      <c r="I556" s="12">
        <v>1.905483</v>
      </c>
      <c r="J556" s="11">
        <v>1.2426986394148057E-2</v>
      </c>
    </row>
    <row r="557" spans="2:10" x14ac:dyDescent="0.3">
      <c r="B557" s="25"/>
      <c r="C557" s="73"/>
      <c r="D557" s="29"/>
      <c r="E557" s="76" t="s">
        <v>486</v>
      </c>
      <c r="F557" s="2" t="s">
        <v>467</v>
      </c>
      <c r="G557" s="12">
        <v>1.7703690000000001</v>
      </c>
      <c r="H557" s="12">
        <v>1.564848</v>
      </c>
      <c r="I557" s="12">
        <v>1.9758910000000001</v>
      </c>
      <c r="J557" s="11">
        <v>2.0356936954512822E-2</v>
      </c>
    </row>
    <row r="558" spans="2:10" x14ac:dyDescent="0.3">
      <c r="B558" s="25"/>
      <c r="C558" s="73"/>
      <c r="D558" s="29"/>
      <c r="E558" s="76" t="s">
        <v>486</v>
      </c>
      <c r="F558" s="2" t="s">
        <v>468</v>
      </c>
      <c r="G558" s="12">
        <v>1.5185979999999999</v>
      </c>
      <c r="H558" s="12">
        <v>1.3957569999999999</v>
      </c>
      <c r="I558" s="12">
        <v>1.64144</v>
      </c>
      <c r="J558" s="11">
        <v>2.6359183889992987E-2</v>
      </c>
    </row>
    <row r="559" spans="2:10" x14ac:dyDescent="0.3">
      <c r="B559" s="25"/>
      <c r="C559" s="73"/>
      <c r="D559" s="29"/>
      <c r="E559" s="76" t="s">
        <v>486</v>
      </c>
      <c r="F559" s="2" t="s">
        <v>469</v>
      </c>
      <c r="G559" s="12">
        <v>1.688145</v>
      </c>
      <c r="H559" s="12">
        <v>1.4966809999999999</v>
      </c>
      <c r="I559" s="12">
        <v>1.87961</v>
      </c>
      <c r="J559" s="11">
        <v>3.3640082806810578E-2</v>
      </c>
    </row>
    <row r="560" spans="2:10" x14ac:dyDescent="0.3">
      <c r="B560" s="25"/>
      <c r="C560" s="73"/>
      <c r="D560" s="29"/>
      <c r="E560" s="76" t="s">
        <v>486</v>
      </c>
      <c r="F560" s="2" t="s">
        <v>470</v>
      </c>
      <c r="G560" s="12">
        <v>1.7515270000000001</v>
      </c>
      <c r="H560" s="12">
        <v>1.3146331</v>
      </c>
      <c r="I560" s="12">
        <v>2.1884220000000001</v>
      </c>
      <c r="J560" s="11">
        <v>1.4678068506953083E-2</v>
      </c>
    </row>
    <row r="561" spans="2:10" x14ac:dyDescent="0.3">
      <c r="B561" s="25"/>
      <c r="C561" s="73"/>
      <c r="D561" s="29"/>
      <c r="E561" s="76" t="s">
        <v>486</v>
      </c>
      <c r="F561" s="2" t="s">
        <v>26</v>
      </c>
      <c r="G561" s="12">
        <v>1.7819210000000001</v>
      </c>
      <c r="H561" s="12">
        <v>1.6141897000000001</v>
      </c>
      <c r="I561" s="12">
        <v>1.9496519999999999</v>
      </c>
      <c r="J561" s="11">
        <v>3.6352978518715648E-2</v>
      </c>
    </row>
    <row r="562" spans="2:10" x14ac:dyDescent="0.3">
      <c r="B562" s="25"/>
      <c r="C562" s="73"/>
      <c r="D562" s="29"/>
      <c r="E562" s="76" t="s">
        <v>486</v>
      </c>
      <c r="F562" s="2" t="s">
        <v>27</v>
      </c>
      <c r="G562" s="12">
        <v>1.377713</v>
      </c>
      <c r="H562" s="12">
        <v>1.1633347000000001</v>
      </c>
      <c r="I562" s="12">
        <v>1.5920920000000001</v>
      </c>
      <c r="J562" s="11">
        <v>2.975503226642856E-2</v>
      </c>
    </row>
    <row r="563" spans="2:10" x14ac:dyDescent="0.3">
      <c r="B563" s="25"/>
      <c r="C563" s="73"/>
      <c r="D563" s="29"/>
      <c r="E563" s="76" t="s">
        <v>486</v>
      </c>
      <c r="F563" s="2" t="s">
        <v>28</v>
      </c>
      <c r="G563" s="12">
        <v>1.2442580000000001</v>
      </c>
      <c r="H563" s="12">
        <v>1.0965244000000001</v>
      </c>
      <c r="I563" s="12">
        <v>1.3919919999999999</v>
      </c>
      <c r="J563" s="11">
        <v>8.3551412226203214E-2</v>
      </c>
    </row>
    <row r="564" spans="2:10" x14ac:dyDescent="0.3">
      <c r="B564" s="25"/>
      <c r="C564" s="73"/>
      <c r="D564" s="29"/>
      <c r="E564" s="76" t="s">
        <v>486</v>
      </c>
      <c r="F564" s="2" t="s">
        <v>29</v>
      </c>
      <c r="G564" s="12">
        <v>1.51122</v>
      </c>
      <c r="H564" s="12">
        <v>1.2265817000000001</v>
      </c>
      <c r="I564" s="12">
        <v>1.795857</v>
      </c>
      <c r="J564" s="11">
        <v>2.786272992013001E-2</v>
      </c>
    </row>
    <row r="565" spans="2:10" x14ac:dyDescent="0.3">
      <c r="B565" s="25"/>
      <c r="C565" s="73"/>
      <c r="D565" s="29"/>
      <c r="E565" s="76" t="s">
        <v>486</v>
      </c>
      <c r="F565" s="2" t="s">
        <v>658</v>
      </c>
      <c r="G565" s="12">
        <v>1.2996829999999999</v>
      </c>
      <c r="H565" s="12">
        <v>0.97978810000000005</v>
      </c>
      <c r="I565" s="12">
        <v>1.6195790000000001</v>
      </c>
      <c r="J565" s="11">
        <v>4.7502518714090683E-2</v>
      </c>
    </row>
    <row r="566" spans="2:10" x14ac:dyDescent="0.3">
      <c r="B566" s="25"/>
      <c r="C566" s="73"/>
      <c r="D566" s="29"/>
      <c r="E566" s="76" t="s">
        <v>486</v>
      </c>
      <c r="F566" s="2" t="s">
        <v>30</v>
      </c>
      <c r="G566" s="12">
        <v>1.4030849999999999</v>
      </c>
      <c r="H566" s="12">
        <v>1.1147644999999999</v>
      </c>
      <c r="I566" s="12">
        <v>1.691405</v>
      </c>
      <c r="J566" s="11">
        <v>1.9411519323968226E-2</v>
      </c>
    </row>
    <row r="567" spans="2:10" x14ac:dyDescent="0.3">
      <c r="B567" s="25"/>
      <c r="C567" s="73"/>
      <c r="D567" s="29"/>
      <c r="E567" s="76" t="s">
        <v>486</v>
      </c>
      <c r="F567" s="2" t="s">
        <v>552</v>
      </c>
      <c r="G567" s="12">
        <v>1.4554</v>
      </c>
      <c r="H567" s="12">
        <v>1.2363299999999999</v>
      </c>
      <c r="I567" s="12">
        <v>1.674471</v>
      </c>
      <c r="J567" s="11">
        <v>1.6150310399439691E-2</v>
      </c>
    </row>
    <row r="568" spans="2:10" x14ac:dyDescent="0.3">
      <c r="B568" s="25"/>
      <c r="C568" s="73"/>
      <c r="D568" s="29"/>
      <c r="E568" s="76" t="s">
        <v>486</v>
      </c>
      <c r="F568" s="2" t="s">
        <v>31</v>
      </c>
      <c r="G568" s="12">
        <v>1.3828</v>
      </c>
      <c r="H568" s="12">
        <v>1.0308165</v>
      </c>
      <c r="I568" s="12">
        <v>1.734783</v>
      </c>
      <c r="J568" s="11">
        <v>1.8395836185941001E-2</v>
      </c>
    </row>
    <row r="569" spans="2:10" x14ac:dyDescent="0.3">
      <c r="B569" s="25"/>
      <c r="C569" s="73"/>
      <c r="D569" s="29"/>
      <c r="E569" s="76" t="s">
        <v>486</v>
      </c>
      <c r="F569" s="2" t="s">
        <v>32</v>
      </c>
      <c r="G569" s="12">
        <v>1.2244200000000001</v>
      </c>
      <c r="H569" s="12">
        <v>0.98731809999999998</v>
      </c>
      <c r="I569" s="12">
        <v>1.461522</v>
      </c>
      <c r="J569" s="11">
        <v>1.0777488666113555E-2</v>
      </c>
    </row>
    <row r="570" spans="2:10" x14ac:dyDescent="0.3">
      <c r="B570" s="25"/>
      <c r="C570" s="73"/>
      <c r="D570" s="29"/>
      <c r="E570" s="76" t="s">
        <v>486</v>
      </c>
      <c r="F570" s="2" t="s">
        <v>471</v>
      </c>
      <c r="G570" s="12">
        <v>1.914507</v>
      </c>
      <c r="H570" s="12">
        <v>1.71356</v>
      </c>
      <c r="I570" s="12">
        <v>2.1154540000000002</v>
      </c>
      <c r="J570" s="11">
        <v>4.9268892083443143E-2</v>
      </c>
    </row>
    <row r="571" spans="2:10" x14ac:dyDescent="0.3">
      <c r="B571" s="25"/>
      <c r="C571" s="73"/>
      <c r="D571" s="29"/>
      <c r="E571" s="76" t="s">
        <v>486</v>
      </c>
      <c r="F571" s="2" t="s">
        <v>472</v>
      </c>
      <c r="G571" s="12">
        <v>1.536559</v>
      </c>
      <c r="H571" s="12">
        <v>1.3802140000000001</v>
      </c>
      <c r="I571" s="12">
        <v>1.692904</v>
      </c>
      <c r="J571" s="11">
        <v>3.0089581941263554E-2</v>
      </c>
    </row>
    <row r="572" spans="2:10" x14ac:dyDescent="0.3">
      <c r="B572" s="25"/>
      <c r="C572" s="73"/>
      <c r="D572" s="18"/>
      <c r="E572" s="76" t="s">
        <v>486</v>
      </c>
      <c r="F572" s="2" t="s">
        <v>473</v>
      </c>
      <c r="G572" s="12">
        <v>1.417724</v>
      </c>
      <c r="H572" s="12">
        <v>1.2228019999999999</v>
      </c>
      <c r="I572" s="12">
        <v>1.612646</v>
      </c>
      <c r="J572" s="11">
        <v>1.7027091772737365E-2</v>
      </c>
    </row>
    <row r="573" spans="2:10" x14ac:dyDescent="0.3">
      <c r="B573" s="25" t="s">
        <v>564</v>
      </c>
      <c r="C573" s="73" t="s">
        <v>496</v>
      </c>
      <c r="D573" s="102" t="s">
        <v>610</v>
      </c>
      <c r="E573" s="76" t="s">
        <v>497</v>
      </c>
      <c r="F573" s="1" t="s">
        <v>450</v>
      </c>
      <c r="G573" s="11">
        <v>0.22548319999999999</v>
      </c>
      <c r="H573" s="11">
        <v>0.20952100000000001</v>
      </c>
      <c r="I573" s="11">
        <v>0.2414454</v>
      </c>
      <c r="J573" s="11">
        <v>1.3385808756288437E-2</v>
      </c>
    </row>
    <row r="574" spans="2:10" x14ac:dyDescent="0.3">
      <c r="B574" s="25"/>
      <c r="C574" s="73"/>
      <c r="D574" s="103"/>
      <c r="E574" s="76" t="s">
        <v>497</v>
      </c>
      <c r="F574" s="1" t="s">
        <v>452</v>
      </c>
      <c r="G574" s="11">
        <v>0.18282979999999999</v>
      </c>
      <c r="H574" s="11">
        <v>0.16653319999999999</v>
      </c>
      <c r="I574" s="11">
        <v>0.19912650000000001</v>
      </c>
      <c r="J574" s="11">
        <v>9.5391543180491142E-3</v>
      </c>
    </row>
    <row r="575" spans="2:10" x14ac:dyDescent="0.3">
      <c r="B575" s="25"/>
      <c r="C575" s="73"/>
      <c r="D575" s="103"/>
      <c r="E575" s="76" t="s">
        <v>497</v>
      </c>
      <c r="F575" s="1" t="s">
        <v>453</v>
      </c>
      <c r="G575" s="11">
        <v>0.35028409999999999</v>
      </c>
      <c r="H575" s="11">
        <v>0.31775880000000001</v>
      </c>
      <c r="I575" s="11">
        <v>0.38280950000000002</v>
      </c>
      <c r="J575" s="11">
        <v>1.1742864963083174E-2</v>
      </c>
    </row>
    <row r="576" spans="2:10" x14ac:dyDescent="0.3">
      <c r="B576" s="25"/>
      <c r="C576" s="73"/>
      <c r="D576" s="103"/>
      <c r="E576" s="76" t="s">
        <v>497</v>
      </c>
      <c r="F576" s="1" t="s">
        <v>21</v>
      </c>
      <c r="G576" s="11">
        <v>0.3794073</v>
      </c>
      <c r="H576" s="11">
        <v>0.33323979999999997</v>
      </c>
      <c r="I576" s="11">
        <v>0.42557469999999997</v>
      </c>
      <c r="J576" s="11">
        <v>2.5894519315656273E-2</v>
      </c>
    </row>
    <row r="577" spans="2:10" x14ac:dyDescent="0.3">
      <c r="B577" s="25"/>
      <c r="C577" s="73"/>
      <c r="D577" s="103"/>
      <c r="E577" s="76" t="s">
        <v>497</v>
      </c>
      <c r="F577" s="1" t="s">
        <v>454</v>
      </c>
      <c r="G577" s="11">
        <v>0.20164270000000001</v>
      </c>
      <c r="H577" s="11">
        <v>0.16884979999999999</v>
      </c>
      <c r="I577" s="11">
        <v>0.23443549999999999</v>
      </c>
      <c r="J577" s="11">
        <v>1.516462999728652E-2</v>
      </c>
    </row>
    <row r="578" spans="2:10" x14ac:dyDescent="0.3">
      <c r="B578" s="25"/>
      <c r="C578" s="73"/>
      <c r="D578" s="103"/>
      <c r="E578" s="76" t="s">
        <v>497</v>
      </c>
      <c r="F578" s="1" t="s">
        <v>455</v>
      </c>
      <c r="G578" s="11">
        <v>0.2038856</v>
      </c>
      <c r="H578" s="11">
        <v>0.1175638</v>
      </c>
      <c r="I578" s="11">
        <v>0.29020750000000001</v>
      </c>
      <c r="J578" s="11">
        <v>6.7176747808129891E-2</v>
      </c>
    </row>
    <row r="579" spans="2:10" x14ac:dyDescent="0.3">
      <c r="B579" s="25"/>
      <c r="C579" s="73"/>
      <c r="D579" s="103"/>
      <c r="E579" s="76" t="s">
        <v>497</v>
      </c>
      <c r="F579" s="1" t="s">
        <v>456</v>
      </c>
      <c r="G579" s="11">
        <v>0.21137410000000001</v>
      </c>
      <c r="H579" s="11">
        <v>0.1936696</v>
      </c>
      <c r="I579" s="11">
        <v>0.22907849999999999</v>
      </c>
      <c r="J579" s="11">
        <v>1.5674458366141258E-2</v>
      </c>
    </row>
    <row r="580" spans="2:10" x14ac:dyDescent="0.3">
      <c r="B580" s="25"/>
      <c r="C580" s="73"/>
      <c r="D580" s="103"/>
      <c r="E580" s="76" t="s">
        <v>497</v>
      </c>
      <c r="F580" s="1" t="s">
        <v>457</v>
      </c>
      <c r="G580" s="11">
        <v>0.23435590000000001</v>
      </c>
      <c r="H580" s="11">
        <v>0.2119433</v>
      </c>
      <c r="I580" s="11">
        <v>0.25676840000000001</v>
      </c>
      <c r="J580" s="11">
        <v>7.9714264547379142E-3</v>
      </c>
    </row>
    <row r="581" spans="2:10" x14ac:dyDescent="0.3">
      <c r="B581" s="25"/>
      <c r="C581" s="73"/>
      <c r="D581" s="103"/>
      <c r="E581" s="76" t="s">
        <v>497</v>
      </c>
      <c r="F581" s="1" t="s">
        <v>458</v>
      </c>
      <c r="G581" s="11">
        <v>0.26723999999999998</v>
      </c>
      <c r="H581" s="11">
        <v>0.2357842</v>
      </c>
      <c r="I581" s="11">
        <v>0.29869570000000001</v>
      </c>
      <c r="J581" s="11">
        <v>1.3302325006657073E-2</v>
      </c>
    </row>
    <row r="582" spans="2:10" x14ac:dyDescent="0.3">
      <c r="B582" s="25"/>
      <c r="C582" s="73"/>
      <c r="D582" s="103"/>
      <c r="E582" s="76" t="s">
        <v>497</v>
      </c>
      <c r="F582" s="1" t="s">
        <v>459</v>
      </c>
      <c r="G582" s="11">
        <v>0.19868839999999999</v>
      </c>
      <c r="H582" s="11">
        <v>0.18065110000000001</v>
      </c>
      <c r="I582" s="11">
        <v>0.21672559999999999</v>
      </c>
      <c r="J582" s="11">
        <v>6.1913706456306764E-3</v>
      </c>
    </row>
    <row r="583" spans="2:10" x14ac:dyDescent="0.3">
      <c r="B583" s="25"/>
      <c r="C583" s="73"/>
      <c r="D583" s="103"/>
      <c r="E583" s="76" t="s">
        <v>497</v>
      </c>
      <c r="F583" s="1" t="s">
        <v>660</v>
      </c>
      <c r="G583" s="11">
        <v>0.35221479999999999</v>
      </c>
      <c r="H583" s="11">
        <v>0.3098204</v>
      </c>
      <c r="I583" s="11">
        <v>0.39460919999999999</v>
      </c>
      <c r="J583" s="11">
        <v>1.9626014590005434E-2</v>
      </c>
    </row>
    <row r="584" spans="2:10" x14ac:dyDescent="0.3">
      <c r="B584" s="25"/>
      <c r="C584" s="73"/>
      <c r="D584" s="103"/>
      <c r="E584" s="76" t="s">
        <v>497</v>
      </c>
      <c r="F584" s="1" t="s">
        <v>661</v>
      </c>
      <c r="G584" s="11">
        <v>0.17705360000000001</v>
      </c>
      <c r="H584" s="11">
        <v>0.1622121</v>
      </c>
      <c r="I584" s="11">
        <v>0.19189519999999999</v>
      </c>
      <c r="J584" s="11">
        <v>1.0345693361227485E-2</v>
      </c>
    </row>
    <row r="585" spans="2:10" x14ac:dyDescent="0.3">
      <c r="B585" s="25"/>
      <c r="C585" s="73"/>
      <c r="D585" s="18"/>
      <c r="E585" s="76" t="s">
        <v>497</v>
      </c>
      <c r="F585" s="1" t="s">
        <v>662</v>
      </c>
      <c r="G585" s="11">
        <v>0.51130200000000003</v>
      </c>
      <c r="H585" s="11">
        <v>0.42234579999999999</v>
      </c>
      <c r="I585" s="11">
        <v>0.60025810000000002</v>
      </c>
      <c r="J585" s="11">
        <v>8.9457960476361804E-3</v>
      </c>
    </row>
    <row r="586" spans="2:10" x14ac:dyDescent="0.3">
      <c r="B586" s="25"/>
      <c r="C586" s="73"/>
      <c r="D586" s="18"/>
      <c r="E586" s="76" t="s">
        <v>497</v>
      </c>
      <c r="F586" s="1" t="s">
        <v>663</v>
      </c>
      <c r="G586" s="11">
        <v>0.2128873</v>
      </c>
      <c r="H586" s="11">
        <v>0.19719239999999999</v>
      </c>
      <c r="I586" s="11">
        <v>0.22858210000000001</v>
      </c>
      <c r="J586" s="11">
        <v>2.9959850723380714E-4</v>
      </c>
    </row>
    <row r="587" spans="2:10" x14ac:dyDescent="0.3">
      <c r="B587" s="25"/>
      <c r="C587" s="73"/>
      <c r="D587" s="18"/>
      <c r="E587" s="76" t="s">
        <v>497</v>
      </c>
      <c r="F587" s="1" t="s">
        <v>460</v>
      </c>
      <c r="G587" s="11">
        <v>0.1953481</v>
      </c>
      <c r="H587" s="11">
        <v>0.17028636</v>
      </c>
      <c r="I587" s="11">
        <v>0.22040979999999999</v>
      </c>
      <c r="J587" s="11">
        <v>1.492660865647343E-2</v>
      </c>
    </row>
    <row r="588" spans="2:10" x14ac:dyDescent="0.3">
      <c r="B588" s="25"/>
      <c r="C588" s="73"/>
      <c r="D588" s="18"/>
      <c r="E588" s="76" t="s">
        <v>497</v>
      </c>
      <c r="F588" s="1" t="s">
        <v>461</v>
      </c>
      <c r="G588" s="11">
        <v>0.25292769999999998</v>
      </c>
      <c r="H588" s="11">
        <v>0.23070083999999999</v>
      </c>
      <c r="I588" s="11">
        <v>0.27515460000000003</v>
      </c>
      <c r="J588" s="11">
        <v>1.2611914830028116E-2</v>
      </c>
    </row>
    <row r="589" spans="2:10" x14ac:dyDescent="0.3">
      <c r="B589" s="25"/>
      <c r="C589" s="73"/>
      <c r="D589" s="18"/>
      <c r="E589" s="76" t="s">
        <v>497</v>
      </c>
      <c r="F589" s="1" t="s">
        <v>462</v>
      </c>
      <c r="G589" s="11">
        <v>0.31283100000000003</v>
      </c>
      <c r="H589" s="11">
        <v>0.23339804</v>
      </c>
      <c r="I589" s="11">
        <v>0.3922639</v>
      </c>
      <c r="J589" s="11">
        <v>3.9310352755242824E-4</v>
      </c>
    </row>
    <row r="590" spans="2:10" x14ac:dyDescent="0.3">
      <c r="B590" s="25"/>
      <c r="C590" s="73"/>
      <c r="D590" s="18"/>
      <c r="E590" s="76" t="s">
        <v>497</v>
      </c>
      <c r="F590" s="1" t="s">
        <v>589</v>
      </c>
      <c r="G590" s="11">
        <v>0.1372563</v>
      </c>
      <c r="H590" s="11">
        <v>6.4281480000000002E-2</v>
      </c>
      <c r="I590" s="11">
        <v>0.2102311</v>
      </c>
      <c r="J590" s="11">
        <v>0</v>
      </c>
    </row>
    <row r="591" spans="2:10" x14ac:dyDescent="0.3">
      <c r="B591" s="25"/>
      <c r="C591" s="73"/>
      <c r="D591" s="18"/>
      <c r="E591" s="76" t="s">
        <v>497</v>
      </c>
      <c r="F591" s="1" t="s">
        <v>463</v>
      </c>
      <c r="G591" s="11">
        <v>0.228101</v>
      </c>
      <c r="H591" s="11">
        <v>0.1998665</v>
      </c>
      <c r="I591" s="11">
        <v>0.2563356</v>
      </c>
      <c r="J591" s="11">
        <v>1.8182019146713295E-2</v>
      </c>
    </row>
    <row r="592" spans="2:10" x14ac:dyDescent="0.3">
      <c r="B592" s="25"/>
      <c r="C592" s="73"/>
      <c r="D592" s="18"/>
      <c r="E592" s="76" t="s">
        <v>497</v>
      </c>
      <c r="F592" s="1" t="s">
        <v>464</v>
      </c>
      <c r="G592" s="11">
        <v>0.2143832</v>
      </c>
      <c r="H592" s="11">
        <v>0.19332450000000001</v>
      </c>
      <c r="I592" s="11">
        <v>0.23544190000000001</v>
      </c>
      <c r="J592" s="11">
        <v>1.3170909592105515E-2</v>
      </c>
    </row>
    <row r="593" spans="2:10" x14ac:dyDescent="0.3">
      <c r="B593" s="25"/>
      <c r="C593" s="73"/>
      <c r="D593" s="18"/>
      <c r="E593" s="76" t="s">
        <v>497</v>
      </c>
      <c r="F593" s="1" t="s">
        <v>465</v>
      </c>
      <c r="G593" s="11">
        <v>0.23469000000000001</v>
      </c>
      <c r="H593" s="11">
        <v>0.19937859999999999</v>
      </c>
      <c r="I593" s="11">
        <v>0.2700014</v>
      </c>
      <c r="J593" s="11">
        <v>9.5399604495214237E-3</v>
      </c>
    </row>
    <row r="594" spans="2:10" x14ac:dyDescent="0.3">
      <c r="B594" s="25"/>
      <c r="C594" s="73"/>
      <c r="D594" s="18"/>
      <c r="E594" s="76" t="s">
        <v>497</v>
      </c>
      <c r="F594" s="1" t="s">
        <v>466</v>
      </c>
      <c r="G594" s="11">
        <v>0.23816989999999999</v>
      </c>
      <c r="H594" s="11">
        <v>0.18233969999999999</v>
      </c>
      <c r="I594" s="11">
        <v>0.29400009999999999</v>
      </c>
      <c r="J594" s="11">
        <v>9.626509606118161E-3</v>
      </c>
    </row>
    <row r="595" spans="2:10" x14ac:dyDescent="0.3">
      <c r="B595" s="25"/>
      <c r="C595" s="73"/>
      <c r="D595" s="18"/>
      <c r="E595" s="76" t="s">
        <v>497</v>
      </c>
      <c r="F595" s="1" t="s">
        <v>467</v>
      </c>
      <c r="G595" s="11">
        <v>0.210008</v>
      </c>
      <c r="H595" s="11">
        <v>0.15782299999999999</v>
      </c>
      <c r="I595" s="11">
        <v>0.26219290000000001</v>
      </c>
      <c r="J595" s="11">
        <v>1.6130664973509207E-2</v>
      </c>
    </row>
    <row r="596" spans="2:10" x14ac:dyDescent="0.3">
      <c r="B596" s="25"/>
      <c r="C596" s="73"/>
      <c r="D596" s="18"/>
      <c r="E596" s="76" t="s">
        <v>497</v>
      </c>
      <c r="F596" s="1" t="s">
        <v>468</v>
      </c>
      <c r="G596" s="11">
        <v>0.22654369999999999</v>
      </c>
      <c r="H596" s="11">
        <v>0.20908160000000001</v>
      </c>
      <c r="I596" s="11">
        <v>0.24400569999999999</v>
      </c>
      <c r="J596" s="11">
        <v>1.2379953915016405E-2</v>
      </c>
    </row>
    <row r="597" spans="2:10" x14ac:dyDescent="0.3">
      <c r="B597" s="25"/>
      <c r="C597" s="73"/>
      <c r="D597" s="18"/>
      <c r="E597" s="76" t="s">
        <v>497</v>
      </c>
      <c r="F597" s="1" t="s">
        <v>469</v>
      </c>
      <c r="G597" s="11">
        <v>0.21905820000000001</v>
      </c>
      <c r="H597" s="11">
        <v>0.19429579999999999</v>
      </c>
      <c r="I597" s="11">
        <v>0.2438206</v>
      </c>
      <c r="J597" s="11">
        <v>1.6851063467932661E-2</v>
      </c>
    </row>
    <row r="598" spans="2:10" x14ac:dyDescent="0.3">
      <c r="B598" s="25"/>
      <c r="C598" s="73"/>
      <c r="D598" s="18"/>
      <c r="E598" s="76" t="s">
        <v>497</v>
      </c>
      <c r="F598" s="1" t="s">
        <v>470</v>
      </c>
      <c r="G598" s="11">
        <v>0.25671349999999998</v>
      </c>
      <c r="H598" s="11">
        <v>0.1778508</v>
      </c>
      <c r="I598" s="11">
        <v>0.33557609999999999</v>
      </c>
      <c r="J598" s="11">
        <v>1.9416605036454528E-3</v>
      </c>
    </row>
    <row r="599" spans="2:10" x14ac:dyDescent="0.3">
      <c r="B599" s="25"/>
      <c r="C599" s="73"/>
      <c r="D599" s="18"/>
      <c r="E599" s="76" t="s">
        <v>497</v>
      </c>
      <c r="F599" s="1" t="s">
        <v>26</v>
      </c>
      <c r="G599" s="11">
        <v>0.25093910000000003</v>
      </c>
      <c r="H599" s="11">
        <v>0.2225413</v>
      </c>
      <c r="I599" s="11">
        <v>0.279337</v>
      </c>
      <c r="J599" s="11">
        <v>1.9591908769801079E-2</v>
      </c>
    </row>
    <row r="600" spans="2:10" x14ac:dyDescent="0.3">
      <c r="B600" s="25"/>
      <c r="C600" s="73"/>
      <c r="D600" s="18"/>
      <c r="E600" s="76" t="s">
        <v>497</v>
      </c>
      <c r="F600" s="1" t="s">
        <v>27</v>
      </c>
      <c r="G600" s="11">
        <v>0.23279759999999999</v>
      </c>
      <c r="H600" s="11">
        <v>0.13243240000000001</v>
      </c>
      <c r="I600" s="11">
        <v>0.33316279999999998</v>
      </c>
      <c r="J600" s="11">
        <v>1.2507147706779185E-2</v>
      </c>
    </row>
    <row r="601" spans="2:10" x14ac:dyDescent="0.3">
      <c r="B601" s="25"/>
      <c r="C601" s="73"/>
      <c r="D601" s="18"/>
      <c r="E601" s="76" t="s">
        <v>497</v>
      </c>
      <c r="F601" s="1" t="s">
        <v>28</v>
      </c>
      <c r="G601" s="11">
        <v>0.24199490000000001</v>
      </c>
      <c r="H601" s="11">
        <v>0.1393607</v>
      </c>
      <c r="I601" s="11">
        <v>0.34462920000000002</v>
      </c>
      <c r="J601" s="11">
        <v>1.5685691368465302E-2</v>
      </c>
    </row>
    <row r="602" spans="2:10" x14ac:dyDescent="0.3">
      <c r="B602" s="25"/>
      <c r="C602" s="73"/>
      <c r="D602" s="18"/>
      <c r="E602" s="76" t="s">
        <v>497</v>
      </c>
      <c r="F602" s="1" t="s">
        <v>29</v>
      </c>
      <c r="G602" s="11">
        <v>0.2179846</v>
      </c>
      <c r="H602" s="11">
        <v>0.11083179999999999</v>
      </c>
      <c r="I602" s="11">
        <v>0.32513740000000002</v>
      </c>
      <c r="J602" s="11">
        <v>1.1559054216497767E-2</v>
      </c>
    </row>
    <row r="603" spans="2:10" x14ac:dyDescent="0.3">
      <c r="B603" s="25"/>
      <c r="C603" s="73"/>
      <c r="D603" s="18"/>
      <c r="E603" s="76" t="s">
        <v>497</v>
      </c>
      <c r="F603" s="1" t="s">
        <v>658</v>
      </c>
      <c r="G603" s="11">
        <v>0.2130765</v>
      </c>
      <c r="H603" s="11">
        <v>0.15230930000000001</v>
      </c>
      <c r="I603" s="11">
        <v>0.27384370000000002</v>
      </c>
      <c r="J603" s="11">
        <v>1.7690894844653315E-2</v>
      </c>
    </row>
    <row r="604" spans="2:10" x14ac:dyDescent="0.3">
      <c r="B604" s="25"/>
      <c r="C604" s="73"/>
      <c r="D604" s="18"/>
      <c r="E604" s="76" t="s">
        <v>497</v>
      </c>
      <c r="F604" s="1" t="s">
        <v>30</v>
      </c>
      <c r="G604" s="11">
        <v>0.17918899999999999</v>
      </c>
      <c r="H604" s="11">
        <v>0.13646620000000001</v>
      </c>
      <c r="I604" s="11">
        <v>0.22191179999999999</v>
      </c>
      <c r="J604" s="11">
        <v>8.4220315033981252E-3</v>
      </c>
    </row>
    <row r="605" spans="2:10" x14ac:dyDescent="0.3">
      <c r="B605" s="25"/>
      <c r="C605" s="73"/>
      <c r="D605" s="18"/>
      <c r="E605" s="76" t="s">
        <v>497</v>
      </c>
      <c r="F605" s="1" t="s">
        <v>552</v>
      </c>
      <c r="G605" s="11">
        <v>0.23234959999999999</v>
      </c>
      <c r="H605" s="11">
        <v>0.19112670000000001</v>
      </c>
      <c r="I605" s="11">
        <v>0.27357239999999999</v>
      </c>
      <c r="J605" s="11">
        <v>6.4851948797080786E-3</v>
      </c>
    </row>
    <row r="606" spans="2:10" x14ac:dyDescent="0.3">
      <c r="B606" s="25"/>
      <c r="C606" s="73"/>
      <c r="D606" s="18"/>
      <c r="E606" s="76" t="s">
        <v>497</v>
      </c>
      <c r="F606" s="1" t="s">
        <v>31</v>
      </c>
      <c r="G606" s="11">
        <v>0.20016890000000001</v>
      </c>
      <c r="H606" s="11">
        <v>0.16725760000000001</v>
      </c>
      <c r="I606" s="11">
        <v>0.23308019999999999</v>
      </c>
      <c r="J606" s="11">
        <v>1.2598793260770137E-2</v>
      </c>
    </row>
    <row r="607" spans="2:10" x14ac:dyDescent="0.3">
      <c r="B607" s="25"/>
      <c r="C607" s="73"/>
      <c r="D607" s="18"/>
      <c r="E607" s="76" t="s">
        <v>497</v>
      </c>
      <c r="F607" s="1" t="s">
        <v>32</v>
      </c>
      <c r="G607" s="11">
        <v>0.17055819999999999</v>
      </c>
      <c r="H607" s="11">
        <v>0.13912550000000001</v>
      </c>
      <c r="I607" s="11">
        <v>0.2019909</v>
      </c>
      <c r="J607" s="11">
        <v>6.6331889841220789E-3</v>
      </c>
    </row>
    <row r="608" spans="2:10" x14ac:dyDescent="0.3">
      <c r="B608" s="25"/>
      <c r="C608" s="73"/>
      <c r="D608" s="18"/>
      <c r="E608" s="76" t="s">
        <v>497</v>
      </c>
      <c r="F608" s="1" t="s">
        <v>471</v>
      </c>
      <c r="G608" s="11">
        <v>0.31717289999999998</v>
      </c>
      <c r="H608" s="11">
        <v>0.27999540000000001</v>
      </c>
      <c r="I608" s="11">
        <v>0.35435050000000001</v>
      </c>
      <c r="J608" s="11">
        <v>1.8599611030245298E-2</v>
      </c>
    </row>
    <row r="609" spans="2:10" x14ac:dyDescent="0.3">
      <c r="B609" s="25"/>
      <c r="C609" s="73"/>
      <c r="D609" s="18"/>
      <c r="E609" s="76" t="s">
        <v>497</v>
      </c>
      <c r="F609" s="1" t="s">
        <v>472</v>
      </c>
      <c r="G609" s="11">
        <v>0.24577570000000001</v>
      </c>
      <c r="H609" s="11">
        <v>0.21828529999999999</v>
      </c>
      <c r="I609" s="11">
        <v>0.27326610000000001</v>
      </c>
      <c r="J609" s="11">
        <v>1.4356461679613464E-2</v>
      </c>
    </row>
    <row r="610" spans="2:10" x14ac:dyDescent="0.3">
      <c r="B610" s="25"/>
      <c r="C610" s="73"/>
      <c r="D610" s="31"/>
      <c r="E610" s="76" t="s">
        <v>497</v>
      </c>
      <c r="F610" s="1" t="s">
        <v>473</v>
      </c>
      <c r="G610" s="11">
        <v>0.1652014</v>
      </c>
      <c r="H610" s="11">
        <v>0.14127980000000001</v>
      </c>
      <c r="I610" s="11">
        <v>0.18912300000000001</v>
      </c>
      <c r="J610" s="11">
        <v>1.0138096850388694E-2</v>
      </c>
    </row>
    <row r="611" spans="2:10" x14ac:dyDescent="0.3">
      <c r="B611" s="25" t="s">
        <v>565</v>
      </c>
      <c r="C611" s="72" t="s">
        <v>234</v>
      </c>
      <c r="D611" s="102" t="s">
        <v>610</v>
      </c>
      <c r="E611" s="76" t="s">
        <v>497</v>
      </c>
      <c r="F611" s="1" t="s">
        <v>450</v>
      </c>
      <c r="G611" s="11">
        <v>0.19961380000000001</v>
      </c>
      <c r="H611" s="11">
        <v>0.18148629999999999</v>
      </c>
      <c r="I611" s="11">
        <v>0.2177413</v>
      </c>
      <c r="J611" s="11">
        <v>2.530712611059522E-2</v>
      </c>
    </row>
    <row r="612" spans="2:10" x14ac:dyDescent="0.3">
      <c r="B612" s="25"/>
      <c r="C612" s="73"/>
      <c r="D612" s="103"/>
      <c r="E612" s="76" t="s">
        <v>497</v>
      </c>
      <c r="F612" s="1" t="s">
        <v>452</v>
      </c>
      <c r="G612" s="11">
        <v>0.1544189</v>
      </c>
      <c r="H612" s="11">
        <v>0.1403652</v>
      </c>
      <c r="I612" s="11">
        <v>0.1684726</v>
      </c>
      <c r="J612" s="11">
        <v>2.2891479434303554E-2</v>
      </c>
    </row>
    <row r="613" spans="2:10" x14ac:dyDescent="0.3">
      <c r="B613" s="25"/>
      <c r="C613" s="73"/>
      <c r="D613" s="103"/>
      <c r="E613" s="76" t="s">
        <v>497</v>
      </c>
      <c r="F613" s="1" t="s">
        <v>453</v>
      </c>
      <c r="G613" s="11">
        <v>0.30951450000000003</v>
      </c>
      <c r="H613" s="11">
        <v>0.27909679999999998</v>
      </c>
      <c r="I613" s="11">
        <v>0.33993220000000002</v>
      </c>
      <c r="J613" s="11">
        <v>2.6369370382886219E-2</v>
      </c>
    </row>
    <row r="614" spans="2:10" x14ac:dyDescent="0.3">
      <c r="B614" s="25"/>
      <c r="C614" s="73"/>
      <c r="D614" s="103"/>
      <c r="E614" s="76" t="s">
        <v>497</v>
      </c>
      <c r="F614" s="1" t="s">
        <v>21</v>
      </c>
      <c r="G614" s="11">
        <v>0.36486819999999998</v>
      </c>
      <c r="H614" s="11">
        <v>0.29723680000000002</v>
      </c>
      <c r="I614" s="11">
        <v>0.43249959999999998</v>
      </c>
      <c r="J614" s="11">
        <v>3.4097980054543106E-2</v>
      </c>
    </row>
    <row r="615" spans="2:10" x14ac:dyDescent="0.3">
      <c r="B615" s="25"/>
      <c r="C615" s="73"/>
      <c r="D615" s="103"/>
      <c r="E615" s="76" t="s">
        <v>497</v>
      </c>
      <c r="F615" s="1" t="s">
        <v>454</v>
      </c>
      <c r="G615" s="11">
        <v>0.2030479</v>
      </c>
      <c r="H615" s="11">
        <v>0.16254089999999999</v>
      </c>
      <c r="I615" s="11">
        <v>0.24355489999999999</v>
      </c>
      <c r="J615" s="11">
        <v>2.2138403760937893E-2</v>
      </c>
    </row>
    <row r="616" spans="2:10" x14ac:dyDescent="0.3">
      <c r="B616" s="25"/>
      <c r="C616" s="73"/>
      <c r="D616" s="103"/>
      <c r="E616" s="76" t="s">
        <v>497</v>
      </c>
      <c r="F616" s="1" t="s">
        <v>455</v>
      </c>
      <c r="G616" s="11">
        <v>0.23322000000000001</v>
      </c>
      <c r="H616" s="11">
        <v>0.17676320000000001</v>
      </c>
      <c r="I616" s="11">
        <v>0.28967680000000001</v>
      </c>
      <c r="J616" s="11">
        <v>7.860487556360804E-2</v>
      </c>
    </row>
    <row r="617" spans="2:10" x14ac:dyDescent="0.3">
      <c r="B617" s="25"/>
      <c r="C617" s="73"/>
      <c r="D617" s="103"/>
      <c r="E617" s="76" t="s">
        <v>497</v>
      </c>
      <c r="F617" s="1" t="s">
        <v>456</v>
      </c>
      <c r="G617" s="11">
        <v>0.19753446999999999</v>
      </c>
      <c r="H617" s="11">
        <v>0.1740845</v>
      </c>
      <c r="I617" s="11">
        <v>0.2209844</v>
      </c>
      <c r="J617" s="11">
        <v>3.459377400072277E-2</v>
      </c>
    </row>
    <row r="618" spans="2:10" x14ac:dyDescent="0.3">
      <c r="B618" s="25"/>
      <c r="C618" s="73"/>
      <c r="D618" s="103"/>
      <c r="E618" s="76" t="s">
        <v>497</v>
      </c>
      <c r="F618" s="1" t="s">
        <v>457</v>
      </c>
      <c r="G618" s="11">
        <v>0.20010288000000001</v>
      </c>
      <c r="H618" s="11">
        <v>0.17601049999999999</v>
      </c>
      <c r="I618" s="11">
        <v>0.22419529999999999</v>
      </c>
      <c r="J618" s="11">
        <v>1.5506567393422405E-2</v>
      </c>
    </row>
    <row r="619" spans="2:10" x14ac:dyDescent="0.3">
      <c r="B619" s="25"/>
      <c r="C619" s="73"/>
      <c r="D619" s="103"/>
      <c r="E619" s="76" t="s">
        <v>497</v>
      </c>
      <c r="F619" s="1" t="s">
        <v>458</v>
      </c>
      <c r="G619" s="11">
        <v>0.22665830000000001</v>
      </c>
      <c r="H619" s="11">
        <v>0.19669139999999999</v>
      </c>
      <c r="I619" s="11">
        <v>0.2566252</v>
      </c>
      <c r="J619" s="11">
        <v>3.1890528472352998E-2</v>
      </c>
    </row>
    <row r="620" spans="2:10" x14ac:dyDescent="0.3">
      <c r="B620" s="25"/>
      <c r="C620" s="73"/>
      <c r="D620" s="103"/>
      <c r="E620" s="76" t="s">
        <v>497</v>
      </c>
      <c r="F620" s="1" t="s">
        <v>459</v>
      </c>
      <c r="G620" s="11">
        <v>0.1806933</v>
      </c>
      <c r="H620" s="11">
        <v>0.16017890000000001</v>
      </c>
      <c r="I620" s="11">
        <v>0.20120769999999999</v>
      </c>
      <c r="J620" s="11">
        <v>1.8199052021209437E-2</v>
      </c>
    </row>
    <row r="621" spans="2:10" x14ac:dyDescent="0.3">
      <c r="B621" s="25"/>
      <c r="C621" s="73"/>
      <c r="D621" s="103"/>
      <c r="E621" s="76" t="s">
        <v>497</v>
      </c>
      <c r="F621" s="1" t="s">
        <v>660</v>
      </c>
      <c r="G621" s="11">
        <v>0.31089220000000001</v>
      </c>
      <c r="H621" s="11">
        <v>0.2818369</v>
      </c>
      <c r="I621" s="11">
        <v>0.33994750000000001</v>
      </c>
      <c r="J621" s="11">
        <v>3.3205247751872398E-2</v>
      </c>
    </row>
    <row r="622" spans="2:10" x14ac:dyDescent="0.3">
      <c r="B622" s="25"/>
      <c r="C622" s="73"/>
      <c r="D622" s="18"/>
      <c r="E622" s="76" t="s">
        <v>497</v>
      </c>
      <c r="F622" s="1" t="s">
        <v>661</v>
      </c>
      <c r="G622" s="11">
        <v>0.1588753</v>
      </c>
      <c r="H622" s="11">
        <v>0.14146449999999999</v>
      </c>
      <c r="I622" s="11">
        <v>0.176286</v>
      </c>
      <c r="J622" s="11">
        <v>2.1807984116812163E-2</v>
      </c>
    </row>
    <row r="623" spans="2:10" x14ac:dyDescent="0.3">
      <c r="B623" s="25"/>
      <c r="C623" s="73"/>
      <c r="D623" s="18"/>
      <c r="E623" s="76" t="s">
        <v>497</v>
      </c>
      <c r="F623" s="1" t="s">
        <v>662</v>
      </c>
      <c r="G623" s="11">
        <v>0.52017959999999996</v>
      </c>
      <c r="H623" s="11">
        <v>0.42826619999999999</v>
      </c>
      <c r="I623" s="11">
        <v>0.61209290000000005</v>
      </c>
      <c r="J623" s="11">
        <v>3.5992848786210382E-2</v>
      </c>
    </row>
    <row r="624" spans="2:10" x14ac:dyDescent="0.3">
      <c r="B624" s="25"/>
      <c r="C624" s="73"/>
      <c r="D624" s="18"/>
      <c r="E624" s="76" t="s">
        <v>497</v>
      </c>
      <c r="F624" s="1" t="s">
        <v>663</v>
      </c>
      <c r="G624" s="11">
        <v>0.18768109999999999</v>
      </c>
      <c r="H624" s="11">
        <v>0.1703432</v>
      </c>
      <c r="I624" s="11">
        <v>0.20501900000000001</v>
      </c>
      <c r="J624" s="11">
        <v>1.2054157852492246E-3</v>
      </c>
    </row>
    <row r="625" spans="2:10" x14ac:dyDescent="0.3">
      <c r="B625" s="25"/>
      <c r="C625" s="73"/>
      <c r="D625" s="18"/>
      <c r="E625" s="76" t="s">
        <v>497</v>
      </c>
      <c r="F625" s="1" t="s">
        <v>460</v>
      </c>
      <c r="G625" s="11">
        <v>0.16706289999999999</v>
      </c>
      <c r="H625" s="11">
        <v>0.14215019000000001</v>
      </c>
      <c r="I625" s="11">
        <v>0.1919756</v>
      </c>
      <c r="J625" s="11">
        <v>2.3111274666800203E-2</v>
      </c>
    </row>
    <row r="626" spans="2:10" x14ac:dyDescent="0.3">
      <c r="B626" s="25"/>
      <c r="C626" s="73"/>
      <c r="D626" s="18"/>
      <c r="E626" s="76" t="s">
        <v>497</v>
      </c>
      <c r="F626" s="1" t="s">
        <v>461</v>
      </c>
      <c r="G626" s="11">
        <v>0.230799</v>
      </c>
      <c r="H626" s="11">
        <v>0.20977629</v>
      </c>
      <c r="I626" s="11">
        <v>0.25182179999999998</v>
      </c>
      <c r="J626" s="11">
        <v>2.639079039936992E-2</v>
      </c>
    </row>
    <row r="627" spans="2:10" x14ac:dyDescent="0.3">
      <c r="B627" s="25"/>
      <c r="C627" s="73"/>
      <c r="D627" s="18"/>
      <c r="E627" s="76" t="s">
        <v>497</v>
      </c>
      <c r="F627" s="1" t="s">
        <v>462</v>
      </c>
      <c r="G627" s="11">
        <v>0.2479315</v>
      </c>
      <c r="H627" s="11">
        <v>0.18301260999999999</v>
      </c>
      <c r="I627" s="11">
        <v>0.31285039999999997</v>
      </c>
      <c r="J627" s="11">
        <v>2.1993472819932709E-2</v>
      </c>
    </row>
    <row r="628" spans="2:10" x14ac:dyDescent="0.3">
      <c r="B628" s="25"/>
      <c r="C628" s="73"/>
      <c r="D628" s="18"/>
      <c r="E628" s="76" t="s">
        <v>497</v>
      </c>
      <c r="F628" s="1" t="s">
        <v>589</v>
      </c>
      <c r="G628" s="11">
        <v>0.16537189999999999</v>
      </c>
      <c r="H628" s="11">
        <v>8.4810940000000001E-2</v>
      </c>
      <c r="I628" s="11">
        <v>0.24593290000000001</v>
      </c>
      <c r="J628" s="11">
        <v>0.12446737932719018</v>
      </c>
    </row>
    <row r="629" spans="2:10" x14ac:dyDescent="0.3">
      <c r="B629" s="25"/>
      <c r="C629" s="73"/>
      <c r="D629" s="18"/>
      <c r="E629" s="76" t="s">
        <v>497</v>
      </c>
      <c r="F629" s="1" t="s">
        <v>463</v>
      </c>
      <c r="G629" s="11">
        <v>0.21491289999999999</v>
      </c>
      <c r="H629" s="11">
        <v>0.18292659999999999</v>
      </c>
      <c r="I629" s="11">
        <v>0.24689910000000001</v>
      </c>
      <c r="J629" s="11">
        <v>3.4782268676198894E-2</v>
      </c>
    </row>
    <row r="630" spans="2:10" x14ac:dyDescent="0.3">
      <c r="B630" s="25"/>
      <c r="C630" s="73"/>
      <c r="D630" s="18"/>
      <c r="E630" s="76" t="s">
        <v>497</v>
      </c>
      <c r="F630" s="1" t="s">
        <v>464</v>
      </c>
      <c r="G630" s="11">
        <v>0.1858699</v>
      </c>
      <c r="H630" s="11">
        <v>0.15877089999999999</v>
      </c>
      <c r="I630" s="11">
        <v>0.21296899999999999</v>
      </c>
      <c r="J630" s="11">
        <v>3.4284670936418724E-2</v>
      </c>
    </row>
    <row r="631" spans="2:10" x14ac:dyDescent="0.3">
      <c r="B631" s="25"/>
      <c r="C631" s="73"/>
      <c r="D631" s="18"/>
      <c r="E631" s="76" t="s">
        <v>497</v>
      </c>
      <c r="F631" s="1" t="s">
        <v>465</v>
      </c>
      <c r="G631" s="11">
        <v>0.19686999999999999</v>
      </c>
      <c r="H631" s="11">
        <v>0.1680931</v>
      </c>
      <c r="I631" s="11">
        <v>0.22564690000000001</v>
      </c>
      <c r="J631" s="11">
        <v>2.0315432903525516E-2</v>
      </c>
    </row>
    <row r="632" spans="2:10" x14ac:dyDescent="0.3">
      <c r="B632" s="25"/>
      <c r="C632" s="73"/>
      <c r="D632" s="18"/>
      <c r="E632" s="76" t="s">
        <v>497</v>
      </c>
      <c r="F632" s="1" t="s">
        <v>466</v>
      </c>
      <c r="G632" s="11">
        <v>0.20873929999999999</v>
      </c>
      <c r="H632" s="11">
        <v>0.16551450000000001</v>
      </c>
      <c r="I632" s="11">
        <v>0.25196410000000002</v>
      </c>
      <c r="J632" s="11">
        <v>1.0274230327848211E-2</v>
      </c>
    </row>
    <row r="633" spans="2:10" x14ac:dyDescent="0.3">
      <c r="B633" s="25"/>
      <c r="C633" s="73"/>
      <c r="D633" s="18"/>
      <c r="E633" s="76" t="s">
        <v>497</v>
      </c>
      <c r="F633" s="1" t="s">
        <v>467</v>
      </c>
      <c r="G633" s="11">
        <v>0.18945229999999999</v>
      </c>
      <c r="H633" s="11">
        <v>0.13995199999999999</v>
      </c>
      <c r="I633" s="11">
        <v>0.23895259999999999</v>
      </c>
      <c r="J633" s="11">
        <v>2.1937819330198227E-2</v>
      </c>
    </row>
    <row r="634" spans="2:10" x14ac:dyDescent="0.3">
      <c r="B634" s="25"/>
      <c r="C634" s="73"/>
      <c r="D634" s="18"/>
      <c r="E634" s="76" t="s">
        <v>497</v>
      </c>
      <c r="F634" s="1" t="s">
        <v>468</v>
      </c>
      <c r="G634" s="11">
        <v>0.19688320000000001</v>
      </c>
      <c r="H634" s="11">
        <v>0.17674090000000001</v>
      </c>
      <c r="I634" s="11">
        <v>0.21702540000000001</v>
      </c>
      <c r="J634" s="11">
        <v>2.5572578177613079E-2</v>
      </c>
    </row>
    <row r="635" spans="2:10" x14ac:dyDescent="0.3">
      <c r="B635" s="25"/>
      <c r="C635" s="73"/>
      <c r="D635" s="18"/>
      <c r="E635" s="76" t="s">
        <v>497</v>
      </c>
      <c r="F635" s="1" t="s">
        <v>469</v>
      </c>
      <c r="G635" s="11">
        <v>0.210563</v>
      </c>
      <c r="H635" s="11">
        <v>0.18146119999999999</v>
      </c>
      <c r="I635" s="11">
        <v>0.23966480000000001</v>
      </c>
      <c r="J635" s="11">
        <v>2.2998848481151388E-2</v>
      </c>
    </row>
    <row r="636" spans="2:10" x14ac:dyDescent="0.3">
      <c r="B636" s="25"/>
      <c r="C636" s="73"/>
      <c r="D636" s="18"/>
      <c r="E636" s="76" t="s">
        <v>497</v>
      </c>
      <c r="F636" s="1" t="s">
        <v>470</v>
      </c>
      <c r="G636" s="11">
        <v>0.2348005</v>
      </c>
      <c r="H636" s="11">
        <v>0.16012770000000001</v>
      </c>
      <c r="I636" s="11">
        <v>0.30947330000000001</v>
      </c>
      <c r="J636" s="11">
        <v>2.1658355618724132E-2</v>
      </c>
    </row>
    <row r="637" spans="2:10" x14ac:dyDescent="0.3">
      <c r="B637" s="25"/>
      <c r="C637" s="73"/>
      <c r="D637" s="18"/>
      <c r="E637" s="76" t="s">
        <v>497</v>
      </c>
      <c r="F637" s="1" t="s">
        <v>26</v>
      </c>
      <c r="G637" s="11">
        <v>0.22668379999999999</v>
      </c>
      <c r="H637" s="11">
        <v>0.18132190000000001</v>
      </c>
      <c r="I637" s="11">
        <v>0.2720458</v>
      </c>
      <c r="J637" s="11">
        <v>3.2445199934615206E-2</v>
      </c>
    </row>
    <row r="638" spans="2:10" x14ac:dyDescent="0.3">
      <c r="B638" s="25"/>
      <c r="C638" s="73"/>
      <c r="D638" s="18"/>
      <c r="E638" s="76" t="s">
        <v>497</v>
      </c>
      <c r="F638" s="1" t="s">
        <v>27</v>
      </c>
      <c r="G638" s="11">
        <v>0.1951447</v>
      </c>
      <c r="H638" s="11">
        <v>0.1139004</v>
      </c>
      <c r="I638" s="11">
        <v>0.2763891</v>
      </c>
      <c r="J638" s="11">
        <v>1.8137727376785814E-2</v>
      </c>
    </row>
    <row r="639" spans="2:10" x14ac:dyDescent="0.3">
      <c r="B639" s="25"/>
      <c r="C639" s="73"/>
      <c r="D639" s="18"/>
      <c r="E639" s="76" t="s">
        <v>497</v>
      </c>
      <c r="F639" s="1" t="s">
        <v>28</v>
      </c>
      <c r="G639" s="11">
        <v>0.23089470000000001</v>
      </c>
      <c r="H639" s="11">
        <v>0.1235721</v>
      </c>
      <c r="I639" s="11">
        <v>0.3382173</v>
      </c>
      <c r="J639" s="11">
        <v>2.6162593488852193E-2</v>
      </c>
    </row>
    <row r="640" spans="2:10" x14ac:dyDescent="0.3">
      <c r="B640" s="25"/>
      <c r="C640" s="73"/>
      <c r="D640" s="18"/>
      <c r="E640" s="76" t="s">
        <v>497</v>
      </c>
      <c r="F640" s="1" t="s">
        <v>29</v>
      </c>
      <c r="G640" s="11">
        <v>0.2126942</v>
      </c>
      <c r="H640" s="11">
        <v>0.1156258</v>
      </c>
      <c r="I640" s="11">
        <v>0.3097626</v>
      </c>
      <c r="J640" s="11">
        <v>3.5698774466737998E-2</v>
      </c>
    </row>
    <row r="641" spans="2:10" x14ac:dyDescent="0.3">
      <c r="B641" s="25"/>
      <c r="C641" s="73"/>
      <c r="D641" s="18"/>
      <c r="E641" s="76" t="s">
        <v>497</v>
      </c>
      <c r="F641" s="1" t="s">
        <v>658</v>
      </c>
      <c r="G641" s="11">
        <v>0.1847085</v>
      </c>
      <c r="H641" s="11">
        <v>0.14256179999999999</v>
      </c>
      <c r="I641" s="11">
        <v>0.22685530000000001</v>
      </c>
      <c r="J641" s="11">
        <v>2.5060511124762361E-2</v>
      </c>
    </row>
    <row r="642" spans="2:10" x14ac:dyDescent="0.3">
      <c r="B642" s="25"/>
      <c r="C642" s="73"/>
      <c r="D642" s="18"/>
      <c r="E642" s="76" t="s">
        <v>497</v>
      </c>
      <c r="F642" s="1" t="s">
        <v>30</v>
      </c>
      <c r="G642" s="11">
        <v>0.13888039999999999</v>
      </c>
      <c r="H642" s="11">
        <v>0.1142195</v>
      </c>
      <c r="I642" s="11">
        <v>0.1635414</v>
      </c>
      <c r="J642" s="11">
        <v>1.7760659277781192E-2</v>
      </c>
    </row>
    <row r="643" spans="2:10" x14ac:dyDescent="0.3">
      <c r="B643" s="25"/>
      <c r="C643" s="73"/>
      <c r="D643" s="18"/>
      <c r="E643" s="76" t="s">
        <v>497</v>
      </c>
      <c r="F643" s="1" t="s">
        <v>552</v>
      </c>
      <c r="G643" s="11">
        <v>0.19771069999999999</v>
      </c>
      <c r="H643" s="11">
        <v>0.1607391</v>
      </c>
      <c r="I643" s="11">
        <v>0.23468230000000001</v>
      </c>
      <c r="J643" s="11">
        <v>2.3866651639992926E-2</v>
      </c>
    </row>
    <row r="644" spans="2:10" x14ac:dyDescent="0.3">
      <c r="B644" s="25"/>
      <c r="C644" s="73"/>
      <c r="D644" s="18"/>
      <c r="E644" s="76" t="s">
        <v>497</v>
      </c>
      <c r="F644" s="1" t="s">
        <v>31</v>
      </c>
      <c r="G644" s="11">
        <v>0.18094789999999999</v>
      </c>
      <c r="H644" s="11">
        <v>0.15166579999999999</v>
      </c>
      <c r="I644" s="11">
        <v>0.21023</v>
      </c>
      <c r="J644" s="11">
        <v>2.1313227442425434E-2</v>
      </c>
    </row>
    <row r="645" spans="2:10" x14ac:dyDescent="0.3">
      <c r="B645" s="25"/>
      <c r="C645" s="73"/>
      <c r="D645" s="18"/>
      <c r="E645" s="76" t="s">
        <v>497</v>
      </c>
      <c r="F645" s="1" t="s">
        <v>32</v>
      </c>
      <c r="G645" s="11">
        <v>0.14828659999999999</v>
      </c>
      <c r="H645" s="11">
        <v>0.12703110000000001</v>
      </c>
      <c r="I645" s="11">
        <v>0.1695422</v>
      </c>
      <c r="J645" s="11">
        <v>1.4334410077519871E-2</v>
      </c>
    </row>
    <row r="646" spans="2:10" x14ac:dyDescent="0.3">
      <c r="B646" s="25"/>
      <c r="C646" s="73"/>
      <c r="D646" s="18"/>
      <c r="E646" s="76" t="s">
        <v>497</v>
      </c>
      <c r="F646" s="1" t="s">
        <v>471</v>
      </c>
      <c r="G646" s="11">
        <v>0.2920526</v>
      </c>
      <c r="H646" s="11">
        <v>0.25961410000000001</v>
      </c>
      <c r="I646" s="11">
        <v>0.32449099999999997</v>
      </c>
      <c r="J646" s="11">
        <v>2.5904833674758852E-2</v>
      </c>
    </row>
    <row r="647" spans="2:10" x14ac:dyDescent="0.3">
      <c r="B647" s="25"/>
      <c r="C647" s="73"/>
      <c r="D647" s="18"/>
      <c r="E647" s="76" t="s">
        <v>497</v>
      </c>
      <c r="F647" s="1" t="s">
        <v>472</v>
      </c>
      <c r="G647" s="11">
        <v>0.22425880000000001</v>
      </c>
      <c r="H647" s="11">
        <v>0.1904266</v>
      </c>
      <c r="I647" s="11">
        <v>0.25809100000000001</v>
      </c>
      <c r="J647" s="11">
        <v>2.6661862852380699E-2</v>
      </c>
    </row>
    <row r="648" spans="2:10" x14ac:dyDescent="0.3">
      <c r="B648" s="25"/>
      <c r="C648" s="73"/>
      <c r="D648" s="31"/>
      <c r="E648" s="76" t="s">
        <v>497</v>
      </c>
      <c r="F648" s="1" t="s">
        <v>473</v>
      </c>
      <c r="G648" s="11">
        <v>0.1339312</v>
      </c>
      <c r="H648" s="11">
        <v>0.1090817</v>
      </c>
      <c r="I648" s="11">
        <v>0.15878059999999999</v>
      </c>
      <c r="J648" s="11">
        <v>2.354986450153794E-2</v>
      </c>
    </row>
    <row r="649" spans="2:10" x14ac:dyDescent="0.3">
      <c r="B649" s="25" t="s">
        <v>566</v>
      </c>
      <c r="C649" s="73" t="s">
        <v>235</v>
      </c>
      <c r="D649" s="102" t="s">
        <v>610</v>
      </c>
      <c r="E649" s="76" t="s">
        <v>497</v>
      </c>
      <c r="F649" s="1" t="s">
        <v>450</v>
      </c>
      <c r="G649" s="11">
        <v>0.2121565</v>
      </c>
      <c r="H649" s="11">
        <v>0.19220519999999999</v>
      </c>
      <c r="I649" s="11">
        <v>0.2321077</v>
      </c>
      <c r="J649" s="11">
        <v>3.8075126140960806E-2</v>
      </c>
    </row>
    <row r="650" spans="2:10" x14ac:dyDescent="0.3">
      <c r="B650" s="25"/>
      <c r="C650" s="73"/>
      <c r="D650" s="103"/>
      <c r="E650" s="76" t="s">
        <v>497</v>
      </c>
      <c r="F650" s="1" t="s">
        <v>452</v>
      </c>
      <c r="G650" s="11">
        <v>0.16874069999999999</v>
      </c>
      <c r="H650" s="11">
        <v>0.15592719999999999</v>
      </c>
      <c r="I650" s="11">
        <v>0.1815543</v>
      </c>
      <c r="J650" s="11">
        <v>3.3616608813910306E-2</v>
      </c>
    </row>
    <row r="651" spans="2:10" x14ac:dyDescent="0.3">
      <c r="B651" s="25"/>
      <c r="C651" s="73"/>
      <c r="D651" s="103"/>
      <c r="E651" s="76" t="s">
        <v>497</v>
      </c>
      <c r="F651" s="1" t="s">
        <v>453</v>
      </c>
      <c r="G651" s="11">
        <v>0.28451890000000002</v>
      </c>
      <c r="H651" s="11">
        <v>0.25465330000000003</v>
      </c>
      <c r="I651" s="11">
        <v>0.31438450000000001</v>
      </c>
      <c r="J651" s="11">
        <v>3.4989615870866117E-2</v>
      </c>
    </row>
    <row r="652" spans="2:10" x14ac:dyDescent="0.3">
      <c r="B652" s="25"/>
      <c r="C652" s="73"/>
      <c r="D652" s="103"/>
      <c r="E652" s="76" t="s">
        <v>497</v>
      </c>
      <c r="F652" s="1" t="s">
        <v>21</v>
      </c>
      <c r="G652" s="11">
        <v>0.38821699999999998</v>
      </c>
      <c r="H652" s="11">
        <v>0.31951950000000001</v>
      </c>
      <c r="I652" s="11">
        <v>0.4569146</v>
      </c>
      <c r="J652" s="11">
        <v>7.036155930170121E-2</v>
      </c>
    </row>
    <row r="653" spans="2:10" x14ac:dyDescent="0.3">
      <c r="B653" s="25"/>
      <c r="C653" s="73"/>
      <c r="D653" s="103"/>
      <c r="E653" s="76" t="s">
        <v>497</v>
      </c>
      <c r="F653" s="1" t="s">
        <v>454</v>
      </c>
      <c r="G653" s="11">
        <v>0.2194256</v>
      </c>
      <c r="H653" s="11">
        <v>0.1432196</v>
      </c>
      <c r="I653" s="11">
        <v>0.29563149999999999</v>
      </c>
      <c r="J653" s="11">
        <v>3.2121830193592639E-2</v>
      </c>
    </row>
    <row r="654" spans="2:10" x14ac:dyDescent="0.3">
      <c r="B654" s="25"/>
      <c r="C654" s="73"/>
      <c r="D654" s="103"/>
      <c r="E654" s="76" t="s">
        <v>497</v>
      </c>
      <c r="F654" s="1" t="s">
        <v>455</v>
      </c>
      <c r="G654" s="11">
        <v>0.28535959999999999</v>
      </c>
      <c r="H654" s="11">
        <v>0.20464070000000001</v>
      </c>
      <c r="I654" s="11">
        <v>0.36607859999999998</v>
      </c>
      <c r="J654" s="11">
        <v>7.1200148548367495E-2</v>
      </c>
    </row>
    <row r="655" spans="2:10" x14ac:dyDescent="0.3">
      <c r="B655" s="25"/>
      <c r="C655" s="73"/>
      <c r="D655" s="103"/>
      <c r="E655" s="76" t="s">
        <v>497</v>
      </c>
      <c r="F655" s="1" t="s">
        <v>456</v>
      </c>
      <c r="G655" s="11">
        <v>0.20561112000000001</v>
      </c>
      <c r="H655" s="11">
        <v>0.18168880000000001</v>
      </c>
      <c r="I655" s="11">
        <v>0.2295334</v>
      </c>
      <c r="J655" s="11">
        <v>4.9339430690298322E-2</v>
      </c>
    </row>
    <row r="656" spans="2:10" x14ac:dyDescent="0.3">
      <c r="B656" s="25"/>
      <c r="C656" s="73"/>
      <c r="D656" s="103"/>
      <c r="E656" s="76" t="s">
        <v>497</v>
      </c>
      <c r="F656" s="1" t="s">
        <v>457</v>
      </c>
      <c r="G656" s="11">
        <v>0.21665364000000001</v>
      </c>
      <c r="H656" s="11">
        <v>0.19237360000000001</v>
      </c>
      <c r="I656" s="11">
        <v>0.2409337</v>
      </c>
      <c r="J656" s="11">
        <v>2.6688004767747138E-2</v>
      </c>
    </row>
    <row r="657" spans="2:10" x14ac:dyDescent="0.3">
      <c r="B657" s="25"/>
      <c r="C657" s="73"/>
      <c r="D657" s="103"/>
      <c r="E657" s="76" t="s">
        <v>497</v>
      </c>
      <c r="F657" s="1" t="s">
        <v>458</v>
      </c>
      <c r="G657" s="11">
        <v>0.24615219999999999</v>
      </c>
      <c r="H657" s="11">
        <v>0.20976529999999999</v>
      </c>
      <c r="I657" s="11">
        <v>0.28253909999999999</v>
      </c>
      <c r="J657" s="11">
        <v>4.4348163373676731E-2</v>
      </c>
    </row>
    <row r="658" spans="2:10" x14ac:dyDescent="0.3">
      <c r="B658" s="25"/>
      <c r="C658" s="73"/>
      <c r="D658" s="103"/>
      <c r="E658" s="76" t="s">
        <v>497</v>
      </c>
      <c r="F658" s="1" t="s">
        <v>459</v>
      </c>
      <c r="G658" s="11">
        <v>0.1897779</v>
      </c>
      <c r="H658" s="11">
        <v>0.1644167</v>
      </c>
      <c r="I658" s="11">
        <v>0.2151391</v>
      </c>
      <c r="J658" s="11">
        <v>2.882776407943994E-2</v>
      </c>
    </row>
    <row r="659" spans="2:10" x14ac:dyDescent="0.3">
      <c r="B659" s="25"/>
      <c r="C659" s="73"/>
      <c r="D659" s="18"/>
      <c r="E659" s="76" t="s">
        <v>497</v>
      </c>
      <c r="F659" s="1" t="s">
        <v>660</v>
      </c>
      <c r="G659" s="11">
        <v>0.32147599999999998</v>
      </c>
      <c r="H659" s="11">
        <v>0.2974232</v>
      </c>
      <c r="I659" s="11">
        <v>0.34552880000000002</v>
      </c>
      <c r="J659" s="11">
        <v>4.4988982075776784E-2</v>
      </c>
    </row>
    <row r="660" spans="2:10" x14ac:dyDescent="0.3">
      <c r="B660" s="25"/>
      <c r="C660" s="73"/>
      <c r="D660" s="18"/>
      <c r="E660" s="76" t="s">
        <v>497</v>
      </c>
      <c r="F660" s="1" t="s">
        <v>661</v>
      </c>
      <c r="G660" s="11">
        <v>0.17291989999999999</v>
      </c>
      <c r="H660" s="11">
        <v>0.15132909999999999</v>
      </c>
      <c r="I660" s="11">
        <v>0.19451070000000001</v>
      </c>
      <c r="J660" s="11">
        <v>3.441243062195893E-2</v>
      </c>
    </row>
    <row r="661" spans="2:10" x14ac:dyDescent="0.3">
      <c r="B661" s="25"/>
      <c r="C661" s="73"/>
      <c r="D661" s="18"/>
      <c r="E661" s="76" t="s">
        <v>497</v>
      </c>
      <c r="F661" s="1" t="s">
        <v>662</v>
      </c>
      <c r="G661" s="11">
        <v>0.45770620000000001</v>
      </c>
      <c r="H661" s="11">
        <v>0.3391535</v>
      </c>
      <c r="I661" s="11">
        <v>0.57625879999999996</v>
      </c>
      <c r="J661" s="11">
        <v>8.5520810973845562E-2</v>
      </c>
    </row>
    <row r="662" spans="2:10" x14ac:dyDescent="0.3">
      <c r="B662" s="25"/>
      <c r="C662" s="73"/>
      <c r="D662" s="18"/>
      <c r="E662" s="76" t="s">
        <v>497</v>
      </c>
      <c r="F662" s="1" t="s">
        <v>663</v>
      </c>
      <c r="G662" s="11">
        <v>0.20368</v>
      </c>
      <c r="H662" s="11">
        <v>0.18374560000000001</v>
      </c>
      <c r="I662" s="11">
        <v>0.22361449999999999</v>
      </c>
      <c r="J662" s="11">
        <v>2.8641282641312846E-3</v>
      </c>
    </row>
    <row r="663" spans="2:10" x14ac:dyDescent="0.3">
      <c r="B663" s="25"/>
      <c r="C663" s="73"/>
      <c r="D663" s="18"/>
      <c r="E663" s="76" t="s">
        <v>497</v>
      </c>
      <c r="F663" s="1" t="s">
        <v>460</v>
      </c>
      <c r="G663" s="11">
        <v>0.1725198</v>
      </c>
      <c r="H663" s="11">
        <v>0.14128019999999999</v>
      </c>
      <c r="I663" s="11">
        <v>0.2037593</v>
      </c>
      <c r="J663" s="11">
        <v>4.2703338932255301E-2</v>
      </c>
    </row>
    <row r="664" spans="2:10" x14ac:dyDescent="0.3">
      <c r="B664" s="25"/>
      <c r="C664" s="73"/>
      <c r="D664" s="18"/>
      <c r="E664" s="76" t="s">
        <v>497</v>
      </c>
      <c r="F664" s="1" t="s">
        <v>461</v>
      </c>
      <c r="G664" s="11">
        <v>0.24841759999999999</v>
      </c>
      <c r="H664" s="11">
        <v>0.2267305</v>
      </c>
      <c r="I664" s="11">
        <v>0.27010469999999998</v>
      </c>
      <c r="J664" s="11">
        <v>3.2916878198277696E-2</v>
      </c>
    </row>
    <row r="665" spans="2:10" x14ac:dyDescent="0.3">
      <c r="B665" s="25"/>
      <c r="C665" s="73"/>
      <c r="D665" s="18"/>
      <c r="E665" s="76" t="s">
        <v>497</v>
      </c>
      <c r="F665" s="1" t="s">
        <v>462</v>
      </c>
      <c r="G665" s="11">
        <v>0.28099109999999999</v>
      </c>
      <c r="H665" s="11">
        <v>0.21290400000000001</v>
      </c>
      <c r="I665" s="11">
        <v>0.34907820000000001</v>
      </c>
      <c r="J665" s="11">
        <v>2.4766999698828278E-2</v>
      </c>
    </row>
    <row r="666" spans="2:10" x14ac:dyDescent="0.3">
      <c r="B666" s="25"/>
      <c r="C666" s="73"/>
      <c r="D666" s="18"/>
      <c r="E666" s="76" t="s">
        <v>497</v>
      </c>
      <c r="F666" s="1" t="s">
        <v>589</v>
      </c>
      <c r="G666" s="11">
        <v>0.22872229999999999</v>
      </c>
      <c r="H666" s="11">
        <v>0.1336155</v>
      </c>
      <c r="I666" s="11">
        <v>0.32382919999999998</v>
      </c>
      <c r="J666" s="11">
        <v>0.12216316051295945</v>
      </c>
    </row>
    <row r="667" spans="2:10" x14ac:dyDescent="0.3">
      <c r="B667" s="25"/>
      <c r="C667" s="73"/>
      <c r="D667" s="18"/>
      <c r="E667" s="76" t="s">
        <v>497</v>
      </c>
      <c r="F667" s="1" t="s">
        <v>463</v>
      </c>
      <c r="G667" s="11">
        <v>0.2197596</v>
      </c>
      <c r="H667" s="11">
        <v>0.18568699999999999</v>
      </c>
      <c r="I667" s="11">
        <v>0.25383220000000001</v>
      </c>
      <c r="J667" s="11">
        <v>4.4638249155639284E-2</v>
      </c>
    </row>
    <row r="668" spans="2:10" x14ac:dyDescent="0.3">
      <c r="B668" s="25"/>
      <c r="C668" s="73"/>
      <c r="D668" s="18"/>
      <c r="E668" s="76" t="s">
        <v>497</v>
      </c>
      <c r="F668" s="1" t="s">
        <v>464</v>
      </c>
      <c r="G668" s="11">
        <v>0.19065969999999999</v>
      </c>
      <c r="H668" s="11">
        <v>0.1634613</v>
      </c>
      <c r="I668" s="11">
        <v>0.2178581</v>
      </c>
      <c r="J668" s="11">
        <v>5.3249681776653714E-2</v>
      </c>
    </row>
    <row r="669" spans="2:10" x14ac:dyDescent="0.3">
      <c r="B669" s="25"/>
      <c r="C669" s="73"/>
      <c r="D669" s="18"/>
      <c r="E669" s="76" t="s">
        <v>497</v>
      </c>
      <c r="F669" s="1" t="s">
        <v>465</v>
      </c>
      <c r="G669" s="11">
        <v>0.1963067</v>
      </c>
      <c r="H669" s="11">
        <v>0.16765630000000001</v>
      </c>
      <c r="I669" s="11">
        <v>0.2249572</v>
      </c>
      <c r="J669" s="11">
        <v>3.1659377606794187E-2</v>
      </c>
    </row>
    <row r="670" spans="2:10" x14ac:dyDescent="0.3">
      <c r="B670" s="25"/>
      <c r="C670" s="73"/>
      <c r="D670" s="18"/>
      <c r="E670" s="76" t="s">
        <v>497</v>
      </c>
      <c r="F670" s="1" t="s">
        <v>466</v>
      </c>
      <c r="G670" s="11">
        <v>0.21807489999999999</v>
      </c>
      <c r="H670" s="11">
        <v>0.18188879999999999</v>
      </c>
      <c r="I670" s="11">
        <v>0.25426100000000001</v>
      </c>
      <c r="J670" s="11">
        <v>2.5375689535342145E-2</v>
      </c>
    </row>
    <row r="671" spans="2:10" x14ac:dyDescent="0.3">
      <c r="B671" s="25"/>
      <c r="C671" s="73"/>
      <c r="D671" s="18"/>
      <c r="E671" s="76" t="s">
        <v>497</v>
      </c>
      <c r="F671" s="1" t="s">
        <v>467</v>
      </c>
      <c r="G671" s="11">
        <v>0.24730579999999999</v>
      </c>
      <c r="H671" s="11">
        <v>0.18490470000000001</v>
      </c>
      <c r="I671" s="11">
        <v>0.30970700000000001</v>
      </c>
      <c r="J671" s="11">
        <v>2.9046272710251484E-2</v>
      </c>
    </row>
    <row r="672" spans="2:10" x14ac:dyDescent="0.3">
      <c r="B672" s="25"/>
      <c r="C672" s="73"/>
      <c r="D672" s="18"/>
      <c r="E672" s="76" t="s">
        <v>497</v>
      </c>
      <c r="F672" s="1" t="s">
        <v>468</v>
      </c>
      <c r="G672" s="11">
        <v>0.2055506</v>
      </c>
      <c r="H672" s="11">
        <v>0.1862994</v>
      </c>
      <c r="I672" s="11">
        <v>0.2248019</v>
      </c>
      <c r="J672" s="11">
        <v>3.8797593502837908E-2</v>
      </c>
    </row>
    <row r="673" spans="2:10" x14ac:dyDescent="0.3">
      <c r="B673" s="25"/>
      <c r="C673" s="73"/>
      <c r="D673" s="18"/>
      <c r="E673" s="76" t="s">
        <v>497</v>
      </c>
      <c r="F673" s="1" t="s">
        <v>469</v>
      </c>
      <c r="G673" s="11">
        <v>0.2410881</v>
      </c>
      <c r="H673" s="11">
        <v>0.19886699999999999</v>
      </c>
      <c r="I673" s="11">
        <v>0.28330919999999998</v>
      </c>
      <c r="J673" s="11">
        <v>3.3898299255468792E-2</v>
      </c>
    </row>
    <row r="674" spans="2:10" x14ac:dyDescent="0.3">
      <c r="B674" s="25"/>
      <c r="C674" s="73"/>
      <c r="D674" s="18"/>
      <c r="E674" s="76" t="s">
        <v>497</v>
      </c>
      <c r="F674" s="1" t="s">
        <v>470</v>
      </c>
      <c r="G674" s="11">
        <v>0.27151960000000003</v>
      </c>
      <c r="H674" s="11">
        <v>0.18917200000000001</v>
      </c>
      <c r="I674" s="11">
        <v>0.35386709999999999</v>
      </c>
      <c r="J674" s="11">
        <v>3.1902960156374754E-2</v>
      </c>
    </row>
    <row r="675" spans="2:10" x14ac:dyDescent="0.3">
      <c r="B675" s="25"/>
      <c r="C675" s="73"/>
      <c r="D675" s="18"/>
      <c r="E675" s="76" t="s">
        <v>497</v>
      </c>
      <c r="F675" s="1" t="s">
        <v>26</v>
      </c>
      <c r="G675" s="11">
        <v>0.25250939999999999</v>
      </c>
      <c r="H675" s="11">
        <v>0.203211</v>
      </c>
      <c r="I675" s="11">
        <v>0.30180790000000002</v>
      </c>
      <c r="J675" s="11">
        <v>4.4617543895660534E-2</v>
      </c>
    </row>
    <row r="676" spans="2:10" x14ac:dyDescent="0.3">
      <c r="B676" s="25"/>
      <c r="C676" s="73"/>
      <c r="D676" s="18"/>
      <c r="E676" s="76" t="s">
        <v>497</v>
      </c>
      <c r="F676" s="1" t="s">
        <v>27</v>
      </c>
      <c r="G676" s="11">
        <v>0.19213350000000001</v>
      </c>
      <c r="H676" s="11">
        <v>0.13176740000000001</v>
      </c>
      <c r="I676" s="11">
        <v>0.25249969999999999</v>
      </c>
      <c r="J676" s="11">
        <v>3.8648330122516769E-2</v>
      </c>
    </row>
    <row r="677" spans="2:10" x14ac:dyDescent="0.3">
      <c r="B677" s="25"/>
      <c r="C677" s="73"/>
      <c r="D677" s="18"/>
      <c r="E677" s="76" t="s">
        <v>497</v>
      </c>
      <c r="F677" s="1" t="s">
        <v>28</v>
      </c>
      <c r="G677" s="11">
        <v>0.21435870000000001</v>
      </c>
      <c r="H677" s="11">
        <v>0.1457765</v>
      </c>
      <c r="I677" s="11">
        <v>0.2829409</v>
      </c>
      <c r="J677" s="11">
        <v>3.5010803094040456E-2</v>
      </c>
    </row>
    <row r="678" spans="2:10" x14ac:dyDescent="0.3">
      <c r="B678" s="25"/>
      <c r="C678" s="73"/>
      <c r="D678" s="18"/>
      <c r="E678" s="76" t="s">
        <v>497</v>
      </c>
      <c r="F678" s="1" t="s">
        <v>29</v>
      </c>
      <c r="G678" s="11">
        <v>0.21379519999999999</v>
      </c>
      <c r="H678" s="11">
        <v>0.14583699999999999</v>
      </c>
      <c r="I678" s="11">
        <v>0.28175329999999998</v>
      </c>
      <c r="J678" s="11">
        <v>4.2157251819873433E-2</v>
      </c>
    </row>
    <row r="679" spans="2:10" x14ac:dyDescent="0.3">
      <c r="B679" s="25"/>
      <c r="C679" s="73"/>
      <c r="D679" s="18"/>
      <c r="E679" s="76" t="s">
        <v>497</v>
      </c>
      <c r="F679" s="1" t="s">
        <v>658</v>
      </c>
      <c r="G679" s="11">
        <v>0.17551990000000001</v>
      </c>
      <c r="H679" s="11">
        <v>0.14112250000000001</v>
      </c>
      <c r="I679" s="11">
        <v>0.2099173</v>
      </c>
      <c r="J679" s="11">
        <v>3.6138280154608113E-2</v>
      </c>
    </row>
    <row r="680" spans="2:10" x14ac:dyDescent="0.3">
      <c r="B680" s="25"/>
      <c r="C680" s="73"/>
      <c r="D680" s="18"/>
      <c r="E680" s="76" t="s">
        <v>497</v>
      </c>
      <c r="F680" s="1" t="s">
        <v>30</v>
      </c>
      <c r="G680" s="11">
        <v>0.15682460000000001</v>
      </c>
      <c r="H680" s="11">
        <v>0.1306988</v>
      </c>
      <c r="I680" s="11">
        <v>0.18295030000000001</v>
      </c>
      <c r="J680" s="11">
        <v>3.9746061320753076E-2</v>
      </c>
    </row>
    <row r="681" spans="2:10" x14ac:dyDescent="0.3">
      <c r="B681" s="25"/>
      <c r="C681" s="73"/>
      <c r="D681" s="18"/>
      <c r="E681" s="76" t="s">
        <v>497</v>
      </c>
      <c r="F681" s="1" t="s">
        <v>552</v>
      </c>
      <c r="G681" s="11">
        <v>0.20646419999999999</v>
      </c>
      <c r="H681" s="11">
        <v>0.16257940000000001</v>
      </c>
      <c r="I681" s="11">
        <v>0.25034899999999999</v>
      </c>
      <c r="J681" s="11">
        <v>2.6761180812444045E-2</v>
      </c>
    </row>
    <row r="682" spans="2:10" x14ac:dyDescent="0.3">
      <c r="B682" s="25"/>
      <c r="C682" s="73"/>
      <c r="D682" s="18"/>
      <c r="E682" s="76" t="s">
        <v>497</v>
      </c>
      <c r="F682" s="1" t="s">
        <v>31</v>
      </c>
      <c r="G682" s="11">
        <v>0.17262159999999999</v>
      </c>
      <c r="H682" s="11">
        <v>0.1416434</v>
      </c>
      <c r="I682" s="11">
        <v>0.20359969999999999</v>
      </c>
      <c r="J682" s="11">
        <v>3.2761315960228854E-2</v>
      </c>
    </row>
    <row r="683" spans="2:10" x14ac:dyDescent="0.3">
      <c r="B683" s="25"/>
      <c r="C683" s="73"/>
      <c r="D683" s="18"/>
      <c r="E683" s="76" t="s">
        <v>497</v>
      </c>
      <c r="F683" s="1" t="s">
        <v>32</v>
      </c>
      <c r="G683" s="11">
        <v>0.14951139999999999</v>
      </c>
      <c r="H683" s="11">
        <v>0.1336128</v>
      </c>
      <c r="I683" s="11">
        <v>0.16541</v>
      </c>
      <c r="J683" s="11">
        <v>2.1782309606468139E-2</v>
      </c>
    </row>
    <row r="684" spans="2:10" x14ac:dyDescent="0.3">
      <c r="B684" s="25"/>
      <c r="C684" s="73"/>
      <c r="D684" s="18"/>
      <c r="E684" s="76" t="s">
        <v>497</v>
      </c>
      <c r="F684" s="1" t="s">
        <v>471</v>
      </c>
      <c r="G684" s="11">
        <v>0.3097724</v>
      </c>
      <c r="H684" s="11">
        <v>0.27190890000000001</v>
      </c>
      <c r="I684" s="11">
        <v>0.3476359</v>
      </c>
      <c r="J684" s="11">
        <v>2.8876242799619017E-2</v>
      </c>
    </row>
    <row r="685" spans="2:10" x14ac:dyDescent="0.3">
      <c r="B685" s="25"/>
      <c r="C685" s="73"/>
      <c r="D685" s="18"/>
      <c r="E685" s="76" t="s">
        <v>497</v>
      </c>
      <c r="F685" s="1" t="s">
        <v>472</v>
      </c>
      <c r="G685" s="11">
        <v>0.2362744</v>
      </c>
      <c r="H685" s="11">
        <v>0.20190340000000001</v>
      </c>
      <c r="I685" s="11">
        <v>0.27064539999999998</v>
      </c>
      <c r="J685" s="11">
        <v>4.865475506731589E-2</v>
      </c>
    </row>
    <row r="686" spans="2:10" x14ac:dyDescent="0.3">
      <c r="B686" s="25"/>
      <c r="C686" s="73"/>
      <c r="D686" s="31"/>
      <c r="E686" s="76" t="s">
        <v>497</v>
      </c>
      <c r="F686" s="1" t="s">
        <v>473</v>
      </c>
      <c r="G686" s="11">
        <v>0.14519099999999999</v>
      </c>
      <c r="H686" s="11">
        <v>0.1241753</v>
      </c>
      <c r="I686" s="11">
        <v>0.16620660000000001</v>
      </c>
      <c r="J686" s="11">
        <v>3.0114288426528447E-2</v>
      </c>
    </row>
    <row r="687" spans="2:10" x14ac:dyDescent="0.3">
      <c r="B687" s="25" t="s">
        <v>567</v>
      </c>
      <c r="C687" s="72" t="s">
        <v>236</v>
      </c>
      <c r="D687" s="102" t="s">
        <v>610</v>
      </c>
      <c r="E687" s="76" t="s">
        <v>497</v>
      </c>
      <c r="F687" s="1" t="s">
        <v>450</v>
      </c>
      <c r="G687" s="11">
        <v>0.2163928</v>
      </c>
      <c r="H687" s="11">
        <v>0.19334860000000001</v>
      </c>
      <c r="I687" s="11">
        <v>0.23943690000000001</v>
      </c>
      <c r="J687" s="11">
        <v>2.2952361485049644E-2</v>
      </c>
    </row>
    <row r="688" spans="2:10" x14ac:dyDescent="0.3">
      <c r="B688" s="25"/>
      <c r="C688" s="73"/>
      <c r="D688" s="103"/>
      <c r="E688" s="76" t="s">
        <v>497</v>
      </c>
      <c r="F688" s="1" t="s">
        <v>452</v>
      </c>
      <c r="G688" s="11">
        <v>0.17960219999999999</v>
      </c>
      <c r="H688" s="11">
        <v>0.16344449999999999</v>
      </c>
      <c r="I688" s="11">
        <v>0.19575999999999999</v>
      </c>
      <c r="J688" s="11">
        <v>1.7338733282912345E-2</v>
      </c>
    </row>
    <row r="689" spans="2:10" x14ac:dyDescent="0.3">
      <c r="B689" s="25"/>
      <c r="C689" s="73"/>
      <c r="D689" s="103"/>
      <c r="E689" s="76" t="s">
        <v>497</v>
      </c>
      <c r="F689" s="1" t="s">
        <v>453</v>
      </c>
      <c r="G689" s="11">
        <v>0.3396515</v>
      </c>
      <c r="H689" s="11">
        <v>0.30823660000000003</v>
      </c>
      <c r="I689" s="11">
        <v>0.37106640000000002</v>
      </c>
      <c r="J689" s="11">
        <v>1.9306359603704405E-2</v>
      </c>
    </row>
    <row r="690" spans="2:10" x14ac:dyDescent="0.3">
      <c r="B690" s="25"/>
      <c r="C690" s="73"/>
      <c r="D690" s="103"/>
      <c r="E690" s="76" t="s">
        <v>497</v>
      </c>
      <c r="F690" s="1" t="s">
        <v>21</v>
      </c>
      <c r="G690" s="11">
        <v>0.3749844</v>
      </c>
      <c r="H690" s="11">
        <v>0.31449179999999999</v>
      </c>
      <c r="I690" s="11">
        <v>0.435477</v>
      </c>
      <c r="J690" s="11">
        <v>5.1060436551429562E-2</v>
      </c>
    </row>
    <row r="691" spans="2:10" x14ac:dyDescent="0.3">
      <c r="B691" s="25"/>
      <c r="C691" s="73"/>
      <c r="D691" s="103"/>
      <c r="E691" s="76" t="s">
        <v>497</v>
      </c>
      <c r="F691" s="1" t="s">
        <v>454</v>
      </c>
      <c r="G691" s="11">
        <v>0.17062269999999999</v>
      </c>
      <c r="H691" s="11">
        <v>0.1176077</v>
      </c>
      <c r="I691" s="11">
        <v>0.22363769999999999</v>
      </c>
      <c r="J691" s="11">
        <v>3.2942287092931503E-2</v>
      </c>
    </row>
    <row r="692" spans="2:10" x14ac:dyDescent="0.3">
      <c r="B692" s="25"/>
      <c r="C692" s="73"/>
      <c r="D692" s="103"/>
      <c r="E692" s="76" t="s">
        <v>497</v>
      </c>
      <c r="F692" s="1" t="s">
        <v>455</v>
      </c>
      <c r="G692" s="11">
        <v>0.1645279</v>
      </c>
      <c r="H692" s="11">
        <v>9.0238650000000004E-2</v>
      </c>
      <c r="I692" s="11">
        <v>0.23881720000000001</v>
      </c>
      <c r="J692" s="11">
        <v>9.0857863526717202E-3</v>
      </c>
    </row>
    <row r="693" spans="2:10" x14ac:dyDescent="0.3">
      <c r="B693" s="25"/>
      <c r="C693" s="73"/>
      <c r="D693" s="103"/>
      <c r="E693" s="76" t="s">
        <v>497</v>
      </c>
      <c r="F693" s="1" t="s">
        <v>456</v>
      </c>
      <c r="G693" s="11">
        <v>0.21228140000000001</v>
      </c>
      <c r="H693" s="11">
        <v>0.18977854</v>
      </c>
      <c r="I693" s="11">
        <v>0.2347843</v>
      </c>
      <c r="J693" s="11">
        <v>3.1220556791654329E-2</v>
      </c>
    </row>
    <row r="694" spans="2:10" x14ac:dyDescent="0.3">
      <c r="B694" s="25"/>
      <c r="C694" s="73"/>
      <c r="D694" s="103"/>
      <c r="E694" s="76" t="s">
        <v>497</v>
      </c>
      <c r="F694" s="1" t="s">
        <v>457</v>
      </c>
      <c r="G694" s="11">
        <v>0.21779599999999999</v>
      </c>
      <c r="H694" s="11">
        <v>0.18597949</v>
      </c>
      <c r="I694" s="11">
        <v>0.24961249999999999</v>
      </c>
      <c r="J694" s="11">
        <v>1.2625352458240806E-2</v>
      </c>
    </row>
    <row r="695" spans="2:10" x14ac:dyDescent="0.3">
      <c r="B695" s="25"/>
      <c r="C695" s="73"/>
      <c r="D695" s="103"/>
      <c r="E695" s="76" t="s">
        <v>497</v>
      </c>
      <c r="F695" s="1" t="s">
        <v>458</v>
      </c>
      <c r="G695" s="11">
        <v>0.25097449999999999</v>
      </c>
      <c r="H695" s="11">
        <v>0.2169249</v>
      </c>
      <c r="I695" s="11">
        <v>0.285024</v>
      </c>
      <c r="J695" s="11">
        <v>2.0299107926198701E-2</v>
      </c>
    </row>
    <row r="696" spans="2:10" x14ac:dyDescent="0.3">
      <c r="B696" s="25"/>
      <c r="C696" s="73"/>
      <c r="D696" s="18"/>
      <c r="E696" s="76" t="s">
        <v>497</v>
      </c>
      <c r="F696" s="1" t="s">
        <v>459</v>
      </c>
      <c r="G696" s="11">
        <v>0.1992352</v>
      </c>
      <c r="H696" s="11">
        <v>0.17288970000000001</v>
      </c>
      <c r="I696" s="11">
        <v>0.2255808</v>
      </c>
      <c r="J696" s="11">
        <v>1.6059623982320911E-2</v>
      </c>
    </row>
    <row r="697" spans="2:10" x14ac:dyDescent="0.3">
      <c r="B697" s="25"/>
      <c r="C697" s="73"/>
      <c r="D697" s="18"/>
      <c r="E697" s="76" t="s">
        <v>497</v>
      </c>
      <c r="F697" s="1" t="s">
        <v>660</v>
      </c>
      <c r="G697" s="11">
        <v>0.32225389999999998</v>
      </c>
      <c r="H697" s="11">
        <v>0.29403810000000002</v>
      </c>
      <c r="I697" s="11">
        <v>0.3504697</v>
      </c>
      <c r="J697" s="11">
        <v>2.7598428445127551E-2</v>
      </c>
    </row>
    <row r="698" spans="2:10" x14ac:dyDescent="0.3">
      <c r="B698" s="25"/>
      <c r="C698" s="73"/>
      <c r="D698" s="18"/>
      <c r="E698" s="76" t="s">
        <v>497</v>
      </c>
      <c r="F698" s="1" t="s">
        <v>661</v>
      </c>
      <c r="G698" s="11">
        <v>0.17616509999999999</v>
      </c>
      <c r="H698" s="11">
        <v>0.14922849999999999</v>
      </c>
      <c r="I698" s="11">
        <v>0.20310159999999999</v>
      </c>
      <c r="J698" s="11">
        <v>2.0732905058841164E-2</v>
      </c>
    </row>
    <row r="699" spans="2:10" x14ac:dyDescent="0.3">
      <c r="B699" s="25"/>
      <c r="C699" s="73"/>
      <c r="D699" s="18"/>
      <c r="E699" s="76" t="s">
        <v>497</v>
      </c>
      <c r="F699" s="1" t="s">
        <v>662</v>
      </c>
      <c r="G699" s="11">
        <v>0.4317336</v>
      </c>
      <c r="H699" s="11">
        <v>0.34742689999999998</v>
      </c>
      <c r="I699" s="11">
        <v>0.51604039999999995</v>
      </c>
      <c r="J699" s="11">
        <v>3.594365231506267E-2</v>
      </c>
    </row>
    <row r="700" spans="2:10" x14ac:dyDescent="0.3">
      <c r="B700" s="25"/>
      <c r="C700" s="73"/>
      <c r="D700" s="18"/>
      <c r="E700" s="76" t="s">
        <v>497</v>
      </c>
      <c r="F700" s="1" t="s">
        <v>663</v>
      </c>
      <c r="G700" s="11">
        <v>0.2070332</v>
      </c>
      <c r="H700" s="11">
        <v>0.18314259999999999</v>
      </c>
      <c r="I700" s="11">
        <v>0.23092380000000001</v>
      </c>
      <c r="J700" s="11">
        <v>1.2037681745459916E-3</v>
      </c>
    </row>
    <row r="701" spans="2:10" x14ac:dyDescent="0.3">
      <c r="B701" s="25"/>
      <c r="C701" s="73"/>
      <c r="D701" s="18"/>
      <c r="E701" s="76" t="s">
        <v>497</v>
      </c>
      <c r="F701" s="1" t="s">
        <v>460</v>
      </c>
      <c r="G701" s="11">
        <v>0.17972840000000001</v>
      </c>
      <c r="H701" s="11">
        <v>0.14337765</v>
      </c>
      <c r="I701" s="11">
        <v>0.2160791</v>
      </c>
      <c r="J701" s="11">
        <v>2.4450554985717372E-2</v>
      </c>
    </row>
    <row r="702" spans="2:10" x14ac:dyDescent="0.3">
      <c r="B702" s="25"/>
      <c r="C702" s="73"/>
      <c r="D702" s="18"/>
      <c r="E702" s="76" t="s">
        <v>497</v>
      </c>
      <c r="F702" s="1" t="s">
        <v>461</v>
      </c>
      <c r="G702" s="11">
        <v>0.25322670000000003</v>
      </c>
      <c r="H702" s="11">
        <v>0.22984345</v>
      </c>
      <c r="I702" s="11">
        <v>0.27660990000000002</v>
      </c>
      <c r="J702" s="11">
        <v>2.151408320058457E-2</v>
      </c>
    </row>
    <row r="703" spans="2:10" x14ac:dyDescent="0.3">
      <c r="B703" s="25"/>
      <c r="C703" s="73"/>
      <c r="D703" s="18"/>
      <c r="E703" s="76" t="s">
        <v>497</v>
      </c>
      <c r="F703" s="1" t="s">
        <v>462</v>
      </c>
      <c r="G703" s="11">
        <v>0.2320913</v>
      </c>
      <c r="H703" s="11">
        <v>0.17959185</v>
      </c>
      <c r="I703" s="11">
        <v>0.28459069999999997</v>
      </c>
      <c r="J703" s="11">
        <v>9.7710728632558509E-3</v>
      </c>
    </row>
    <row r="704" spans="2:10" x14ac:dyDescent="0.3">
      <c r="B704" s="25"/>
      <c r="C704" s="73"/>
      <c r="D704" s="18"/>
      <c r="E704" s="76" t="s">
        <v>497</v>
      </c>
      <c r="F704" s="1" t="s">
        <v>589</v>
      </c>
      <c r="G704" s="11">
        <v>0.1705419</v>
      </c>
      <c r="H704" s="11">
        <v>8.1857390000000002E-2</v>
      </c>
      <c r="I704" s="11">
        <v>0.25922640000000002</v>
      </c>
      <c r="J704" s="11">
        <v>6.4406936386354183E-2</v>
      </c>
    </row>
    <row r="705" spans="2:10" x14ac:dyDescent="0.3">
      <c r="B705" s="25"/>
      <c r="C705" s="73"/>
      <c r="D705" s="18"/>
      <c r="E705" s="76" t="s">
        <v>497</v>
      </c>
      <c r="F705" s="1" t="s">
        <v>463</v>
      </c>
      <c r="G705" s="11">
        <v>0.23311950000000001</v>
      </c>
      <c r="H705" s="11">
        <v>0.20111329999999999</v>
      </c>
      <c r="I705" s="11">
        <v>0.26512560000000002</v>
      </c>
      <c r="J705" s="11">
        <v>3.1983120799098881E-2</v>
      </c>
    </row>
    <row r="706" spans="2:10" x14ac:dyDescent="0.3">
      <c r="B706" s="25"/>
      <c r="C706" s="73"/>
      <c r="D706" s="18"/>
      <c r="E706" s="76" t="s">
        <v>497</v>
      </c>
      <c r="F706" s="1" t="s">
        <v>464</v>
      </c>
      <c r="G706" s="11">
        <v>0.18868850000000001</v>
      </c>
      <c r="H706" s="11">
        <v>0.1628018</v>
      </c>
      <c r="I706" s="11">
        <v>0.2145753</v>
      </c>
      <c r="J706" s="11">
        <v>2.6827930319470349E-2</v>
      </c>
    </row>
    <row r="707" spans="2:10" x14ac:dyDescent="0.3">
      <c r="B707" s="25"/>
      <c r="C707" s="73"/>
      <c r="D707" s="18"/>
      <c r="E707" s="76" t="s">
        <v>497</v>
      </c>
      <c r="F707" s="1" t="s">
        <v>465</v>
      </c>
      <c r="G707" s="11">
        <v>0.2065284</v>
      </c>
      <c r="H707" s="11">
        <v>0.1698286</v>
      </c>
      <c r="I707" s="11">
        <v>0.2432281</v>
      </c>
      <c r="J707" s="11">
        <v>2.0817010629932704E-2</v>
      </c>
    </row>
    <row r="708" spans="2:10" x14ac:dyDescent="0.3">
      <c r="B708" s="25"/>
      <c r="C708" s="73"/>
      <c r="D708" s="18"/>
      <c r="E708" s="76" t="s">
        <v>497</v>
      </c>
      <c r="F708" s="1" t="s">
        <v>466</v>
      </c>
      <c r="G708" s="11">
        <v>0.23050909999999999</v>
      </c>
      <c r="H708" s="11">
        <v>0.19595389999999999</v>
      </c>
      <c r="I708" s="11">
        <v>0.26506439999999998</v>
      </c>
      <c r="J708" s="11">
        <v>1.2353238348065947E-2</v>
      </c>
    </row>
    <row r="709" spans="2:10" x14ac:dyDescent="0.3">
      <c r="B709" s="25"/>
      <c r="C709" s="73"/>
      <c r="D709" s="18"/>
      <c r="E709" s="76" t="s">
        <v>497</v>
      </c>
      <c r="F709" s="1" t="s">
        <v>467</v>
      </c>
      <c r="G709" s="11">
        <v>0.22910710000000001</v>
      </c>
      <c r="H709" s="11">
        <v>0.16581899999999999</v>
      </c>
      <c r="I709" s="11">
        <v>0.29239530000000002</v>
      </c>
      <c r="J709" s="11">
        <v>1.8697011733411054E-2</v>
      </c>
    </row>
    <row r="710" spans="2:10" x14ac:dyDescent="0.3">
      <c r="B710" s="25"/>
      <c r="C710" s="73"/>
      <c r="D710" s="18"/>
      <c r="E710" s="76" t="s">
        <v>497</v>
      </c>
      <c r="F710" s="1" t="s">
        <v>468</v>
      </c>
      <c r="G710" s="11">
        <v>0.21797710000000001</v>
      </c>
      <c r="H710" s="11">
        <v>0.19613439999999999</v>
      </c>
      <c r="I710" s="11">
        <v>0.2398197</v>
      </c>
      <c r="J710" s="11">
        <v>2.0561349610362389E-2</v>
      </c>
    </row>
    <row r="711" spans="2:10" x14ac:dyDescent="0.3">
      <c r="B711" s="25"/>
      <c r="C711" s="73"/>
      <c r="D711" s="18"/>
      <c r="E711" s="76" t="s">
        <v>497</v>
      </c>
      <c r="F711" s="1" t="s">
        <v>469</v>
      </c>
      <c r="G711" s="11">
        <v>0.20914170000000001</v>
      </c>
      <c r="H711" s="11">
        <v>0.16785630000000001</v>
      </c>
      <c r="I711" s="11">
        <v>0.25042710000000001</v>
      </c>
      <c r="J711" s="11">
        <v>3.290936833330118E-2</v>
      </c>
    </row>
    <row r="712" spans="2:10" x14ac:dyDescent="0.3">
      <c r="B712" s="25"/>
      <c r="C712" s="73"/>
      <c r="D712" s="18"/>
      <c r="E712" s="76" t="s">
        <v>497</v>
      </c>
      <c r="F712" s="1" t="s">
        <v>470</v>
      </c>
      <c r="G712" s="11">
        <v>0.28799419999999998</v>
      </c>
      <c r="H712" s="11">
        <v>0.1724011</v>
      </c>
      <c r="I712" s="11">
        <v>0.40358729999999998</v>
      </c>
      <c r="J712" s="11">
        <v>2.2198945071132438E-2</v>
      </c>
    </row>
    <row r="713" spans="2:10" x14ac:dyDescent="0.3">
      <c r="B713" s="25"/>
      <c r="C713" s="73"/>
      <c r="D713" s="18"/>
      <c r="E713" s="76" t="s">
        <v>497</v>
      </c>
      <c r="F713" s="1" t="s">
        <v>26</v>
      </c>
      <c r="G713" s="11">
        <v>0.22991110000000001</v>
      </c>
      <c r="H713" s="11">
        <v>0.1717225</v>
      </c>
      <c r="I713" s="11">
        <v>0.28809960000000001</v>
      </c>
      <c r="J713" s="11">
        <v>2.8269691588928426E-2</v>
      </c>
    </row>
    <row r="714" spans="2:10" x14ac:dyDescent="0.3">
      <c r="B714" s="25"/>
      <c r="C714" s="73"/>
      <c r="D714" s="18"/>
      <c r="E714" s="76" t="s">
        <v>497</v>
      </c>
      <c r="F714" s="1" t="s">
        <v>27</v>
      </c>
      <c r="G714" s="11">
        <v>0.1951388</v>
      </c>
      <c r="H714" s="11">
        <v>0.1221797</v>
      </c>
      <c r="I714" s="11">
        <v>0.268098</v>
      </c>
      <c r="J714" s="11">
        <v>1.8907727147182626E-2</v>
      </c>
    </row>
    <row r="715" spans="2:10" x14ac:dyDescent="0.3">
      <c r="B715" s="25"/>
      <c r="C715" s="73"/>
      <c r="D715" s="18"/>
      <c r="E715" s="76" t="s">
        <v>497</v>
      </c>
      <c r="F715" s="1" t="s">
        <v>28</v>
      </c>
      <c r="G715" s="11">
        <v>0.22436690000000001</v>
      </c>
      <c r="H715" s="11">
        <v>0.12731890000000001</v>
      </c>
      <c r="I715" s="11">
        <v>0.3214148</v>
      </c>
      <c r="J715" s="11">
        <v>3.5522644330361577E-2</v>
      </c>
    </row>
    <row r="716" spans="2:10" x14ac:dyDescent="0.3">
      <c r="B716" s="25"/>
      <c r="C716" s="73"/>
      <c r="D716" s="18"/>
      <c r="E716" s="76" t="s">
        <v>497</v>
      </c>
      <c r="F716" s="1" t="s">
        <v>29</v>
      </c>
      <c r="G716" s="11">
        <v>0.19194549999999999</v>
      </c>
      <c r="H716" s="11">
        <v>0.125719</v>
      </c>
      <c r="I716" s="11">
        <v>0.25817200000000001</v>
      </c>
      <c r="J716" s="11">
        <v>2.8356150519290173E-2</v>
      </c>
    </row>
    <row r="717" spans="2:10" x14ac:dyDescent="0.3">
      <c r="B717" s="25"/>
      <c r="C717" s="73"/>
      <c r="D717" s="18"/>
      <c r="E717" s="76" t="s">
        <v>497</v>
      </c>
      <c r="F717" s="1" t="s">
        <v>658</v>
      </c>
      <c r="G717" s="11">
        <v>0.22125220000000001</v>
      </c>
      <c r="H717" s="11">
        <v>0.15705469999999999</v>
      </c>
      <c r="I717" s="11">
        <v>0.28544979999999998</v>
      </c>
      <c r="J717" s="11">
        <v>2.4871124477420608E-2</v>
      </c>
    </row>
    <row r="718" spans="2:10" x14ac:dyDescent="0.3">
      <c r="B718" s="25"/>
      <c r="C718" s="73"/>
      <c r="D718" s="18"/>
      <c r="E718" s="76" t="s">
        <v>497</v>
      </c>
      <c r="F718" s="1" t="s">
        <v>30</v>
      </c>
      <c r="G718" s="11">
        <v>0.16696939999999999</v>
      </c>
      <c r="H718" s="11">
        <v>0.12536610000000001</v>
      </c>
      <c r="I718" s="11">
        <v>0.2085726</v>
      </c>
      <c r="J718" s="11">
        <v>1.3744330410974838E-2</v>
      </c>
    </row>
    <row r="719" spans="2:10" x14ac:dyDescent="0.3">
      <c r="B719" s="25"/>
      <c r="C719" s="73"/>
      <c r="D719" s="18"/>
      <c r="E719" s="76" t="s">
        <v>497</v>
      </c>
      <c r="F719" s="1" t="s">
        <v>552</v>
      </c>
      <c r="G719" s="11">
        <v>0.20266000000000001</v>
      </c>
      <c r="H719" s="11">
        <v>0.14856530000000001</v>
      </c>
      <c r="I719" s="11">
        <v>0.2567546</v>
      </c>
      <c r="J719" s="11">
        <v>1.6158623988047696E-2</v>
      </c>
    </row>
    <row r="720" spans="2:10" x14ac:dyDescent="0.3">
      <c r="B720" s="25"/>
      <c r="C720" s="73"/>
      <c r="D720" s="18"/>
      <c r="E720" s="76" t="s">
        <v>497</v>
      </c>
      <c r="F720" s="1" t="s">
        <v>31</v>
      </c>
      <c r="G720" s="11">
        <v>0.2307466</v>
      </c>
      <c r="H720" s="11">
        <v>0.17953050000000001</v>
      </c>
      <c r="I720" s="11">
        <v>0.28196280000000001</v>
      </c>
      <c r="J720" s="11">
        <v>2.1616789572985216E-2</v>
      </c>
    </row>
    <row r="721" spans="2:10" x14ac:dyDescent="0.3">
      <c r="B721" s="25"/>
      <c r="C721" s="73"/>
      <c r="D721" s="18"/>
      <c r="E721" s="76" t="s">
        <v>497</v>
      </c>
      <c r="F721" s="1" t="s">
        <v>32</v>
      </c>
      <c r="G721" s="11">
        <v>0.15545</v>
      </c>
      <c r="H721" s="11">
        <v>0.12724189999999999</v>
      </c>
      <c r="I721" s="11">
        <v>0.18365809999999999</v>
      </c>
      <c r="J721" s="11">
        <v>1.4030724695402766E-2</v>
      </c>
    </row>
    <row r="722" spans="2:10" x14ac:dyDescent="0.3">
      <c r="B722" s="25"/>
      <c r="C722" s="73"/>
      <c r="D722" s="18"/>
      <c r="E722" s="76" t="s">
        <v>497</v>
      </c>
      <c r="F722" s="1" t="s">
        <v>471</v>
      </c>
      <c r="G722" s="11">
        <v>0.30340309999999998</v>
      </c>
      <c r="H722" s="11">
        <v>0.26331120000000002</v>
      </c>
      <c r="I722" s="11">
        <v>0.34349499999999999</v>
      </c>
      <c r="J722" s="11">
        <v>2.7148341997155458E-2</v>
      </c>
    </row>
    <row r="723" spans="2:10" x14ac:dyDescent="0.3">
      <c r="B723" s="25"/>
      <c r="C723" s="73"/>
      <c r="D723" s="18"/>
      <c r="E723" s="76" t="s">
        <v>497</v>
      </c>
      <c r="F723" s="1" t="s">
        <v>472</v>
      </c>
      <c r="G723" s="11">
        <v>0.24146020000000001</v>
      </c>
      <c r="H723" s="11">
        <v>0.19695480000000001</v>
      </c>
      <c r="I723" s="11">
        <v>0.28596559999999999</v>
      </c>
      <c r="J723" s="11">
        <v>2.541694947383057E-2</v>
      </c>
    </row>
    <row r="724" spans="2:10" x14ac:dyDescent="0.3">
      <c r="B724" s="25"/>
      <c r="C724" s="73"/>
      <c r="D724" s="31"/>
      <c r="E724" s="76" t="s">
        <v>497</v>
      </c>
      <c r="F724" s="1" t="s">
        <v>473</v>
      </c>
      <c r="G724" s="11">
        <v>0.152833</v>
      </c>
      <c r="H724" s="11">
        <v>0.1231853</v>
      </c>
      <c r="I724" s="11">
        <v>0.1824807</v>
      </c>
      <c r="J724" s="11">
        <v>1.8463683295834601E-2</v>
      </c>
    </row>
    <row r="725" spans="2:10" x14ac:dyDescent="0.3">
      <c r="B725" s="25" t="s">
        <v>237</v>
      </c>
      <c r="C725" s="73" t="s">
        <v>238</v>
      </c>
      <c r="D725" s="102" t="s">
        <v>610</v>
      </c>
      <c r="E725" s="76" t="s">
        <v>477</v>
      </c>
      <c r="F725" s="2" t="s">
        <v>450</v>
      </c>
      <c r="G725" s="11">
        <v>0.19905020000000001</v>
      </c>
      <c r="H725" s="11">
        <v>0.17874999999999999</v>
      </c>
      <c r="I725" s="11">
        <v>0.2193504</v>
      </c>
      <c r="J725" s="11">
        <v>1.3520294775310844E-2</v>
      </c>
    </row>
    <row r="726" spans="2:10" x14ac:dyDescent="0.3">
      <c r="B726" s="25"/>
      <c r="C726" s="73"/>
      <c r="D726" s="103"/>
      <c r="E726" s="76" t="s">
        <v>477</v>
      </c>
      <c r="F726" s="2" t="s">
        <v>452</v>
      </c>
      <c r="G726" s="11">
        <v>0.18290129999999999</v>
      </c>
      <c r="H726" s="11">
        <v>0.16482659999999999</v>
      </c>
      <c r="I726" s="11">
        <v>0.20097599999999999</v>
      </c>
      <c r="J726" s="11">
        <v>6.9039685416223372E-3</v>
      </c>
    </row>
    <row r="727" spans="2:10" x14ac:dyDescent="0.3">
      <c r="B727" s="25"/>
      <c r="C727" s="73"/>
      <c r="D727" s="103"/>
      <c r="E727" s="76" t="s">
        <v>477</v>
      </c>
      <c r="F727" s="2" t="s">
        <v>453</v>
      </c>
      <c r="G727" s="11">
        <v>0.24316570000000001</v>
      </c>
      <c r="H727" s="11">
        <v>0.21357799999999999</v>
      </c>
      <c r="I727" s="11">
        <v>0.27275339999999998</v>
      </c>
      <c r="J727" s="11">
        <v>1.9584230228989717E-2</v>
      </c>
    </row>
    <row r="728" spans="2:10" x14ac:dyDescent="0.3">
      <c r="B728" s="25"/>
      <c r="C728" s="73"/>
      <c r="D728" s="103"/>
      <c r="E728" s="76" t="s">
        <v>477</v>
      </c>
      <c r="F728" s="2" t="s">
        <v>21</v>
      </c>
      <c r="G728" s="11">
        <v>0.214138</v>
      </c>
      <c r="H728" s="11">
        <v>0.17452210000000001</v>
      </c>
      <c r="I728" s="11">
        <v>0.25375399999999998</v>
      </c>
      <c r="J728" s="11">
        <v>3.4081611449426355E-2</v>
      </c>
    </row>
    <row r="729" spans="2:10" x14ac:dyDescent="0.3">
      <c r="B729" s="25"/>
      <c r="C729" s="73"/>
      <c r="D729" s="103"/>
      <c r="E729" s="76" t="s">
        <v>477</v>
      </c>
      <c r="F729" s="2" t="s">
        <v>454</v>
      </c>
      <c r="G729" s="11">
        <v>0.2042996</v>
      </c>
      <c r="H729" s="11">
        <v>0.1182967</v>
      </c>
      <c r="I729" s="11">
        <v>0.29030260000000002</v>
      </c>
      <c r="J729" s="11">
        <v>6.0201191212859448E-3</v>
      </c>
    </row>
    <row r="730" spans="2:10" x14ac:dyDescent="0.3">
      <c r="B730" s="25"/>
      <c r="C730" s="73"/>
      <c r="D730" s="103"/>
      <c r="E730" s="76" t="s">
        <v>477</v>
      </c>
      <c r="F730" s="2" t="s">
        <v>455</v>
      </c>
      <c r="G730" s="11">
        <v>0.1064133</v>
      </c>
      <c r="H730" s="11">
        <v>5.5001319999999999E-2</v>
      </c>
      <c r="I730" s="11">
        <v>0.1578252</v>
      </c>
      <c r="J730" s="11">
        <v>0</v>
      </c>
    </row>
    <row r="731" spans="2:10" x14ac:dyDescent="0.3">
      <c r="B731" s="25"/>
      <c r="C731" s="73"/>
      <c r="D731" s="103"/>
      <c r="E731" s="76" t="s">
        <v>477</v>
      </c>
      <c r="F731" s="2" t="s">
        <v>456</v>
      </c>
      <c r="G731" s="11">
        <v>0.2126519</v>
      </c>
      <c r="H731" s="11">
        <v>0.18574112000000001</v>
      </c>
      <c r="I731" s="11">
        <v>0.23956269999999999</v>
      </c>
      <c r="J731" s="11">
        <v>2.1140471398047488E-2</v>
      </c>
    </row>
    <row r="732" spans="2:10" x14ac:dyDescent="0.3">
      <c r="B732" s="25"/>
      <c r="C732" s="73"/>
      <c r="D732" s="103"/>
      <c r="E732" s="76" t="s">
        <v>477</v>
      </c>
      <c r="F732" s="2" t="s">
        <v>457</v>
      </c>
      <c r="G732" s="11">
        <v>0.18825459999999999</v>
      </c>
      <c r="H732" s="11">
        <v>0.16792119</v>
      </c>
      <c r="I732" s="11">
        <v>0.208588</v>
      </c>
      <c r="J732" s="11">
        <v>5.108053703382273E-3</v>
      </c>
    </row>
    <row r="733" spans="2:10" x14ac:dyDescent="0.3">
      <c r="B733" s="25"/>
      <c r="C733" s="73"/>
      <c r="D733" s="18"/>
      <c r="E733" s="76" t="s">
        <v>477</v>
      </c>
      <c r="F733" s="2" t="s">
        <v>458</v>
      </c>
      <c r="G733" s="11">
        <v>0.22035930000000001</v>
      </c>
      <c r="H733" s="11">
        <v>0.19237309999999999</v>
      </c>
      <c r="I733" s="11">
        <v>0.24834539999999999</v>
      </c>
      <c r="J733" s="11">
        <v>6.7565523229751075E-3</v>
      </c>
    </row>
    <row r="734" spans="2:10" x14ac:dyDescent="0.3">
      <c r="B734" s="25"/>
      <c r="C734" s="73"/>
      <c r="D734" s="18"/>
      <c r="E734" s="76" t="s">
        <v>477</v>
      </c>
      <c r="F734" s="2" t="s">
        <v>459</v>
      </c>
      <c r="G734" s="11">
        <v>0.19001309999999999</v>
      </c>
      <c r="H734" s="11">
        <v>0.16811889999999999</v>
      </c>
      <c r="I734" s="11">
        <v>0.21190729999999999</v>
      </c>
      <c r="J734" s="11">
        <v>7.9256265042645328E-3</v>
      </c>
    </row>
    <row r="735" spans="2:10" x14ac:dyDescent="0.3">
      <c r="B735" s="25"/>
      <c r="C735" s="73"/>
      <c r="D735" s="18"/>
      <c r="E735" s="76" t="s">
        <v>477</v>
      </c>
      <c r="F735" s="2" t="s">
        <v>660</v>
      </c>
      <c r="G735" s="11">
        <v>0.250525</v>
      </c>
      <c r="H735" s="11">
        <v>0.2211043</v>
      </c>
      <c r="I735" s="11">
        <v>0.27994570000000002</v>
      </c>
      <c r="J735" s="11">
        <v>1.0285188998501584E-2</v>
      </c>
    </row>
    <row r="736" spans="2:10" x14ac:dyDescent="0.3">
      <c r="B736" s="25"/>
      <c r="C736" s="73"/>
      <c r="D736" s="18"/>
      <c r="E736" s="76" t="s">
        <v>477</v>
      </c>
      <c r="F736" s="2" t="s">
        <v>661</v>
      </c>
      <c r="G736" s="11">
        <v>0.17861940000000001</v>
      </c>
      <c r="H736" s="11">
        <v>0.15513370000000001</v>
      </c>
      <c r="I736" s="11">
        <v>0.20210510000000001</v>
      </c>
      <c r="J736" s="11">
        <v>1.4298076574770358E-2</v>
      </c>
    </row>
    <row r="737" spans="2:10" x14ac:dyDescent="0.3">
      <c r="B737" s="25"/>
      <c r="C737" s="73"/>
      <c r="D737" s="18"/>
      <c r="E737" s="76" t="s">
        <v>477</v>
      </c>
      <c r="F737" s="2" t="s">
        <v>662</v>
      </c>
      <c r="G737" s="11">
        <v>0.27434510000000001</v>
      </c>
      <c r="H737" s="11">
        <v>0.1953066</v>
      </c>
      <c r="I737" s="11">
        <v>0.35338370000000002</v>
      </c>
      <c r="J737" s="11">
        <v>2.1989617961018868E-2</v>
      </c>
    </row>
    <row r="738" spans="2:10" x14ac:dyDescent="0.3">
      <c r="B738" s="25"/>
      <c r="C738" s="73"/>
      <c r="D738" s="18"/>
      <c r="E738" s="76" t="s">
        <v>477</v>
      </c>
      <c r="F738" s="2" t="s">
        <v>663</v>
      </c>
      <c r="G738" s="11">
        <v>0.19495180000000001</v>
      </c>
      <c r="H738" s="11">
        <v>0.17449780000000001</v>
      </c>
      <c r="I738" s="11">
        <v>0.21540580000000001</v>
      </c>
      <c r="J738" s="11">
        <v>7.3644164037294164E-4</v>
      </c>
    </row>
    <row r="739" spans="2:10" x14ac:dyDescent="0.3">
      <c r="B739" s="25"/>
      <c r="C739" s="73"/>
      <c r="D739" s="18"/>
      <c r="E739" s="76" t="s">
        <v>477</v>
      </c>
      <c r="F739" s="2" t="s">
        <v>460</v>
      </c>
      <c r="G739" s="11">
        <v>0.18065200000000001</v>
      </c>
      <c r="H739" s="11">
        <v>0.154423</v>
      </c>
      <c r="I739" s="11">
        <v>0.20688110000000001</v>
      </c>
      <c r="J739" s="11">
        <v>1.1451813449308405E-2</v>
      </c>
    </row>
    <row r="740" spans="2:10" x14ac:dyDescent="0.3">
      <c r="B740" s="25"/>
      <c r="C740" s="73"/>
      <c r="D740" s="18"/>
      <c r="E740" s="76" t="s">
        <v>477</v>
      </c>
      <c r="F740" s="2" t="s">
        <v>461</v>
      </c>
      <c r="G740" s="11">
        <v>0.21493390000000001</v>
      </c>
      <c r="H740" s="11">
        <v>0.18826660000000001</v>
      </c>
      <c r="I740" s="11">
        <v>0.24160110000000001</v>
      </c>
      <c r="J740" s="11">
        <v>1.6184938722502155E-2</v>
      </c>
    </row>
    <row r="741" spans="2:10" x14ac:dyDescent="0.3">
      <c r="B741" s="25"/>
      <c r="C741" s="73"/>
      <c r="D741" s="18"/>
      <c r="E741" s="76" t="s">
        <v>477</v>
      </c>
      <c r="F741" s="2" t="s">
        <v>462</v>
      </c>
      <c r="G741" s="11">
        <v>0.2521698</v>
      </c>
      <c r="H741" s="11">
        <v>0.16624800000000001</v>
      </c>
      <c r="I741" s="11">
        <v>0.33809149999999999</v>
      </c>
      <c r="J741" s="11">
        <v>5.1479842982450948E-3</v>
      </c>
    </row>
    <row r="742" spans="2:10" x14ac:dyDescent="0.3">
      <c r="B742" s="25"/>
      <c r="C742" s="73"/>
      <c r="D742" s="18"/>
      <c r="E742" s="76" t="s">
        <v>477</v>
      </c>
      <c r="F742" s="2" t="s">
        <v>589</v>
      </c>
      <c r="G742" s="11">
        <v>0.22207470000000001</v>
      </c>
      <c r="H742" s="11">
        <v>0.1274325</v>
      </c>
      <c r="I742" s="11">
        <v>0.31671690000000002</v>
      </c>
      <c r="J742" s="11">
        <v>0</v>
      </c>
    </row>
    <row r="743" spans="2:10" x14ac:dyDescent="0.3">
      <c r="B743" s="25"/>
      <c r="C743" s="73"/>
      <c r="D743" s="18"/>
      <c r="E743" s="76" t="s">
        <v>477</v>
      </c>
      <c r="F743" s="2" t="s">
        <v>463</v>
      </c>
      <c r="G743" s="11">
        <v>0.2114259</v>
      </c>
      <c r="H743" s="11">
        <v>0.17913809999999999</v>
      </c>
      <c r="I743" s="11">
        <v>0.24371380000000001</v>
      </c>
      <c r="J743" s="11">
        <v>2.9328963049226012E-2</v>
      </c>
    </row>
    <row r="744" spans="2:10" x14ac:dyDescent="0.3">
      <c r="B744" s="25"/>
      <c r="C744" s="73"/>
      <c r="D744" s="18"/>
      <c r="E744" s="76" t="s">
        <v>477</v>
      </c>
      <c r="F744" s="2" t="s">
        <v>464</v>
      </c>
      <c r="G744" s="11">
        <v>0.2002263</v>
      </c>
      <c r="H744" s="11">
        <v>0.16869020000000001</v>
      </c>
      <c r="I744" s="11">
        <v>0.23176240000000001</v>
      </c>
      <c r="J744" s="11">
        <v>1.1699603971081676E-2</v>
      </c>
    </row>
    <row r="745" spans="2:10" x14ac:dyDescent="0.3">
      <c r="B745" s="25"/>
      <c r="C745" s="73"/>
      <c r="D745" s="18"/>
      <c r="E745" s="76" t="s">
        <v>477</v>
      </c>
      <c r="F745" s="2" t="s">
        <v>465</v>
      </c>
      <c r="G745" s="11">
        <v>0.2116345</v>
      </c>
      <c r="H745" s="11">
        <v>0.17571339999999999</v>
      </c>
      <c r="I745" s="11">
        <v>0.24755559999999999</v>
      </c>
      <c r="J745" s="11">
        <v>1.3404692072504915E-2</v>
      </c>
    </row>
    <row r="746" spans="2:10" x14ac:dyDescent="0.3">
      <c r="B746" s="25"/>
      <c r="C746" s="73"/>
      <c r="D746" s="18"/>
      <c r="E746" s="76" t="s">
        <v>477</v>
      </c>
      <c r="F746" s="2" t="s">
        <v>466</v>
      </c>
      <c r="G746" s="11">
        <v>0.18525220000000001</v>
      </c>
      <c r="H746" s="11">
        <v>0.14753910000000001</v>
      </c>
      <c r="I746" s="11">
        <v>0.2229652</v>
      </c>
      <c r="J746" s="11">
        <v>5.3350939327392044E-3</v>
      </c>
    </row>
    <row r="747" spans="2:10" x14ac:dyDescent="0.3">
      <c r="B747" s="25"/>
      <c r="C747" s="73"/>
      <c r="D747" s="18"/>
      <c r="E747" s="76" t="s">
        <v>477</v>
      </c>
      <c r="F747" s="2" t="s">
        <v>467</v>
      </c>
      <c r="G747" s="11">
        <v>0.17758869999999999</v>
      </c>
      <c r="H747" s="11">
        <v>0.1299671</v>
      </c>
      <c r="I747" s="11">
        <v>0.2252103</v>
      </c>
      <c r="J747" s="11">
        <v>1.6201714264559867E-3</v>
      </c>
    </row>
    <row r="748" spans="2:10" x14ac:dyDescent="0.3">
      <c r="B748" s="25"/>
      <c r="C748" s="73"/>
      <c r="D748" s="18"/>
      <c r="E748" s="76" t="s">
        <v>477</v>
      </c>
      <c r="F748" s="2" t="s">
        <v>468</v>
      </c>
      <c r="G748" s="11">
        <v>0.1800581</v>
      </c>
      <c r="H748" s="11">
        <v>0.16247059999999999</v>
      </c>
      <c r="I748" s="11">
        <v>0.1976456</v>
      </c>
      <c r="J748" s="11">
        <v>1.2022844094844744E-2</v>
      </c>
    </row>
    <row r="749" spans="2:10" x14ac:dyDescent="0.3">
      <c r="B749" s="25"/>
      <c r="C749" s="73"/>
      <c r="D749" s="18"/>
      <c r="E749" s="76" t="s">
        <v>477</v>
      </c>
      <c r="F749" s="2" t="s">
        <v>469</v>
      </c>
      <c r="G749" s="11">
        <v>0.28105839999999999</v>
      </c>
      <c r="H749" s="11">
        <v>0.24299409999999999</v>
      </c>
      <c r="I749" s="11">
        <v>0.31912279999999998</v>
      </c>
      <c r="J749" s="11">
        <v>1.9975295630084468E-2</v>
      </c>
    </row>
    <row r="750" spans="2:10" x14ac:dyDescent="0.3">
      <c r="B750" s="25"/>
      <c r="C750" s="73"/>
      <c r="D750" s="18"/>
      <c r="E750" s="76" t="s">
        <v>477</v>
      </c>
      <c r="F750" s="2" t="s">
        <v>470</v>
      </c>
      <c r="G750" s="11">
        <v>0.20834829999999999</v>
      </c>
      <c r="H750" s="11">
        <v>0.13985201999999999</v>
      </c>
      <c r="I750" s="11">
        <v>0.2768447</v>
      </c>
      <c r="J750" s="11">
        <v>1.6421690806196577E-2</v>
      </c>
    </row>
    <row r="751" spans="2:10" x14ac:dyDescent="0.3">
      <c r="B751" s="25"/>
      <c r="C751" s="73"/>
      <c r="D751" s="18"/>
      <c r="E751" s="76" t="s">
        <v>477</v>
      </c>
      <c r="F751" s="2" t="s">
        <v>26</v>
      </c>
      <c r="G751" s="11">
        <v>0.21172460000000001</v>
      </c>
      <c r="H751" s="11">
        <v>0.15993819000000001</v>
      </c>
      <c r="I751" s="11">
        <v>0.263511</v>
      </c>
      <c r="J751" s="11">
        <v>1.7622246802169613E-2</v>
      </c>
    </row>
    <row r="752" spans="2:10" x14ac:dyDescent="0.3">
      <c r="B752" s="25"/>
      <c r="C752" s="73"/>
      <c r="D752" s="18"/>
      <c r="E752" s="76" t="s">
        <v>477</v>
      </c>
      <c r="F752" s="2" t="s">
        <v>27</v>
      </c>
      <c r="G752" s="11">
        <v>0.23244239999999999</v>
      </c>
      <c r="H752" s="11">
        <v>0.19622155999999999</v>
      </c>
      <c r="I752" s="11">
        <v>0.26866329999999999</v>
      </c>
      <c r="J752" s="11">
        <v>1.5710779338939895E-2</v>
      </c>
    </row>
    <row r="753" spans="1:10" x14ac:dyDescent="0.3">
      <c r="B753" s="25"/>
      <c r="C753" s="73"/>
      <c r="D753" s="18"/>
      <c r="E753" s="76" t="s">
        <v>477</v>
      </c>
      <c r="F753" s="2" t="s">
        <v>28</v>
      </c>
      <c r="G753" s="11">
        <v>0.1749154</v>
      </c>
      <c r="H753" s="11">
        <v>7.6548249999999998E-2</v>
      </c>
      <c r="I753" s="11">
        <v>0.27328249999999998</v>
      </c>
      <c r="J753" s="11">
        <v>1.6642504728493161E-2</v>
      </c>
    </row>
    <row r="754" spans="1:10" x14ac:dyDescent="0.3">
      <c r="B754" s="25"/>
      <c r="C754" s="73"/>
      <c r="D754" s="18"/>
      <c r="E754" s="76" t="s">
        <v>477</v>
      </c>
      <c r="F754" s="2" t="s">
        <v>29</v>
      </c>
      <c r="G754" s="11">
        <v>0.1819141</v>
      </c>
      <c r="H754" s="11">
        <v>0.13791872999999999</v>
      </c>
      <c r="I754" s="11">
        <v>0.22590959999999999</v>
      </c>
      <c r="J754" s="11">
        <v>1.8739765804665805E-2</v>
      </c>
    </row>
    <row r="755" spans="1:10" x14ac:dyDescent="0.3">
      <c r="B755" s="25"/>
      <c r="C755" s="73"/>
      <c r="D755" s="18"/>
      <c r="E755" s="76" t="s">
        <v>477</v>
      </c>
      <c r="F755" s="2" t="s">
        <v>658</v>
      </c>
      <c r="G755" s="11">
        <v>0.19541929999999999</v>
      </c>
      <c r="H755" s="11">
        <v>0.14898449</v>
      </c>
      <c r="I755" s="11">
        <v>0.24185419999999999</v>
      </c>
      <c r="J755" s="11">
        <v>1.4225779715475131E-2</v>
      </c>
    </row>
    <row r="756" spans="1:10" x14ac:dyDescent="0.3">
      <c r="B756" s="25"/>
      <c r="C756" s="73"/>
      <c r="D756" s="18"/>
      <c r="E756" s="76" t="s">
        <v>477</v>
      </c>
      <c r="F756" s="2" t="s">
        <v>30</v>
      </c>
      <c r="G756" s="11">
        <v>0.1605142</v>
      </c>
      <c r="H756" s="11">
        <v>0.11739229</v>
      </c>
      <c r="I756" s="11">
        <v>0.20363600000000001</v>
      </c>
      <c r="J756" s="11">
        <v>5.2043781233779736E-3</v>
      </c>
    </row>
    <row r="757" spans="1:10" x14ac:dyDescent="0.3">
      <c r="B757" s="25"/>
      <c r="C757" s="73"/>
      <c r="D757" s="18"/>
      <c r="E757" s="76" t="s">
        <v>477</v>
      </c>
      <c r="F757" s="2" t="s">
        <v>552</v>
      </c>
      <c r="G757" s="11">
        <v>0.20760419999999999</v>
      </c>
      <c r="H757" s="11">
        <v>0.15272624000000001</v>
      </c>
      <c r="I757" s="11">
        <v>0.2624822</v>
      </c>
      <c r="J757" s="11">
        <v>6.1046420001933648E-3</v>
      </c>
    </row>
    <row r="758" spans="1:10" x14ac:dyDescent="0.3">
      <c r="B758" s="25"/>
      <c r="C758" s="73"/>
      <c r="D758" s="18"/>
      <c r="E758" s="76" t="s">
        <v>477</v>
      </c>
      <c r="F758" s="2" t="s">
        <v>31</v>
      </c>
      <c r="G758" s="11">
        <v>0.18791379999999999</v>
      </c>
      <c r="H758" s="11">
        <v>0.15688621</v>
      </c>
      <c r="I758" s="11">
        <v>0.21894130000000001</v>
      </c>
      <c r="J758" s="11">
        <v>9.7955145106636034E-3</v>
      </c>
    </row>
    <row r="759" spans="1:10" x14ac:dyDescent="0.3">
      <c r="B759" s="25"/>
      <c r="C759" s="73"/>
      <c r="D759" s="18"/>
      <c r="E759" s="76" t="s">
        <v>477</v>
      </c>
      <c r="F759" s="2" t="s">
        <v>32</v>
      </c>
      <c r="G759" s="11">
        <v>0.16756560000000001</v>
      </c>
      <c r="H759" s="11">
        <v>0.1486778</v>
      </c>
      <c r="I759" s="11">
        <v>0.18645339999999999</v>
      </c>
      <c r="J759" s="11">
        <v>2.7497233695388331E-3</v>
      </c>
    </row>
    <row r="760" spans="1:10" x14ac:dyDescent="0.3">
      <c r="B760" s="25"/>
      <c r="C760" s="73"/>
      <c r="D760" s="18"/>
      <c r="E760" s="76" t="s">
        <v>477</v>
      </c>
      <c r="F760" s="2" t="s">
        <v>471</v>
      </c>
      <c r="G760" s="11">
        <v>0.21192659999999999</v>
      </c>
      <c r="H760" s="11">
        <v>0.1729175</v>
      </c>
      <c r="I760" s="11">
        <v>0.25093569999999998</v>
      </c>
      <c r="J760" s="11">
        <v>2.1531719783194056E-2</v>
      </c>
    </row>
    <row r="761" spans="1:10" x14ac:dyDescent="0.3">
      <c r="B761" s="25"/>
      <c r="C761" s="73"/>
      <c r="D761" s="18"/>
      <c r="E761" s="76" t="s">
        <v>477</v>
      </c>
      <c r="F761" s="2" t="s">
        <v>472</v>
      </c>
      <c r="G761" s="11">
        <v>0.21126629999999999</v>
      </c>
      <c r="H761" s="11">
        <v>0.19151109999999999</v>
      </c>
      <c r="I761" s="11">
        <v>0.23102149999999999</v>
      </c>
      <c r="J761" s="11">
        <v>1.5747257552632135E-2</v>
      </c>
    </row>
    <row r="762" spans="1:10" x14ac:dyDescent="0.3">
      <c r="B762" s="25"/>
      <c r="C762" s="73"/>
      <c r="D762" s="31"/>
      <c r="E762" s="76" t="s">
        <v>477</v>
      </c>
      <c r="F762" s="2" t="s">
        <v>473</v>
      </c>
      <c r="G762" s="11">
        <v>0.18027799999999999</v>
      </c>
      <c r="H762" s="11">
        <v>0.1397341</v>
      </c>
      <c r="I762" s="11">
        <v>0.22082189999999999</v>
      </c>
      <c r="J762" s="11">
        <v>7.7107561644848919E-3</v>
      </c>
    </row>
    <row r="763" spans="1:10" x14ac:dyDescent="0.3">
      <c r="A763" t="s">
        <v>237</v>
      </c>
      <c r="B763" s="25" t="s">
        <v>560</v>
      </c>
      <c r="C763" s="73" t="s">
        <v>702</v>
      </c>
      <c r="D763" s="116" t="str" cm="1">
        <f t="array" aca="1" ref="D763" ca="1">HYPERLINK("#"&amp;CELL("address",INDEX('Data dictionary'!B:B,MATCH('A stable home base'!$A763,'Data dictionary'!A:A,0))),"Show if Q36 is Yes")</f>
        <v>Show if Q36 is Yes</v>
      </c>
      <c r="E763" s="76" t="s">
        <v>498</v>
      </c>
      <c r="F763" s="1" t="s">
        <v>450</v>
      </c>
      <c r="G763" s="11">
        <v>0.75002539999999995</v>
      </c>
      <c r="H763" s="11">
        <v>0.70651399999999998</v>
      </c>
      <c r="I763" s="11">
        <v>0.79353680000000004</v>
      </c>
      <c r="J763" s="11">
        <v>6.9372878265341748E-2</v>
      </c>
    </row>
    <row r="764" spans="1:10" x14ac:dyDescent="0.3">
      <c r="B764" s="25"/>
      <c r="C764" s="73"/>
      <c r="D764" s="103"/>
      <c r="E764" s="76" t="s">
        <v>498</v>
      </c>
      <c r="F764" s="1" t="s">
        <v>452</v>
      </c>
      <c r="G764" s="11">
        <v>0.770899</v>
      </c>
      <c r="H764" s="11">
        <v>0.72174280000000002</v>
      </c>
      <c r="I764" s="11">
        <v>0.82005519999999998</v>
      </c>
      <c r="J764" s="11">
        <v>3.7384146389413862E-2</v>
      </c>
    </row>
    <row r="765" spans="1:10" x14ac:dyDescent="0.3">
      <c r="B765" s="25"/>
      <c r="C765" s="73"/>
      <c r="D765" s="103"/>
      <c r="E765" s="76" t="s">
        <v>498</v>
      </c>
      <c r="F765" s="1" t="s">
        <v>453</v>
      </c>
      <c r="G765" s="11">
        <v>0.6341483</v>
      </c>
      <c r="H765" s="11">
        <v>0.57964490000000002</v>
      </c>
      <c r="I765" s="11">
        <v>0.68865160000000003</v>
      </c>
      <c r="J765" s="11">
        <v>8.9530074838172879E-2</v>
      </c>
    </row>
    <row r="766" spans="1:10" x14ac:dyDescent="0.3">
      <c r="B766" s="25"/>
      <c r="C766" s="73"/>
      <c r="D766" s="103"/>
      <c r="E766" s="76" t="s">
        <v>498</v>
      </c>
      <c r="F766" s="1" t="s">
        <v>21</v>
      </c>
      <c r="G766" s="11">
        <v>0.64536389999999999</v>
      </c>
      <c r="H766" s="11">
        <v>0.57690209999999997</v>
      </c>
      <c r="I766" s="11">
        <v>0.71382559999999995</v>
      </c>
      <c r="J766" s="11">
        <v>0.14145704993385544</v>
      </c>
    </row>
    <row r="767" spans="1:10" x14ac:dyDescent="0.3">
      <c r="B767" s="25"/>
      <c r="C767" s="73"/>
      <c r="D767" s="103"/>
      <c r="E767" s="76" t="s">
        <v>498</v>
      </c>
      <c r="F767" s="1" t="s">
        <v>454</v>
      </c>
      <c r="G767" s="11">
        <v>0.83195319999999995</v>
      </c>
      <c r="H767" s="11">
        <v>0.74848289999999995</v>
      </c>
      <c r="I767" s="11">
        <v>0.91542349999999995</v>
      </c>
      <c r="J767" s="11">
        <v>3.0685180533316411E-2</v>
      </c>
    </row>
    <row r="768" spans="1:10" x14ac:dyDescent="0.3">
      <c r="B768" s="25"/>
      <c r="C768" s="73"/>
      <c r="D768" s="103"/>
      <c r="E768" s="76" t="s">
        <v>498</v>
      </c>
      <c r="F768" s="1" t="s">
        <v>455</v>
      </c>
      <c r="G768" s="11">
        <v>0.59229569999999998</v>
      </c>
      <c r="H768" s="11">
        <v>0.31127709999999997</v>
      </c>
      <c r="I768" s="11">
        <v>0.87331420000000004</v>
      </c>
      <c r="J768" s="11">
        <v>0</v>
      </c>
    </row>
    <row r="769" spans="2:10" x14ac:dyDescent="0.3">
      <c r="B769" s="25"/>
      <c r="C769" s="73"/>
      <c r="D769" s="103"/>
      <c r="E769" s="76" t="s">
        <v>498</v>
      </c>
      <c r="F769" s="1" t="s">
        <v>456</v>
      </c>
      <c r="G769" s="11">
        <v>0.76353899999999997</v>
      </c>
      <c r="H769" s="11">
        <v>0.68740029999999996</v>
      </c>
      <c r="I769" s="11">
        <v>0.83967760000000002</v>
      </c>
      <c r="J769" s="11">
        <v>9.983763168825284E-2</v>
      </c>
    </row>
    <row r="770" spans="2:10" x14ac:dyDescent="0.3">
      <c r="B770" s="25"/>
      <c r="C770" s="73"/>
      <c r="D770" s="18"/>
      <c r="E770" s="76" t="s">
        <v>498</v>
      </c>
      <c r="F770" s="1" t="s">
        <v>457</v>
      </c>
      <c r="G770" s="11">
        <v>0.73523159999999999</v>
      </c>
      <c r="H770" s="11">
        <v>0.69796499999999995</v>
      </c>
      <c r="I770" s="11">
        <v>0.77249829999999997</v>
      </c>
      <c r="J770" s="11">
        <v>2.9488615154908547E-2</v>
      </c>
    </row>
    <row r="771" spans="2:10" x14ac:dyDescent="0.3">
      <c r="B771" s="25"/>
      <c r="C771" s="73"/>
      <c r="D771" s="18"/>
      <c r="E771" s="76" t="s">
        <v>498</v>
      </c>
      <c r="F771" s="1" t="s">
        <v>458</v>
      </c>
      <c r="G771" s="11">
        <v>0.67048319999999995</v>
      </c>
      <c r="H771" s="11">
        <v>0.59943840000000004</v>
      </c>
      <c r="I771" s="11">
        <v>0.74152799999999996</v>
      </c>
      <c r="J771" s="11">
        <v>3.1855090568394751E-2</v>
      </c>
    </row>
    <row r="772" spans="2:10" x14ac:dyDescent="0.3">
      <c r="B772" s="25"/>
      <c r="C772" s="73"/>
      <c r="D772" s="18"/>
      <c r="E772" s="76" t="s">
        <v>498</v>
      </c>
      <c r="F772" s="1" t="s">
        <v>459</v>
      </c>
      <c r="G772" s="11">
        <v>0.77148209999999995</v>
      </c>
      <c r="H772" s="11">
        <v>0.72424889999999997</v>
      </c>
      <c r="I772" s="11">
        <v>0.81871530000000003</v>
      </c>
      <c r="J772" s="11">
        <v>4.6978317699523299E-2</v>
      </c>
    </row>
    <row r="773" spans="2:10" x14ac:dyDescent="0.3">
      <c r="B773" s="25"/>
      <c r="C773" s="73"/>
      <c r="D773" s="18"/>
      <c r="E773" s="76" t="s">
        <v>498</v>
      </c>
      <c r="F773" s="1" t="s">
        <v>660</v>
      </c>
      <c r="G773" s="11">
        <v>0.70991660000000001</v>
      </c>
      <c r="H773" s="11">
        <v>0.64836640000000001</v>
      </c>
      <c r="I773" s="11">
        <v>0.77146689999999996</v>
      </c>
      <c r="J773" s="11">
        <v>4.3255131964809387E-2</v>
      </c>
    </row>
    <row r="774" spans="2:10" x14ac:dyDescent="0.3">
      <c r="B774" s="25"/>
      <c r="C774" s="73"/>
      <c r="D774" s="18"/>
      <c r="E774" s="76" t="s">
        <v>498</v>
      </c>
      <c r="F774" s="1" t="s">
        <v>661</v>
      </c>
      <c r="G774" s="11">
        <v>0.77557620000000005</v>
      </c>
      <c r="H774" s="11">
        <v>0.73390140000000004</v>
      </c>
      <c r="I774" s="11">
        <v>0.8172509</v>
      </c>
      <c r="J774" s="11">
        <v>8.092310793106923E-2</v>
      </c>
    </row>
    <row r="775" spans="2:10" x14ac:dyDescent="0.3">
      <c r="B775" s="25"/>
      <c r="C775" s="73"/>
      <c r="D775" s="18"/>
      <c r="E775" s="76" t="s">
        <v>498</v>
      </c>
      <c r="F775" s="1" t="s">
        <v>662</v>
      </c>
      <c r="G775" s="11">
        <v>0.61653389999999997</v>
      </c>
      <c r="H775" s="11">
        <v>0.44494699999999998</v>
      </c>
      <c r="I775" s="11">
        <v>0.78812079999999995</v>
      </c>
      <c r="J775" s="11">
        <v>8.1671057583741061E-2</v>
      </c>
    </row>
    <row r="776" spans="2:10" x14ac:dyDescent="0.3">
      <c r="B776" s="25"/>
      <c r="C776" s="73"/>
      <c r="D776" s="18"/>
      <c r="E776" s="76" t="s">
        <v>498</v>
      </c>
      <c r="F776" s="1" t="s">
        <v>663</v>
      </c>
      <c r="G776" s="11">
        <v>0.76006249999999997</v>
      </c>
      <c r="H776" s="11">
        <v>0.72093529999999995</v>
      </c>
      <c r="I776" s="11">
        <v>0.79918979999999995</v>
      </c>
      <c r="J776" s="11">
        <v>6.8090716359943709E-2</v>
      </c>
    </row>
    <row r="777" spans="2:10" x14ac:dyDescent="0.3">
      <c r="B777" s="25"/>
      <c r="C777" s="73"/>
      <c r="D777" s="18"/>
      <c r="E777" s="76" t="s">
        <v>498</v>
      </c>
      <c r="F777" s="1" t="s">
        <v>460</v>
      </c>
      <c r="G777" s="11">
        <v>0.79979750000000005</v>
      </c>
      <c r="H777" s="11">
        <v>0.7438806</v>
      </c>
      <c r="I777" s="11">
        <v>0.85571439999999999</v>
      </c>
      <c r="J777" s="11">
        <v>6.9999623252835028E-2</v>
      </c>
    </row>
    <row r="778" spans="2:10" x14ac:dyDescent="0.3">
      <c r="B778" s="25"/>
      <c r="C778" s="73"/>
      <c r="D778" s="18"/>
      <c r="E778" s="76" t="s">
        <v>498</v>
      </c>
      <c r="F778" s="1" t="s">
        <v>461</v>
      </c>
      <c r="G778" s="11">
        <v>0.70896760000000003</v>
      </c>
      <c r="H778" s="11">
        <v>0.66293709999999995</v>
      </c>
      <c r="I778" s="11">
        <v>0.75499799999999995</v>
      </c>
      <c r="J778" s="11">
        <v>7.2315628582346192E-2</v>
      </c>
    </row>
    <row r="779" spans="2:10" x14ac:dyDescent="0.3">
      <c r="B779" s="25"/>
      <c r="C779" s="73"/>
      <c r="D779" s="18"/>
      <c r="E779" s="76" t="s">
        <v>498</v>
      </c>
      <c r="F779" s="1" t="s">
        <v>462</v>
      </c>
      <c r="G779" s="11">
        <v>0.76048280000000001</v>
      </c>
      <c r="H779" s="11">
        <v>0.57762480000000005</v>
      </c>
      <c r="I779" s="11">
        <v>0.94334070000000003</v>
      </c>
      <c r="J779" s="11">
        <v>1.9855595667870037E-2</v>
      </c>
    </row>
    <row r="780" spans="2:10" x14ac:dyDescent="0.3">
      <c r="B780" s="25"/>
      <c r="C780" s="73"/>
      <c r="D780" s="18"/>
      <c r="E780" s="76" t="s">
        <v>498</v>
      </c>
      <c r="F780" s="1" t="s">
        <v>589</v>
      </c>
      <c r="G780" s="11">
        <v>0.62634979999999996</v>
      </c>
      <c r="H780" s="11">
        <v>0.27426840000000002</v>
      </c>
      <c r="I780" s="11">
        <v>0.97843119999999995</v>
      </c>
      <c r="J780" s="11">
        <v>0</v>
      </c>
    </row>
    <row r="781" spans="2:10" x14ac:dyDescent="0.3">
      <c r="B781" s="25"/>
      <c r="C781" s="73"/>
      <c r="D781" s="18"/>
      <c r="E781" s="76" t="s">
        <v>498</v>
      </c>
      <c r="F781" s="1" t="s">
        <v>463</v>
      </c>
      <c r="G781" s="11">
        <v>0.76170890000000002</v>
      </c>
      <c r="H781" s="11">
        <v>0.67241740000000005</v>
      </c>
      <c r="I781" s="11">
        <v>0.85100039999999999</v>
      </c>
      <c r="J781" s="11">
        <v>0.13802133231142619</v>
      </c>
    </row>
    <row r="782" spans="2:10" x14ac:dyDescent="0.3">
      <c r="B782" s="25"/>
      <c r="C782" s="73"/>
      <c r="D782" s="18"/>
      <c r="E782" s="76" t="s">
        <v>498</v>
      </c>
      <c r="F782" s="1" t="s">
        <v>464</v>
      </c>
      <c r="G782" s="11">
        <v>0.76807250000000005</v>
      </c>
      <c r="H782" s="11">
        <v>0.68715000000000004</v>
      </c>
      <c r="I782" s="11">
        <v>0.84899500000000006</v>
      </c>
      <c r="J782" s="11">
        <v>5.905251560778553E-2</v>
      </c>
    </row>
    <row r="783" spans="2:10" x14ac:dyDescent="0.3">
      <c r="B783" s="25"/>
      <c r="C783" s="73"/>
      <c r="D783" s="18"/>
      <c r="E783" s="76" t="s">
        <v>498</v>
      </c>
      <c r="F783" s="1" t="s">
        <v>465</v>
      </c>
      <c r="G783" s="11">
        <v>0.7381394</v>
      </c>
      <c r="H783" s="11">
        <v>0.6796257</v>
      </c>
      <c r="I783" s="11">
        <v>0.79665299999999994</v>
      </c>
      <c r="J783" s="11">
        <v>6.0353876143349826E-2</v>
      </c>
    </row>
    <row r="784" spans="2:10" x14ac:dyDescent="0.3">
      <c r="B784" s="25"/>
      <c r="C784" s="73"/>
      <c r="D784" s="18"/>
      <c r="E784" s="76" t="s">
        <v>498</v>
      </c>
      <c r="F784" s="1" t="s">
        <v>466</v>
      </c>
      <c r="G784" s="11">
        <v>0.73419990000000002</v>
      </c>
      <c r="H784" s="11">
        <v>0.66078820000000005</v>
      </c>
      <c r="I784" s="11">
        <v>0.80761159999999999</v>
      </c>
      <c r="J784" s="11">
        <v>3.3388124101088969E-2</v>
      </c>
    </row>
    <row r="785" spans="2:10" x14ac:dyDescent="0.3">
      <c r="B785" s="25"/>
      <c r="C785" s="73"/>
      <c r="D785" s="18"/>
      <c r="E785" s="76" t="s">
        <v>498</v>
      </c>
      <c r="F785" s="1" t="s">
        <v>467</v>
      </c>
      <c r="G785" s="11">
        <v>0.73804429999999999</v>
      </c>
      <c r="H785" s="11">
        <v>0.63756559999999995</v>
      </c>
      <c r="I785" s="11">
        <v>0.83852309999999997</v>
      </c>
      <c r="J785" s="11">
        <v>9.1300378244424159E-3</v>
      </c>
    </row>
    <row r="786" spans="2:10" x14ac:dyDescent="0.3">
      <c r="B786" s="25"/>
      <c r="C786" s="73"/>
      <c r="D786" s="18"/>
      <c r="E786" s="76" t="s">
        <v>498</v>
      </c>
      <c r="F786" s="1" t="s">
        <v>468</v>
      </c>
      <c r="G786" s="11">
        <v>0.73736109999999999</v>
      </c>
      <c r="H786" s="11">
        <v>0.69343049999999995</v>
      </c>
      <c r="I786" s="11">
        <v>0.78129159999999997</v>
      </c>
      <c r="J786" s="11">
        <v>6.8565184729905068E-2</v>
      </c>
    </row>
    <row r="787" spans="2:10" x14ac:dyDescent="0.3">
      <c r="B787" s="25"/>
      <c r="C787" s="73"/>
      <c r="D787" s="18"/>
      <c r="E787" s="76" t="s">
        <v>498</v>
      </c>
      <c r="F787" s="1" t="s">
        <v>469</v>
      </c>
      <c r="G787" s="11">
        <v>0.78468530000000003</v>
      </c>
      <c r="H787" s="11">
        <v>0.71235619999999999</v>
      </c>
      <c r="I787" s="11">
        <v>0.85701450000000001</v>
      </c>
      <c r="J787" s="11">
        <v>7.1781713498967392E-2</v>
      </c>
    </row>
    <row r="788" spans="2:10" x14ac:dyDescent="0.3">
      <c r="B788" s="25"/>
      <c r="C788" s="73"/>
      <c r="D788" s="18"/>
      <c r="E788" s="76" t="s">
        <v>498</v>
      </c>
      <c r="F788" s="1" t="s">
        <v>470</v>
      </c>
      <c r="G788" s="11">
        <v>0.57501000000000002</v>
      </c>
      <c r="H788" s="11">
        <v>0.43372080000000002</v>
      </c>
      <c r="I788" s="11">
        <v>0.71629920000000002</v>
      </c>
      <c r="J788" s="11">
        <v>0.10693430656934307</v>
      </c>
    </row>
    <row r="789" spans="2:10" x14ac:dyDescent="0.3">
      <c r="B789" s="25"/>
      <c r="C789" s="73"/>
      <c r="D789" s="18"/>
      <c r="E789" s="76" t="s">
        <v>498</v>
      </c>
      <c r="F789" s="1" t="s">
        <v>26</v>
      </c>
      <c r="G789" s="11">
        <v>0.79251709999999997</v>
      </c>
      <c r="H789" s="11">
        <v>0.68829960000000001</v>
      </c>
      <c r="I789" s="11">
        <v>0.89673449999999999</v>
      </c>
      <c r="J789" s="11">
        <v>7.8090629124505054E-2</v>
      </c>
    </row>
    <row r="790" spans="2:10" x14ac:dyDescent="0.3">
      <c r="B790" s="25"/>
      <c r="C790" s="73"/>
      <c r="D790" s="18"/>
      <c r="E790" s="76" t="s">
        <v>498</v>
      </c>
      <c r="F790" s="1" t="s">
        <v>27</v>
      </c>
      <c r="G790" s="11">
        <v>0.76520889999999997</v>
      </c>
      <c r="H790" s="11">
        <v>0.68143410000000004</v>
      </c>
      <c r="I790" s="11">
        <v>0.84898370000000001</v>
      </c>
      <c r="J790" s="11">
        <v>6.4344663589313192E-2</v>
      </c>
    </row>
    <row r="791" spans="2:10" x14ac:dyDescent="0.3">
      <c r="B791" s="25"/>
      <c r="C791" s="73"/>
      <c r="D791" s="18"/>
      <c r="E791" s="76" t="s">
        <v>498</v>
      </c>
      <c r="F791" s="1" t="s">
        <v>28</v>
      </c>
      <c r="G791" s="11">
        <v>0.54204189999999997</v>
      </c>
      <c r="H791" s="11">
        <v>0.31139450000000002</v>
      </c>
      <c r="I791" s="11">
        <v>0.77268930000000002</v>
      </c>
      <c r="J791" s="11">
        <v>8.8180112570356475E-2</v>
      </c>
    </row>
    <row r="792" spans="2:10" x14ac:dyDescent="0.3">
      <c r="B792" s="25"/>
      <c r="C792" s="73"/>
      <c r="D792" s="18"/>
      <c r="E792" s="76" t="s">
        <v>498</v>
      </c>
      <c r="F792" s="1" t="s">
        <v>29</v>
      </c>
      <c r="G792" s="11">
        <v>0.7374714</v>
      </c>
      <c r="H792" s="11">
        <v>0.63008929999999996</v>
      </c>
      <c r="I792" s="11">
        <v>0.84485350000000004</v>
      </c>
      <c r="J792" s="11">
        <v>9.5283018867924535E-2</v>
      </c>
    </row>
    <row r="793" spans="2:10" x14ac:dyDescent="0.3">
      <c r="B793" s="25"/>
      <c r="C793" s="73"/>
      <c r="D793" s="18"/>
      <c r="E793" s="76" t="s">
        <v>498</v>
      </c>
      <c r="F793" s="1" t="s">
        <v>658</v>
      </c>
      <c r="G793" s="11">
        <v>0.67153929999999995</v>
      </c>
      <c r="H793" s="11">
        <v>0.56961790000000001</v>
      </c>
      <c r="I793" s="11">
        <v>0.7734607</v>
      </c>
      <c r="J793" s="11">
        <v>7.3029045643153531E-2</v>
      </c>
    </row>
    <row r="794" spans="2:10" x14ac:dyDescent="0.3">
      <c r="B794" s="25"/>
      <c r="C794" s="73"/>
      <c r="D794" s="18"/>
      <c r="E794" s="76" t="s">
        <v>498</v>
      </c>
      <c r="F794" s="1" t="s">
        <v>30</v>
      </c>
      <c r="G794" s="11">
        <v>0.80436019999999997</v>
      </c>
      <c r="H794" s="11">
        <v>0.70317510000000005</v>
      </c>
      <c r="I794" s="11">
        <v>0.90554539999999994</v>
      </c>
      <c r="J794" s="11">
        <v>4.1733226837060704E-2</v>
      </c>
    </row>
    <row r="795" spans="2:10" x14ac:dyDescent="0.3">
      <c r="B795" s="25"/>
      <c r="C795" s="73"/>
      <c r="D795" s="18"/>
      <c r="E795" s="76" t="s">
        <v>498</v>
      </c>
      <c r="F795" s="1" t="s">
        <v>552</v>
      </c>
      <c r="G795" s="11">
        <v>0.70239399999999996</v>
      </c>
      <c r="H795" s="11">
        <v>0.63702700000000001</v>
      </c>
      <c r="I795" s="11">
        <v>0.76776100000000003</v>
      </c>
      <c r="J795" s="11">
        <v>2.8732925105982101E-2</v>
      </c>
    </row>
    <row r="796" spans="2:10" x14ac:dyDescent="0.3">
      <c r="B796" s="25"/>
      <c r="C796" s="73"/>
      <c r="D796" s="18"/>
      <c r="E796" s="76" t="s">
        <v>498</v>
      </c>
      <c r="F796" s="1" t="s">
        <v>31</v>
      </c>
      <c r="G796" s="11">
        <v>0.73821199999999998</v>
      </c>
      <c r="H796" s="11">
        <v>0.66637250000000003</v>
      </c>
      <c r="I796" s="11">
        <v>0.81005159999999998</v>
      </c>
      <c r="J796" s="11">
        <v>5.3952321204516936E-2</v>
      </c>
    </row>
    <row r="797" spans="2:10" x14ac:dyDescent="0.3">
      <c r="B797" s="25"/>
      <c r="C797" s="73"/>
      <c r="D797" s="18"/>
      <c r="E797" s="76" t="s">
        <v>498</v>
      </c>
      <c r="F797" s="1" t="s">
        <v>32</v>
      </c>
      <c r="G797" s="11">
        <v>0.81193119999999996</v>
      </c>
      <c r="H797" s="11">
        <v>0.74530149999999995</v>
      </c>
      <c r="I797" s="11">
        <v>0.87856080000000003</v>
      </c>
      <c r="J797" s="11">
        <v>2.3864766324163077E-2</v>
      </c>
    </row>
    <row r="798" spans="2:10" x14ac:dyDescent="0.3">
      <c r="B798" s="25"/>
      <c r="C798" s="73"/>
      <c r="D798" s="18"/>
      <c r="E798" s="76" t="s">
        <v>498</v>
      </c>
      <c r="F798" s="1" t="s">
        <v>471</v>
      </c>
      <c r="G798" s="11">
        <v>0.56278640000000002</v>
      </c>
      <c r="H798" s="11">
        <v>0.48730489999999999</v>
      </c>
      <c r="I798" s="11">
        <v>0.63826799999999995</v>
      </c>
      <c r="J798" s="11">
        <v>9.4029017857142863E-2</v>
      </c>
    </row>
    <row r="799" spans="2:10" x14ac:dyDescent="0.3">
      <c r="B799" s="25"/>
      <c r="C799" s="73"/>
      <c r="D799" s="18"/>
      <c r="E799" s="76" t="s">
        <v>498</v>
      </c>
      <c r="F799" s="1" t="s">
        <v>472</v>
      </c>
      <c r="G799" s="11">
        <v>0.77336329999999998</v>
      </c>
      <c r="H799" s="11">
        <v>0.71998649999999997</v>
      </c>
      <c r="I799" s="11">
        <v>0.82674009999999998</v>
      </c>
      <c r="J799" s="11">
        <v>7.9394950822000501E-2</v>
      </c>
    </row>
    <row r="800" spans="2:10" x14ac:dyDescent="0.3">
      <c r="B800" s="25"/>
      <c r="C800" s="73"/>
      <c r="D800" s="31"/>
      <c r="E800" s="76" t="s">
        <v>498</v>
      </c>
      <c r="F800" s="1" t="s">
        <v>473</v>
      </c>
      <c r="G800" s="11">
        <v>0.81042809999999998</v>
      </c>
      <c r="H800" s="11">
        <v>0.75221210000000005</v>
      </c>
      <c r="I800" s="11">
        <v>0.86864410000000003</v>
      </c>
      <c r="J800" s="11">
        <v>4.3379320153605461E-2</v>
      </c>
    </row>
    <row r="801" spans="1:10" x14ac:dyDescent="0.3">
      <c r="A801" t="s">
        <v>237</v>
      </c>
      <c r="B801" s="25" t="s">
        <v>561</v>
      </c>
      <c r="C801" s="73" t="s">
        <v>703</v>
      </c>
      <c r="D801" s="116" t="str" cm="1">
        <f t="array" aca="1" ref="D801" ca="1">HYPERLINK("#"&amp;CELL("address",INDEX('Data dictionary'!B:B,MATCH('A stable home base'!$A801,'Data dictionary'!A:A,0))),"Show if Q36 is Yes")</f>
        <v>Show if Q36 is Yes</v>
      </c>
      <c r="E801" s="76" t="s">
        <v>562</v>
      </c>
      <c r="F801" s="1" t="s">
        <v>450</v>
      </c>
      <c r="G801" s="11">
        <v>0.14866399999999999</v>
      </c>
      <c r="H801" s="11">
        <v>0.1145924</v>
      </c>
      <c r="I801" s="11">
        <v>0.1827355</v>
      </c>
      <c r="J801" s="11">
        <v>6.9372878265341748E-2</v>
      </c>
    </row>
    <row r="802" spans="1:10" x14ac:dyDescent="0.3">
      <c r="B802" s="25"/>
      <c r="C802" s="73"/>
      <c r="D802" s="103"/>
      <c r="E802" s="76" t="s">
        <v>562</v>
      </c>
      <c r="F802" s="1" t="s">
        <v>452</v>
      </c>
      <c r="G802" s="11">
        <v>0.1433625</v>
      </c>
      <c r="H802" s="11">
        <v>0.11369774000000001</v>
      </c>
      <c r="I802" s="11">
        <v>0.17302719999999999</v>
      </c>
      <c r="J802" s="11">
        <v>3.7384146389413862E-2</v>
      </c>
    </row>
    <row r="803" spans="1:10" x14ac:dyDescent="0.3">
      <c r="B803" s="25"/>
      <c r="C803" s="73"/>
      <c r="D803" s="103"/>
      <c r="E803" s="76" t="s">
        <v>562</v>
      </c>
      <c r="F803" s="1" t="s">
        <v>453</v>
      </c>
      <c r="G803" s="11">
        <v>0.20811070000000001</v>
      </c>
      <c r="H803" s="11">
        <v>0.16397307999999999</v>
      </c>
      <c r="I803" s="11">
        <v>0.25224829999999998</v>
      </c>
      <c r="J803" s="11">
        <v>8.9530074838172879E-2</v>
      </c>
    </row>
    <row r="804" spans="1:10" x14ac:dyDescent="0.3">
      <c r="B804" s="25"/>
      <c r="C804" s="73"/>
      <c r="D804" s="103"/>
      <c r="E804" s="76" t="s">
        <v>562</v>
      </c>
      <c r="F804" s="1" t="s">
        <v>21</v>
      </c>
      <c r="G804" s="11">
        <v>0.19192409999999999</v>
      </c>
      <c r="H804" s="11">
        <v>9.3445609999999998E-2</v>
      </c>
      <c r="I804" s="11">
        <v>0.29040250000000001</v>
      </c>
      <c r="J804" s="11">
        <v>0.14145704993385544</v>
      </c>
    </row>
    <row r="805" spans="1:10" x14ac:dyDescent="0.3">
      <c r="B805" s="25"/>
      <c r="C805" s="73"/>
      <c r="D805" s="103"/>
      <c r="E805" s="76" t="s">
        <v>562</v>
      </c>
      <c r="F805" s="1" t="s">
        <v>454</v>
      </c>
      <c r="G805" s="11">
        <v>0.1049558</v>
      </c>
      <c r="H805" s="11">
        <v>1.8135479999999999E-2</v>
      </c>
      <c r="I805" s="11">
        <v>0.19177620000000001</v>
      </c>
      <c r="J805" s="11">
        <v>3.0685180533316411E-2</v>
      </c>
    </row>
    <row r="806" spans="1:10" x14ac:dyDescent="0.3">
      <c r="B806" s="25"/>
      <c r="C806" s="73"/>
      <c r="D806" s="103"/>
      <c r="E806" s="76" t="s">
        <v>562</v>
      </c>
      <c r="F806" s="1" t="s">
        <v>455</v>
      </c>
      <c r="G806" s="11">
        <v>0.3987967</v>
      </c>
      <c r="H806" s="11">
        <v>0.11806460000000001</v>
      </c>
      <c r="I806" s="11">
        <v>0.67952889999999999</v>
      </c>
      <c r="J806" s="11">
        <v>0</v>
      </c>
    </row>
    <row r="807" spans="1:10" x14ac:dyDescent="0.3">
      <c r="B807" s="25"/>
      <c r="C807" s="73"/>
      <c r="D807" s="18"/>
      <c r="E807" s="76" t="s">
        <v>562</v>
      </c>
      <c r="F807" s="1" t="s">
        <v>456</v>
      </c>
      <c r="G807" s="11">
        <v>0.13950380000000001</v>
      </c>
      <c r="H807" s="11">
        <v>9.2643909999999996E-2</v>
      </c>
      <c r="I807" s="11">
        <v>0.18636369999999999</v>
      </c>
      <c r="J807" s="11">
        <v>9.983763168825284E-2</v>
      </c>
    </row>
    <row r="808" spans="1:10" x14ac:dyDescent="0.3">
      <c r="B808" s="25"/>
      <c r="C808" s="73"/>
      <c r="D808" s="18"/>
      <c r="E808" s="76" t="s">
        <v>562</v>
      </c>
      <c r="F808" s="1" t="s">
        <v>457</v>
      </c>
      <c r="G808" s="11">
        <v>0.1592529</v>
      </c>
      <c r="H808" s="11">
        <v>0.11868807000000001</v>
      </c>
      <c r="I808" s="11">
        <v>0.19981779999999999</v>
      </c>
      <c r="J808" s="11">
        <v>2.9488615154908547E-2</v>
      </c>
    </row>
    <row r="809" spans="1:10" x14ac:dyDescent="0.3">
      <c r="B809" s="25"/>
      <c r="C809" s="73"/>
      <c r="D809" s="18"/>
      <c r="E809" s="76" t="s">
        <v>562</v>
      </c>
      <c r="F809" s="1" t="s">
        <v>458</v>
      </c>
      <c r="G809" s="11">
        <v>0.17985770000000001</v>
      </c>
      <c r="H809" s="11">
        <v>0.13111310000000001</v>
      </c>
      <c r="I809" s="11">
        <v>0.22860220000000001</v>
      </c>
      <c r="J809" s="11">
        <v>3.1855090568394751E-2</v>
      </c>
    </row>
    <row r="810" spans="1:10" x14ac:dyDescent="0.3">
      <c r="B810" s="25"/>
      <c r="C810" s="73"/>
      <c r="D810" s="18"/>
      <c r="E810" s="76" t="s">
        <v>562</v>
      </c>
      <c r="F810" s="1" t="s">
        <v>459</v>
      </c>
      <c r="G810" s="11">
        <v>0.1589093</v>
      </c>
      <c r="H810" s="11">
        <v>0.1163008</v>
      </c>
      <c r="I810" s="11">
        <v>0.20151769999999999</v>
      </c>
      <c r="J810" s="11">
        <v>4.6978317699523299E-2</v>
      </c>
    </row>
    <row r="811" spans="1:10" x14ac:dyDescent="0.3">
      <c r="B811" s="25"/>
      <c r="C811" s="73"/>
      <c r="D811" s="18"/>
      <c r="E811" s="76" t="s">
        <v>562</v>
      </c>
      <c r="F811" s="1" t="s">
        <v>660</v>
      </c>
      <c r="G811" s="11">
        <v>0.19206090000000001</v>
      </c>
      <c r="H811" s="11">
        <v>0.13469358000000001</v>
      </c>
      <c r="I811" s="11">
        <v>0.24942829999999999</v>
      </c>
      <c r="J811" s="11">
        <v>4.3255131964809387E-2</v>
      </c>
    </row>
    <row r="812" spans="1:10" x14ac:dyDescent="0.3">
      <c r="B812" s="25"/>
      <c r="C812" s="73"/>
      <c r="D812" s="18"/>
      <c r="E812" s="76" t="s">
        <v>562</v>
      </c>
      <c r="F812" s="1" t="s">
        <v>661</v>
      </c>
      <c r="G812" s="11">
        <v>0.12936210000000001</v>
      </c>
      <c r="H812" s="11">
        <v>9.1773839999999995E-2</v>
      </c>
      <c r="I812" s="11">
        <v>0.1669504</v>
      </c>
      <c r="J812" s="11">
        <v>8.092310793106923E-2</v>
      </c>
    </row>
    <row r="813" spans="1:10" x14ac:dyDescent="0.3">
      <c r="B813" s="25"/>
      <c r="C813" s="73"/>
      <c r="D813" s="18"/>
      <c r="E813" s="76" t="s">
        <v>562</v>
      </c>
      <c r="F813" s="1" t="s">
        <v>662</v>
      </c>
      <c r="G813" s="11">
        <v>0.25130190000000002</v>
      </c>
      <c r="H813" s="11">
        <v>0.1070421</v>
      </c>
      <c r="I813" s="11">
        <v>0.39556180000000002</v>
      </c>
      <c r="J813" s="11">
        <v>8.1671057583741061E-2</v>
      </c>
    </row>
    <row r="814" spans="1:10" x14ac:dyDescent="0.3">
      <c r="B814" s="25"/>
      <c r="C814" s="73"/>
      <c r="D814" s="18"/>
      <c r="E814" s="76" t="s">
        <v>562</v>
      </c>
      <c r="F814" s="1" t="s">
        <v>663</v>
      </c>
      <c r="G814" s="11">
        <v>0.14557239999999999</v>
      </c>
      <c r="H814" s="11">
        <v>0.11105810000000001</v>
      </c>
      <c r="I814" s="11">
        <v>0.18008669999999999</v>
      </c>
      <c r="J814" s="11">
        <v>6.8090716359943709E-2</v>
      </c>
    </row>
    <row r="815" spans="1:10" x14ac:dyDescent="0.3">
      <c r="B815" s="25"/>
      <c r="C815" s="73"/>
      <c r="D815" s="18"/>
      <c r="E815" s="76" t="s">
        <v>562</v>
      </c>
      <c r="F815" s="1" t="s">
        <v>460</v>
      </c>
      <c r="G815" s="11">
        <v>0.133129</v>
      </c>
      <c r="H815" s="11">
        <v>9.619192E-2</v>
      </c>
      <c r="I815" s="11">
        <v>0.1700661</v>
      </c>
      <c r="J815" s="11">
        <v>6.9999623252835028E-2</v>
      </c>
    </row>
    <row r="816" spans="1:10" x14ac:dyDescent="0.3">
      <c r="B816" s="25"/>
      <c r="C816" s="73"/>
      <c r="D816" s="18"/>
      <c r="E816" s="76" t="s">
        <v>562</v>
      </c>
      <c r="F816" s="1" t="s">
        <v>461</v>
      </c>
      <c r="G816" s="11">
        <v>0.15873280000000001</v>
      </c>
      <c r="H816" s="11">
        <v>0.11866023000000001</v>
      </c>
      <c r="I816" s="11">
        <v>0.19880539999999999</v>
      </c>
      <c r="J816" s="11">
        <v>7.2315628582346192E-2</v>
      </c>
    </row>
    <row r="817" spans="2:10" x14ac:dyDescent="0.3">
      <c r="B817" s="25"/>
      <c r="C817" s="73"/>
      <c r="D817" s="18"/>
      <c r="E817" s="76" t="s">
        <v>562</v>
      </c>
      <c r="F817" s="1" t="s">
        <v>462</v>
      </c>
      <c r="G817" s="11">
        <v>0.1830463</v>
      </c>
      <c r="H817" s="11">
        <v>1.227282E-2</v>
      </c>
      <c r="I817" s="11">
        <v>0.35381990000000002</v>
      </c>
      <c r="J817" s="11">
        <v>1.9855595667870037E-2</v>
      </c>
    </row>
    <row r="818" spans="2:10" x14ac:dyDescent="0.3">
      <c r="B818" s="25"/>
      <c r="C818" s="73"/>
      <c r="D818" s="18"/>
      <c r="E818" s="76" t="s">
        <v>562</v>
      </c>
      <c r="F818" s="1" t="s">
        <v>589</v>
      </c>
      <c r="G818" s="11">
        <v>0.2340158</v>
      </c>
      <c r="H818" s="11">
        <v>6.0453519999999997E-2</v>
      </c>
      <c r="I818" s="11">
        <v>0.4075781</v>
      </c>
      <c r="J818" s="11">
        <v>0</v>
      </c>
    </row>
    <row r="819" spans="2:10" x14ac:dyDescent="0.3">
      <c r="B819" s="25"/>
      <c r="C819" s="73"/>
      <c r="D819" s="18"/>
      <c r="E819" s="76" t="s">
        <v>562</v>
      </c>
      <c r="F819" s="1" t="s">
        <v>463</v>
      </c>
      <c r="G819" s="11">
        <v>0.1118471</v>
      </c>
      <c r="H819" s="11">
        <v>6.5183179999999993E-2</v>
      </c>
      <c r="I819" s="11">
        <v>0.15851090000000001</v>
      </c>
      <c r="J819" s="11">
        <v>0.13802133231142619</v>
      </c>
    </row>
    <row r="820" spans="2:10" x14ac:dyDescent="0.3">
      <c r="B820" s="25"/>
      <c r="C820" s="73"/>
      <c r="D820" s="18"/>
      <c r="E820" s="76" t="s">
        <v>562</v>
      </c>
      <c r="F820" s="1" t="s">
        <v>464</v>
      </c>
      <c r="G820" s="11">
        <v>0.1758566</v>
      </c>
      <c r="H820" s="11">
        <v>0.10643714999999999</v>
      </c>
      <c r="I820" s="11">
        <v>0.24527599999999999</v>
      </c>
      <c r="J820" s="11">
        <v>5.905251560778553E-2</v>
      </c>
    </row>
    <row r="821" spans="2:10" x14ac:dyDescent="0.3">
      <c r="B821" s="25"/>
      <c r="C821" s="73"/>
      <c r="D821" s="18"/>
      <c r="E821" s="76" t="s">
        <v>562</v>
      </c>
      <c r="F821" s="1" t="s">
        <v>465</v>
      </c>
      <c r="G821" s="11">
        <v>0.157613</v>
      </c>
      <c r="H821" s="11">
        <v>9.9251000000000006E-2</v>
      </c>
      <c r="I821" s="11">
        <v>0.215975</v>
      </c>
      <c r="J821" s="11">
        <v>6.0353876143349826E-2</v>
      </c>
    </row>
    <row r="822" spans="2:10" x14ac:dyDescent="0.3">
      <c r="B822" s="25"/>
      <c r="C822" s="73"/>
      <c r="D822" s="18"/>
      <c r="E822" s="76" t="s">
        <v>562</v>
      </c>
      <c r="F822" s="1" t="s">
        <v>466</v>
      </c>
      <c r="G822" s="11">
        <v>0.16220280000000001</v>
      </c>
      <c r="H822" s="11">
        <v>8.4679080000000004E-2</v>
      </c>
      <c r="I822" s="11">
        <v>0.23972660000000001</v>
      </c>
      <c r="J822" s="11">
        <v>3.3388124101088969E-2</v>
      </c>
    </row>
    <row r="823" spans="2:10" x14ac:dyDescent="0.3">
      <c r="B823" s="25"/>
      <c r="C823" s="73"/>
      <c r="D823" s="18"/>
      <c r="E823" s="76" t="s">
        <v>562</v>
      </c>
      <c r="F823" s="1" t="s">
        <v>467</v>
      </c>
      <c r="G823" s="11">
        <v>0.13668549999999999</v>
      </c>
      <c r="H823" s="11">
        <v>4.4048329999999997E-2</v>
      </c>
      <c r="I823" s="11">
        <v>0.22932269999999999</v>
      </c>
      <c r="J823" s="11">
        <v>9.1300378244424159E-3</v>
      </c>
    </row>
    <row r="824" spans="2:10" x14ac:dyDescent="0.3">
      <c r="B824" s="25"/>
      <c r="C824" s="73"/>
      <c r="D824" s="18"/>
      <c r="E824" s="76" t="s">
        <v>562</v>
      </c>
      <c r="F824" s="1" t="s">
        <v>468</v>
      </c>
      <c r="G824" s="11">
        <v>0.17403373</v>
      </c>
      <c r="H824" s="11">
        <v>0.13353907000000001</v>
      </c>
      <c r="I824" s="11">
        <v>0.21452840000000001</v>
      </c>
      <c r="J824" s="11">
        <v>6.8565184729905068E-2</v>
      </c>
    </row>
    <row r="825" spans="2:10" x14ac:dyDescent="0.3">
      <c r="B825" s="25"/>
      <c r="C825" s="73"/>
      <c r="D825" s="18"/>
      <c r="E825" s="76" t="s">
        <v>562</v>
      </c>
      <c r="F825" s="1" t="s">
        <v>469</v>
      </c>
      <c r="G825" s="11">
        <v>7.9649269999999994E-2</v>
      </c>
      <c r="H825" s="11">
        <v>4.0671470000000001E-2</v>
      </c>
      <c r="I825" s="11">
        <v>0.1186271</v>
      </c>
      <c r="J825" s="11">
        <v>7.1781713498967392E-2</v>
      </c>
    </row>
    <row r="826" spans="2:10" x14ac:dyDescent="0.3">
      <c r="B826" s="25"/>
      <c r="C826" s="73"/>
      <c r="D826" s="18"/>
      <c r="E826" s="76" t="s">
        <v>562</v>
      </c>
      <c r="F826" s="1" t="s">
        <v>470</v>
      </c>
      <c r="G826" s="11">
        <v>0.26448529999999998</v>
      </c>
      <c r="H826" s="11">
        <v>0.17340618999999999</v>
      </c>
      <c r="I826" s="11">
        <v>0.3555644</v>
      </c>
      <c r="J826" s="11">
        <v>0.10693430656934307</v>
      </c>
    </row>
    <row r="827" spans="2:10" x14ac:dyDescent="0.3">
      <c r="B827" s="25"/>
      <c r="C827" s="73"/>
      <c r="D827" s="18"/>
      <c r="E827" s="76" t="s">
        <v>562</v>
      </c>
      <c r="F827" s="1" t="s">
        <v>26</v>
      </c>
      <c r="G827" s="11">
        <v>0.1046059</v>
      </c>
      <c r="H827" s="11">
        <v>2.7888300000000001E-2</v>
      </c>
      <c r="I827" s="11">
        <v>0.1813234</v>
      </c>
      <c r="J827" s="11">
        <v>7.8090629124505054E-2</v>
      </c>
    </row>
    <row r="828" spans="2:10" x14ac:dyDescent="0.3">
      <c r="B828" s="25"/>
      <c r="C828" s="73"/>
      <c r="D828" s="18"/>
      <c r="E828" s="76" t="s">
        <v>562</v>
      </c>
      <c r="F828" s="1" t="s">
        <v>27</v>
      </c>
      <c r="G828" s="11">
        <v>0.15500449999999999</v>
      </c>
      <c r="H828" s="11">
        <v>7.3339500000000002E-2</v>
      </c>
      <c r="I828" s="11">
        <v>0.2366695</v>
      </c>
      <c r="J828" s="11">
        <v>6.4344663589313192E-2</v>
      </c>
    </row>
    <row r="829" spans="2:10" x14ac:dyDescent="0.3">
      <c r="B829" s="25"/>
      <c r="C829" s="73"/>
      <c r="D829" s="18"/>
      <c r="E829" s="76" t="s">
        <v>562</v>
      </c>
      <c r="F829" s="1" t="s">
        <v>28</v>
      </c>
      <c r="G829" s="11">
        <v>0.3324529</v>
      </c>
      <c r="H829" s="11">
        <v>0.15730617</v>
      </c>
      <c r="I829" s="11">
        <v>0.50759960000000004</v>
      </c>
      <c r="J829" s="11">
        <v>8.8180112570356475E-2</v>
      </c>
    </row>
    <row r="830" spans="2:10" x14ac:dyDescent="0.3">
      <c r="B830" s="25"/>
      <c r="C830" s="73"/>
      <c r="D830" s="18"/>
      <c r="E830" s="76" t="s">
        <v>562</v>
      </c>
      <c r="F830" s="1" t="s">
        <v>29</v>
      </c>
      <c r="G830" s="11">
        <v>0.18573210000000001</v>
      </c>
      <c r="H830" s="11">
        <v>0.13659661000000001</v>
      </c>
      <c r="I830" s="11">
        <v>0.23486760000000001</v>
      </c>
      <c r="J830" s="11">
        <v>9.5283018867924535E-2</v>
      </c>
    </row>
    <row r="831" spans="2:10" x14ac:dyDescent="0.3">
      <c r="B831" s="25"/>
      <c r="C831" s="73"/>
      <c r="D831" s="18"/>
      <c r="E831" s="76" t="s">
        <v>562</v>
      </c>
      <c r="F831" s="1" t="s">
        <v>658</v>
      </c>
      <c r="G831" s="11">
        <v>0.18733330000000001</v>
      </c>
      <c r="H831" s="11">
        <v>0.12651720999999999</v>
      </c>
      <c r="I831" s="11">
        <v>0.24814939999999999</v>
      </c>
      <c r="J831" s="11">
        <v>7.3029045643153531E-2</v>
      </c>
    </row>
    <row r="832" spans="2:10" x14ac:dyDescent="0.3">
      <c r="B832" s="25"/>
      <c r="C832" s="73"/>
      <c r="D832" s="18"/>
      <c r="E832" s="76" t="s">
        <v>562</v>
      </c>
      <c r="F832" s="1" t="s">
        <v>30</v>
      </c>
      <c r="G832" s="11">
        <v>0.13344510000000001</v>
      </c>
      <c r="H832" s="11">
        <v>5.8950570000000001E-2</v>
      </c>
      <c r="I832" s="11">
        <v>0.2079396</v>
      </c>
      <c r="J832" s="11">
        <v>4.1733226837060704E-2</v>
      </c>
    </row>
    <row r="833" spans="1:10" x14ac:dyDescent="0.3">
      <c r="B833" s="25"/>
      <c r="C833" s="73"/>
      <c r="D833" s="18"/>
      <c r="E833" s="76" t="s">
        <v>562</v>
      </c>
      <c r="F833" s="1" t="s">
        <v>552</v>
      </c>
      <c r="G833" s="11">
        <v>0.1626022</v>
      </c>
      <c r="H833" s="11">
        <v>0.11370867</v>
      </c>
      <c r="I833" s="11">
        <v>0.21149570000000001</v>
      </c>
      <c r="J833" s="11">
        <v>2.8732925105982101E-2</v>
      </c>
    </row>
    <row r="834" spans="1:10" x14ac:dyDescent="0.3">
      <c r="B834" s="25"/>
      <c r="C834" s="73"/>
      <c r="D834" s="18"/>
      <c r="E834" s="76" t="s">
        <v>562</v>
      </c>
      <c r="F834" s="1" t="s">
        <v>31</v>
      </c>
      <c r="G834" s="11">
        <v>0.1604951</v>
      </c>
      <c r="H834" s="11">
        <v>9.7047919999999996E-2</v>
      </c>
      <c r="I834" s="11">
        <v>0.22394230000000001</v>
      </c>
      <c r="J834" s="11">
        <v>5.3952321204516936E-2</v>
      </c>
    </row>
    <row r="835" spans="1:10" x14ac:dyDescent="0.3">
      <c r="B835" s="25"/>
      <c r="C835" s="73"/>
      <c r="D835" s="18"/>
      <c r="E835" s="76" t="s">
        <v>562</v>
      </c>
      <c r="F835" s="1" t="s">
        <v>32</v>
      </c>
      <c r="G835" s="11">
        <v>0.1325083</v>
      </c>
      <c r="H835" s="11">
        <v>6.0696899999999998E-2</v>
      </c>
      <c r="I835" s="11">
        <v>0.2043198</v>
      </c>
      <c r="J835" s="11">
        <v>2.3864766324163077E-2</v>
      </c>
    </row>
    <row r="836" spans="1:10" x14ac:dyDescent="0.3">
      <c r="B836" s="25"/>
      <c r="C836" s="73"/>
      <c r="D836" s="18"/>
      <c r="E836" s="76" t="s">
        <v>562</v>
      </c>
      <c r="F836" s="1" t="s">
        <v>471</v>
      </c>
      <c r="G836" s="11">
        <v>0.27807749999999998</v>
      </c>
      <c r="H836" s="11">
        <v>0.20941990999999999</v>
      </c>
      <c r="I836" s="11">
        <v>0.34673500000000002</v>
      </c>
      <c r="J836" s="11">
        <v>9.4029017857142863E-2</v>
      </c>
    </row>
    <row r="837" spans="1:10" x14ac:dyDescent="0.3">
      <c r="B837" s="25"/>
      <c r="C837" s="73"/>
      <c r="D837" s="18"/>
      <c r="E837" s="76" t="s">
        <v>562</v>
      </c>
      <c r="F837" s="1" t="s">
        <v>472</v>
      </c>
      <c r="G837" s="11">
        <v>0.1299844</v>
      </c>
      <c r="H837" s="11">
        <v>8.8699959999999994E-2</v>
      </c>
      <c r="I837" s="11">
        <v>0.1712689</v>
      </c>
      <c r="J837" s="11">
        <v>7.9394950822000501E-2</v>
      </c>
    </row>
    <row r="838" spans="1:10" x14ac:dyDescent="0.3">
      <c r="B838" s="25"/>
      <c r="C838" s="73"/>
      <c r="D838" s="62"/>
      <c r="E838" s="76" t="s">
        <v>562</v>
      </c>
      <c r="F838" s="1" t="s">
        <v>473</v>
      </c>
      <c r="G838" s="11">
        <v>0.110191</v>
      </c>
      <c r="H838" s="11">
        <v>6.7252259999999994E-2</v>
      </c>
      <c r="I838" s="11">
        <v>0.15312980000000001</v>
      </c>
      <c r="J838" s="11">
        <v>4.3379320153605461E-2</v>
      </c>
    </row>
    <row r="839" spans="1:10" x14ac:dyDescent="0.3">
      <c r="A839" t="s">
        <v>237</v>
      </c>
      <c r="B839" s="54" t="s">
        <v>704</v>
      </c>
      <c r="C839" s="73" t="s">
        <v>239</v>
      </c>
      <c r="D839" s="116" t="str" cm="1">
        <f t="array" aca="1" ref="D839" ca="1">HYPERLINK("#"&amp;CELL("address",INDEX('Data dictionary'!B:B,MATCH('A stable home base'!$A839,'Data dictionary'!A:A,0))),"Show if Q36 is Yes")</f>
        <v>Show if Q36 is Yes</v>
      </c>
      <c r="E839" s="76" t="s">
        <v>705</v>
      </c>
      <c r="F839" s="1" t="s">
        <v>450</v>
      </c>
      <c r="G839" s="125">
        <v>0.1013106</v>
      </c>
      <c r="H839" s="125">
        <v>8.3216879999999993E-2</v>
      </c>
      <c r="I839" s="125">
        <v>0.11940439999999999</v>
      </c>
      <c r="J839" s="125">
        <v>6.9372878265341748E-2</v>
      </c>
    </row>
    <row r="840" spans="1:10" x14ac:dyDescent="0.3">
      <c r="B840" s="25"/>
      <c r="C840" s="73"/>
      <c r="D840" s="103"/>
      <c r="E840" s="76" t="s">
        <v>705</v>
      </c>
      <c r="F840" s="1" t="s">
        <v>452</v>
      </c>
      <c r="G840" s="125">
        <v>8.5738560000000005E-2</v>
      </c>
      <c r="H840" s="125">
        <v>5.5381039999999999E-2</v>
      </c>
      <c r="I840" s="125">
        <v>0.11609609999999999</v>
      </c>
      <c r="J840" s="125">
        <v>3.7384146389413862E-2</v>
      </c>
    </row>
    <row r="841" spans="1:10" x14ac:dyDescent="0.3">
      <c r="B841" s="25"/>
      <c r="C841" s="73"/>
      <c r="D841" s="103"/>
      <c r="E841" s="76" t="s">
        <v>705</v>
      </c>
      <c r="F841" s="1" t="s">
        <v>453</v>
      </c>
      <c r="G841" s="125">
        <v>0.15774107000000001</v>
      </c>
      <c r="H841" s="125">
        <v>0.12224959000000001</v>
      </c>
      <c r="I841" s="125">
        <v>0.1932326</v>
      </c>
      <c r="J841" s="125">
        <v>8.9530074838172879E-2</v>
      </c>
    </row>
    <row r="842" spans="1:10" x14ac:dyDescent="0.3">
      <c r="B842" s="25"/>
      <c r="C842" s="73"/>
      <c r="D842" s="103"/>
      <c r="E842" s="76" t="s">
        <v>705</v>
      </c>
      <c r="F842" s="1" t="s">
        <v>21</v>
      </c>
      <c r="G842" s="125">
        <v>0.16271205</v>
      </c>
      <c r="H842" s="125">
        <v>6.2959310000000004E-2</v>
      </c>
      <c r="I842" s="125">
        <v>0.2624648</v>
      </c>
      <c r="J842" s="125">
        <v>0.14145704993385544</v>
      </c>
    </row>
    <row r="843" spans="1:10" x14ac:dyDescent="0.3">
      <c r="B843" s="25"/>
      <c r="C843" s="73"/>
      <c r="D843" s="103"/>
      <c r="E843" s="76" t="s">
        <v>705</v>
      </c>
      <c r="F843" s="1" t="s">
        <v>454</v>
      </c>
      <c r="G843" s="125">
        <v>6.3090960000000001E-2</v>
      </c>
      <c r="H843" s="125">
        <v>2.6771719999999999E-2</v>
      </c>
      <c r="I843" s="125">
        <v>9.9410189999999996E-2</v>
      </c>
      <c r="J843" s="125">
        <v>3.0685180533316411E-2</v>
      </c>
    </row>
    <row r="844" spans="1:10" x14ac:dyDescent="0.3">
      <c r="B844" s="25"/>
      <c r="C844" s="73"/>
      <c r="D844" s="18"/>
      <c r="E844" s="76" t="s">
        <v>705</v>
      </c>
      <c r="F844" s="1" t="s">
        <v>455</v>
      </c>
      <c r="G844" s="125" t="s">
        <v>451</v>
      </c>
      <c r="H844" s="125" t="s">
        <v>451</v>
      </c>
      <c r="I844" s="125" t="s">
        <v>451</v>
      </c>
      <c r="J844" s="125" t="s">
        <v>451</v>
      </c>
    </row>
    <row r="845" spans="1:10" x14ac:dyDescent="0.3">
      <c r="B845" s="25"/>
      <c r="C845" s="73"/>
      <c r="D845" s="18"/>
      <c r="E845" s="76" t="s">
        <v>705</v>
      </c>
      <c r="F845" s="1" t="s">
        <v>456</v>
      </c>
      <c r="G845" s="125">
        <v>9.6957249999999995E-2</v>
      </c>
      <c r="H845" s="125">
        <v>5.8049919999999998E-2</v>
      </c>
      <c r="I845" s="125">
        <v>0.1358646</v>
      </c>
      <c r="J845" s="125">
        <v>9.983763168825284E-2</v>
      </c>
    </row>
    <row r="846" spans="1:10" x14ac:dyDescent="0.3">
      <c r="B846" s="25"/>
      <c r="C846" s="73"/>
      <c r="D846" s="18"/>
      <c r="E846" s="76" t="s">
        <v>705</v>
      </c>
      <c r="F846" s="1" t="s">
        <v>457</v>
      </c>
      <c r="G846" s="125">
        <v>0.10551541</v>
      </c>
      <c r="H846" s="125">
        <v>8.3275020000000005E-2</v>
      </c>
      <c r="I846" s="125">
        <v>0.1277558</v>
      </c>
      <c r="J846" s="125">
        <v>2.9488615154908547E-2</v>
      </c>
    </row>
    <row r="847" spans="1:10" x14ac:dyDescent="0.3">
      <c r="B847" s="25"/>
      <c r="C847" s="73"/>
      <c r="D847" s="18"/>
      <c r="E847" s="76" t="s">
        <v>705</v>
      </c>
      <c r="F847" s="1" t="s">
        <v>458</v>
      </c>
      <c r="G847" s="125">
        <v>0.14965913</v>
      </c>
      <c r="H847" s="125">
        <v>8.5122680000000006E-2</v>
      </c>
      <c r="I847" s="125">
        <v>0.21419560000000001</v>
      </c>
      <c r="J847" s="125">
        <v>3.1855090568394751E-2</v>
      </c>
    </row>
    <row r="848" spans="1:10" x14ac:dyDescent="0.3">
      <c r="B848" s="25"/>
      <c r="C848" s="73"/>
      <c r="D848" s="18"/>
      <c r="E848" s="76" t="s">
        <v>705</v>
      </c>
      <c r="F848" s="1" t="s">
        <v>459</v>
      </c>
      <c r="G848" s="125">
        <v>6.9608660000000003E-2</v>
      </c>
      <c r="H848" s="125">
        <v>3.8308950000000001E-2</v>
      </c>
      <c r="I848" s="125">
        <v>0.1009084</v>
      </c>
      <c r="J848" s="125">
        <v>4.6978317699523299E-2</v>
      </c>
    </row>
    <row r="849" spans="2:10" x14ac:dyDescent="0.3">
      <c r="B849" s="25"/>
      <c r="C849" s="73"/>
      <c r="D849" s="18"/>
      <c r="E849" s="76" t="s">
        <v>705</v>
      </c>
      <c r="F849" s="1" t="s">
        <v>660</v>
      </c>
      <c r="G849" s="125">
        <v>9.8022449999999997E-2</v>
      </c>
      <c r="H849" s="125">
        <v>6.9289859999999995E-2</v>
      </c>
      <c r="I849" s="125">
        <v>0.12675500000000001</v>
      </c>
      <c r="J849" s="125">
        <v>4.3255131964809387E-2</v>
      </c>
    </row>
    <row r="850" spans="2:10" x14ac:dyDescent="0.3">
      <c r="B850" s="25"/>
      <c r="C850" s="73"/>
      <c r="D850" s="18"/>
      <c r="E850" s="76" t="s">
        <v>705</v>
      </c>
      <c r="F850" s="1" t="s">
        <v>661</v>
      </c>
      <c r="G850" s="125">
        <v>9.5061720000000002E-2</v>
      </c>
      <c r="H850" s="125">
        <v>7.1866159999999998E-2</v>
      </c>
      <c r="I850" s="125">
        <v>0.1182573</v>
      </c>
      <c r="J850" s="125">
        <v>8.092310793106923E-2</v>
      </c>
    </row>
    <row r="851" spans="2:10" x14ac:dyDescent="0.3">
      <c r="B851" s="25"/>
      <c r="C851" s="73"/>
      <c r="D851" s="18"/>
      <c r="E851" s="76" t="s">
        <v>705</v>
      </c>
      <c r="F851" s="1" t="s">
        <v>662</v>
      </c>
      <c r="G851" s="125" t="s">
        <v>451</v>
      </c>
      <c r="H851" s="125" t="s">
        <v>451</v>
      </c>
      <c r="I851" s="125" t="s">
        <v>451</v>
      </c>
      <c r="J851" s="125" t="s">
        <v>451</v>
      </c>
    </row>
    <row r="852" spans="2:10" x14ac:dyDescent="0.3">
      <c r="B852" s="25"/>
      <c r="C852" s="73"/>
      <c r="D852" s="18"/>
      <c r="E852" s="76" t="s">
        <v>705</v>
      </c>
      <c r="F852" s="1" t="s">
        <v>663</v>
      </c>
      <c r="G852" s="125">
        <v>9.4365060000000001E-2</v>
      </c>
      <c r="H852" s="125">
        <v>7.9775749000000007E-2</v>
      </c>
      <c r="I852" s="125">
        <v>0.10895440000000001</v>
      </c>
      <c r="J852" s="125">
        <v>6.8090716359943709E-2</v>
      </c>
    </row>
    <row r="853" spans="2:10" x14ac:dyDescent="0.3">
      <c r="B853" s="25"/>
      <c r="C853" s="73"/>
      <c r="D853" s="18"/>
      <c r="E853" s="76" t="s">
        <v>705</v>
      </c>
      <c r="F853" s="1" t="s">
        <v>460</v>
      </c>
      <c r="G853" s="125">
        <v>6.7073519999999998E-2</v>
      </c>
      <c r="H853" s="125">
        <v>3.5519179999999997E-2</v>
      </c>
      <c r="I853" s="125">
        <v>9.8627859999999998E-2</v>
      </c>
      <c r="J853" s="125">
        <v>6.9999623252835028E-2</v>
      </c>
    </row>
    <row r="854" spans="2:10" x14ac:dyDescent="0.3">
      <c r="B854" s="25"/>
      <c r="C854" s="73"/>
      <c r="D854" s="18"/>
      <c r="E854" s="76" t="s">
        <v>705</v>
      </c>
      <c r="F854" s="1" t="s">
        <v>461</v>
      </c>
      <c r="G854" s="125">
        <v>0.13229962000000001</v>
      </c>
      <c r="H854" s="125">
        <v>0.10224881</v>
      </c>
      <c r="I854" s="125">
        <v>0.16235044000000001</v>
      </c>
      <c r="J854" s="125">
        <v>7.2315628582346192E-2</v>
      </c>
    </row>
    <row r="855" spans="2:10" x14ac:dyDescent="0.3">
      <c r="B855" s="25"/>
      <c r="C855" s="73"/>
      <c r="D855" s="18"/>
      <c r="E855" s="76" t="s">
        <v>705</v>
      </c>
      <c r="F855" s="1" t="s">
        <v>462</v>
      </c>
      <c r="G855" s="125" t="s">
        <v>451</v>
      </c>
      <c r="H855" s="125" t="s">
        <v>451</v>
      </c>
      <c r="I855" s="125" t="s">
        <v>451</v>
      </c>
      <c r="J855" s="125" t="s">
        <v>451</v>
      </c>
    </row>
    <row r="856" spans="2:10" x14ac:dyDescent="0.3">
      <c r="B856" s="25"/>
      <c r="C856" s="73"/>
      <c r="D856" s="18"/>
      <c r="E856" s="76" t="s">
        <v>705</v>
      </c>
      <c r="F856" s="1" t="s">
        <v>589</v>
      </c>
      <c r="G856" s="125" t="s">
        <v>451</v>
      </c>
      <c r="H856" s="125" t="s">
        <v>451</v>
      </c>
      <c r="I856" s="125" t="s">
        <v>451</v>
      </c>
      <c r="J856" s="125" t="s">
        <v>451</v>
      </c>
    </row>
    <row r="857" spans="2:10" x14ac:dyDescent="0.3">
      <c r="B857" s="25"/>
      <c r="C857" s="73"/>
      <c r="D857" s="18"/>
      <c r="E857" s="76" t="s">
        <v>705</v>
      </c>
      <c r="F857" s="1" t="s">
        <v>463</v>
      </c>
      <c r="G857" s="125">
        <v>0.12644407999999999</v>
      </c>
      <c r="H857" s="125">
        <v>6.3293420000000003E-2</v>
      </c>
      <c r="I857" s="125">
        <v>0.18959472999999999</v>
      </c>
      <c r="J857" s="125">
        <v>0.13802133231142619</v>
      </c>
    </row>
    <row r="858" spans="2:10" x14ac:dyDescent="0.3">
      <c r="B858" s="25"/>
      <c r="C858" s="73"/>
      <c r="D858" s="18"/>
      <c r="E858" s="76" t="s">
        <v>705</v>
      </c>
      <c r="F858" s="1" t="s">
        <v>464</v>
      </c>
      <c r="G858" s="125">
        <v>5.6070920000000003E-2</v>
      </c>
      <c r="H858" s="125">
        <v>2.3726299999999999E-2</v>
      </c>
      <c r="I858" s="125">
        <v>8.8415549999999996E-2</v>
      </c>
      <c r="J858" s="125">
        <v>5.905251560778553E-2</v>
      </c>
    </row>
    <row r="859" spans="2:10" x14ac:dyDescent="0.3">
      <c r="B859" s="25"/>
      <c r="C859" s="73"/>
      <c r="D859" s="18"/>
      <c r="E859" s="76" t="s">
        <v>705</v>
      </c>
      <c r="F859" s="1" t="s">
        <v>465</v>
      </c>
      <c r="G859" s="125">
        <v>0.10424762999999999</v>
      </c>
      <c r="H859" s="125">
        <v>6.8131919999999999E-2</v>
      </c>
      <c r="I859" s="125">
        <v>0.14036335</v>
      </c>
      <c r="J859" s="125">
        <v>6.0353876143349826E-2</v>
      </c>
    </row>
    <row r="860" spans="2:10" x14ac:dyDescent="0.3">
      <c r="B860" s="25"/>
      <c r="C860" s="73"/>
      <c r="D860" s="18"/>
      <c r="E860" s="76" t="s">
        <v>705</v>
      </c>
      <c r="F860" s="1" t="s">
        <v>466</v>
      </c>
      <c r="G860" s="125">
        <v>0.10359728</v>
      </c>
      <c r="H860" s="125">
        <v>5.2903039999999998E-2</v>
      </c>
      <c r="I860" s="125">
        <v>0.15429151999999999</v>
      </c>
      <c r="J860" s="125">
        <v>3.3388124101088969E-2</v>
      </c>
    </row>
    <row r="861" spans="2:10" x14ac:dyDescent="0.3">
      <c r="B861" s="25"/>
      <c r="C861" s="73"/>
      <c r="D861" s="18"/>
      <c r="E861" s="76" t="s">
        <v>705</v>
      </c>
      <c r="F861" s="1" t="s">
        <v>467</v>
      </c>
      <c r="G861" s="125">
        <v>0.12527015</v>
      </c>
      <c r="H861" s="125">
        <v>4.4178910000000002E-2</v>
      </c>
      <c r="I861" s="125">
        <v>0.20636139000000001</v>
      </c>
      <c r="J861" s="125">
        <v>9.1300378244424159E-3</v>
      </c>
    </row>
    <row r="862" spans="2:10" x14ac:dyDescent="0.3">
      <c r="B862" s="25"/>
      <c r="C862" s="73"/>
      <c r="D862" s="18"/>
      <c r="E862" s="76" t="s">
        <v>705</v>
      </c>
      <c r="F862" s="1" t="s">
        <v>468</v>
      </c>
      <c r="G862" s="125">
        <v>8.8605210000000004E-2</v>
      </c>
      <c r="H862" s="125">
        <v>7.1603490000000006E-2</v>
      </c>
      <c r="I862" s="125">
        <v>0.1056069</v>
      </c>
      <c r="J862" s="125">
        <v>6.8565184729905068E-2</v>
      </c>
    </row>
    <row r="863" spans="2:10" x14ac:dyDescent="0.3">
      <c r="B863" s="25"/>
      <c r="C863" s="73"/>
      <c r="D863" s="18"/>
      <c r="E863" s="76" t="s">
        <v>705</v>
      </c>
      <c r="F863" s="1" t="s">
        <v>469</v>
      </c>
      <c r="G863" s="125">
        <v>0.13566539</v>
      </c>
      <c r="H863" s="125">
        <v>7.9105289999999995E-2</v>
      </c>
      <c r="I863" s="125">
        <v>0.19222549999999999</v>
      </c>
      <c r="J863" s="125">
        <v>7.1781713498967392E-2</v>
      </c>
    </row>
    <row r="864" spans="2:10" x14ac:dyDescent="0.3">
      <c r="B864" s="25"/>
      <c r="C864" s="73"/>
      <c r="D864" s="18"/>
      <c r="E864" s="76" t="s">
        <v>705</v>
      </c>
      <c r="F864" s="1" t="s">
        <v>470</v>
      </c>
      <c r="G864" s="125">
        <v>0.16050469000000001</v>
      </c>
      <c r="H864" s="125">
        <v>9.7499708000000004E-2</v>
      </c>
      <c r="I864" s="125">
        <v>0.22350966999999999</v>
      </c>
      <c r="J864" s="125">
        <v>0.10693430656934307</v>
      </c>
    </row>
    <row r="865" spans="2:10" x14ac:dyDescent="0.3">
      <c r="B865" s="25"/>
      <c r="C865" s="73"/>
      <c r="D865" s="18"/>
      <c r="E865" s="76" t="s">
        <v>705</v>
      </c>
      <c r="F865" s="1" t="s">
        <v>26</v>
      </c>
      <c r="G865" s="125">
        <v>0.10287708</v>
      </c>
      <c r="H865" s="125">
        <v>6.3196849999999999E-2</v>
      </c>
      <c r="I865" s="125">
        <v>0.1425573</v>
      </c>
      <c r="J865" s="125">
        <v>7.8090629124505054E-2</v>
      </c>
    </row>
    <row r="866" spans="2:10" x14ac:dyDescent="0.3">
      <c r="B866" s="25"/>
      <c r="C866" s="73"/>
      <c r="D866" s="18"/>
      <c r="E866" s="76" t="s">
        <v>705</v>
      </c>
      <c r="F866" s="1" t="s">
        <v>27</v>
      </c>
      <c r="G866" s="125">
        <v>7.9786650000000001E-2</v>
      </c>
      <c r="H866" s="125">
        <v>3.8239503000000001E-2</v>
      </c>
      <c r="I866" s="125">
        <v>0.12133380000000001</v>
      </c>
      <c r="J866" s="125">
        <v>6.4344663589313192E-2</v>
      </c>
    </row>
    <row r="867" spans="2:10" x14ac:dyDescent="0.3">
      <c r="B867" s="25"/>
      <c r="C867" s="73"/>
      <c r="D867" s="18"/>
      <c r="E867" s="76" t="s">
        <v>705</v>
      </c>
      <c r="F867" s="1" t="s">
        <v>28</v>
      </c>
      <c r="G867" s="125">
        <v>0.12550523</v>
      </c>
      <c r="H867" s="125">
        <v>2.2822209E-2</v>
      </c>
      <c r="I867" s="125">
        <v>0.22818823999999999</v>
      </c>
      <c r="J867" s="125">
        <v>8.8180112570356475E-2</v>
      </c>
    </row>
    <row r="868" spans="2:10" x14ac:dyDescent="0.3">
      <c r="B868" s="25"/>
      <c r="C868" s="73"/>
      <c r="D868" s="18"/>
      <c r="E868" s="76" t="s">
        <v>705</v>
      </c>
      <c r="F868" s="1" t="s">
        <v>29</v>
      </c>
      <c r="G868" s="125" t="s">
        <v>451</v>
      </c>
      <c r="H868" s="125" t="s">
        <v>451</v>
      </c>
      <c r="I868" s="125" t="s">
        <v>451</v>
      </c>
      <c r="J868" s="125" t="s">
        <v>451</v>
      </c>
    </row>
    <row r="869" spans="2:10" x14ac:dyDescent="0.3">
      <c r="B869" s="25"/>
      <c r="C869" s="73"/>
      <c r="D869" s="18"/>
      <c r="E869" s="76" t="s">
        <v>705</v>
      </c>
      <c r="F869" s="1" t="s">
        <v>658</v>
      </c>
      <c r="G869" s="125">
        <v>0.14112743999999999</v>
      </c>
      <c r="H869" s="125">
        <v>5.4909126000000003E-2</v>
      </c>
      <c r="I869" s="125">
        <v>0.22734575000000001</v>
      </c>
      <c r="J869" s="125">
        <v>7.3029045643153531E-2</v>
      </c>
    </row>
    <row r="870" spans="2:10" x14ac:dyDescent="0.3">
      <c r="B870" s="25"/>
      <c r="C870" s="73"/>
      <c r="D870" s="18"/>
      <c r="E870" s="76" t="s">
        <v>705</v>
      </c>
      <c r="F870" s="1" t="s">
        <v>30</v>
      </c>
      <c r="G870" s="125" t="s">
        <v>451</v>
      </c>
      <c r="H870" s="125" t="s">
        <v>451</v>
      </c>
      <c r="I870" s="125" t="s">
        <v>451</v>
      </c>
      <c r="J870" s="125" t="s">
        <v>451</v>
      </c>
    </row>
    <row r="871" spans="2:10" x14ac:dyDescent="0.3">
      <c r="B871" s="25"/>
      <c r="C871" s="73"/>
      <c r="D871" s="18"/>
      <c r="E871" s="76" t="s">
        <v>705</v>
      </c>
      <c r="F871" s="1" t="s">
        <v>552</v>
      </c>
      <c r="G871" s="125">
        <v>0.13500382</v>
      </c>
      <c r="H871" s="125">
        <v>9.3305468000000003E-2</v>
      </c>
      <c r="I871" s="125">
        <v>0.17670216999999999</v>
      </c>
      <c r="J871" s="125">
        <v>2.8732925105982101E-2</v>
      </c>
    </row>
    <row r="872" spans="2:10" x14ac:dyDescent="0.3">
      <c r="B872" s="25"/>
      <c r="C872" s="73"/>
      <c r="D872" s="18"/>
      <c r="E872" s="76" t="s">
        <v>705</v>
      </c>
      <c r="F872" s="1" t="s">
        <v>31</v>
      </c>
      <c r="G872" s="125">
        <v>0.10129289</v>
      </c>
      <c r="H872" s="125">
        <v>6.6625228999999994E-2</v>
      </c>
      <c r="I872" s="125">
        <v>0.13596055000000001</v>
      </c>
      <c r="J872" s="125">
        <v>5.3952321204516936E-2</v>
      </c>
    </row>
    <row r="873" spans="2:10" x14ac:dyDescent="0.3">
      <c r="B873" s="25"/>
      <c r="C873" s="73"/>
      <c r="D873" s="18"/>
      <c r="E873" s="76" t="s">
        <v>705</v>
      </c>
      <c r="F873" s="1" t="s">
        <v>32</v>
      </c>
      <c r="G873" s="125">
        <v>5.556051E-2</v>
      </c>
      <c r="H873" s="125">
        <v>1.7191192000000001E-2</v>
      </c>
      <c r="I873" s="125">
        <v>9.3929840000000001E-2</v>
      </c>
      <c r="J873" s="125">
        <v>2.3864766324163077E-2</v>
      </c>
    </row>
    <row r="874" spans="2:10" x14ac:dyDescent="0.3">
      <c r="B874" s="25"/>
      <c r="C874" s="73"/>
      <c r="D874" s="18"/>
      <c r="E874" s="76" t="s">
        <v>705</v>
      </c>
      <c r="F874" s="1" t="s">
        <v>471</v>
      </c>
      <c r="G874" s="125">
        <v>0.15913611</v>
      </c>
      <c r="H874" s="125">
        <v>0.11694828</v>
      </c>
      <c r="I874" s="125">
        <v>0.2013239</v>
      </c>
      <c r="J874" s="125">
        <v>9.4029017857142863E-2</v>
      </c>
    </row>
    <row r="875" spans="2:10" x14ac:dyDescent="0.3">
      <c r="B875" s="25"/>
      <c r="C875" s="73"/>
      <c r="D875" s="18"/>
      <c r="E875" s="76" t="s">
        <v>705</v>
      </c>
      <c r="F875" s="1" t="s">
        <v>472</v>
      </c>
      <c r="G875" s="125">
        <v>9.6652299999999997E-2</v>
      </c>
      <c r="H875" s="125">
        <v>7.3006189999999999E-2</v>
      </c>
      <c r="I875" s="125">
        <v>0.1202984</v>
      </c>
      <c r="J875" s="125">
        <v>7.9394950822000501E-2</v>
      </c>
    </row>
    <row r="876" spans="2:10" x14ac:dyDescent="0.3">
      <c r="B876" s="25"/>
      <c r="C876" s="73"/>
      <c r="D876" s="31"/>
      <c r="E876" s="76" t="s">
        <v>705</v>
      </c>
      <c r="F876" s="1" t="s">
        <v>473</v>
      </c>
      <c r="G876" s="125">
        <v>7.9380850000000003E-2</v>
      </c>
      <c r="H876" s="125">
        <v>4.2378310000000002E-2</v>
      </c>
      <c r="I876" s="125">
        <v>0.1163834</v>
      </c>
      <c r="J876" s="125">
        <v>4.3379320153605461E-2</v>
      </c>
    </row>
    <row r="877" spans="2:10" x14ac:dyDescent="0.3">
      <c r="B877" s="25" t="s">
        <v>429</v>
      </c>
      <c r="C877" s="73" t="s">
        <v>430</v>
      </c>
      <c r="D877" s="102" t="s">
        <v>610</v>
      </c>
      <c r="E877" s="76" t="s">
        <v>487</v>
      </c>
      <c r="F877" s="1" t="s">
        <v>450</v>
      </c>
      <c r="G877" s="125">
        <v>0.2553976</v>
      </c>
      <c r="H877" s="125">
        <v>0.24209520000000001</v>
      </c>
      <c r="I877" s="125">
        <v>0.26869989999999999</v>
      </c>
      <c r="J877" s="125">
        <v>0.19736299799846688</v>
      </c>
    </row>
    <row r="878" spans="2:10" x14ac:dyDescent="0.3">
      <c r="B878" s="25"/>
      <c r="C878" s="72"/>
      <c r="D878" s="103"/>
      <c r="E878" s="76" t="s">
        <v>487</v>
      </c>
      <c r="F878" s="1" t="s">
        <v>452</v>
      </c>
      <c r="G878" s="125">
        <v>0.27599869999999999</v>
      </c>
      <c r="H878" s="125">
        <v>0.25384950000000001</v>
      </c>
      <c r="I878" s="125">
        <v>0.29814790000000002</v>
      </c>
      <c r="J878" s="125">
        <v>0.17256979658856747</v>
      </c>
    </row>
    <row r="879" spans="2:10" x14ac:dyDescent="0.3">
      <c r="B879" s="25"/>
      <c r="C879" s="72"/>
      <c r="D879" s="103"/>
      <c r="E879" s="76" t="s">
        <v>487</v>
      </c>
      <c r="F879" s="1" t="s">
        <v>453</v>
      </c>
      <c r="G879" s="125">
        <v>0.30586799999999997</v>
      </c>
      <c r="H879" s="125">
        <v>0.28082750000000001</v>
      </c>
      <c r="I879" s="125">
        <v>0.33090839999999999</v>
      </c>
      <c r="J879" s="125">
        <v>0.2570341147528406</v>
      </c>
    </row>
    <row r="880" spans="2:10" x14ac:dyDescent="0.3">
      <c r="B880" s="25"/>
      <c r="C880" s="72"/>
      <c r="D880" s="103"/>
      <c r="E880" s="76" t="s">
        <v>487</v>
      </c>
      <c r="F880" s="1" t="s">
        <v>21</v>
      </c>
      <c r="G880" s="125">
        <v>0.281802</v>
      </c>
      <c r="H880" s="125">
        <v>0.22060189999999999</v>
      </c>
      <c r="I880" s="125">
        <v>0.34300219999999998</v>
      </c>
      <c r="J880" s="125">
        <v>0.25087251404937638</v>
      </c>
    </row>
    <row r="881" spans="2:10" x14ac:dyDescent="0.3">
      <c r="B881" s="25"/>
      <c r="C881" s="73"/>
      <c r="D881" s="18"/>
      <c r="E881" s="76" t="s">
        <v>487</v>
      </c>
      <c r="F881" s="1" t="s">
        <v>454</v>
      </c>
      <c r="G881" s="125">
        <v>0.17866889999999999</v>
      </c>
      <c r="H881" s="125">
        <v>0.12842129999999999</v>
      </c>
      <c r="I881" s="125">
        <v>0.22891649999999999</v>
      </c>
      <c r="J881" s="125">
        <v>0.20350719658331071</v>
      </c>
    </row>
    <row r="882" spans="2:10" x14ac:dyDescent="0.3">
      <c r="B882" s="25"/>
      <c r="C882" s="73"/>
      <c r="D882" s="18"/>
      <c r="E882" s="76" t="s">
        <v>487</v>
      </c>
      <c r="F882" s="1" t="s">
        <v>455</v>
      </c>
      <c r="G882" s="125">
        <v>0.28481129999999999</v>
      </c>
      <c r="H882" s="125">
        <v>0.1170128</v>
      </c>
      <c r="I882" s="125">
        <v>0.45260980000000001</v>
      </c>
      <c r="J882" s="125">
        <v>0.2047894619351113</v>
      </c>
    </row>
    <row r="883" spans="2:10" x14ac:dyDescent="0.3">
      <c r="B883" s="25"/>
      <c r="C883" s="73"/>
      <c r="D883" s="18"/>
      <c r="E883" s="76" t="s">
        <v>487</v>
      </c>
      <c r="F883" s="1" t="s">
        <v>456</v>
      </c>
      <c r="G883" s="125">
        <v>0.25024049999999998</v>
      </c>
      <c r="H883" s="125">
        <v>0.22427040000000001</v>
      </c>
      <c r="I883" s="125">
        <v>0.27621059999999997</v>
      </c>
      <c r="J883" s="125">
        <v>0.24813044078938218</v>
      </c>
    </row>
    <row r="884" spans="2:10" x14ac:dyDescent="0.3">
      <c r="B884" s="25"/>
      <c r="C884" s="73"/>
      <c r="D884" s="18"/>
      <c r="E884" s="76" t="s">
        <v>487</v>
      </c>
      <c r="F884" s="1" t="s">
        <v>457</v>
      </c>
      <c r="G884" s="125">
        <v>0.26050259999999997</v>
      </c>
      <c r="H884" s="125">
        <v>0.24123420000000001</v>
      </c>
      <c r="I884" s="125">
        <v>0.27977109999999999</v>
      </c>
      <c r="J884" s="125">
        <v>0.15995948792735584</v>
      </c>
    </row>
    <row r="885" spans="2:10" x14ac:dyDescent="0.3">
      <c r="B885" s="25"/>
      <c r="C885" s="73"/>
      <c r="D885" s="18"/>
      <c r="E885" s="76" t="s">
        <v>487</v>
      </c>
      <c r="F885" s="1" t="s">
        <v>458</v>
      </c>
      <c r="G885" s="125">
        <v>0.3092299</v>
      </c>
      <c r="H885" s="125">
        <v>0.26015630000000001</v>
      </c>
      <c r="I885" s="125">
        <v>0.3583035</v>
      </c>
      <c r="J885" s="125">
        <v>0.14113924748304371</v>
      </c>
    </row>
    <row r="886" spans="2:10" x14ac:dyDescent="0.3">
      <c r="B886" s="25"/>
      <c r="C886" s="73"/>
      <c r="D886" s="18"/>
      <c r="E886" s="76" t="s">
        <v>487</v>
      </c>
      <c r="F886" s="1" t="s">
        <v>459</v>
      </c>
      <c r="G886" s="125">
        <v>0.24783450000000001</v>
      </c>
      <c r="H886" s="125">
        <v>0.2326346</v>
      </c>
      <c r="I886" s="125">
        <v>0.2630345</v>
      </c>
      <c r="J886" s="125">
        <v>9.8292201747312041E-2</v>
      </c>
    </row>
    <row r="887" spans="2:10" x14ac:dyDescent="0.3">
      <c r="B887" s="25"/>
      <c r="C887" s="73"/>
      <c r="D887" s="18"/>
      <c r="E887" s="76" t="s">
        <v>487</v>
      </c>
      <c r="F887" s="1" t="s">
        <v>660</v>
      </c>
      <c r="G887" s="125">
        <v>0.30519360000000001</v>
      </c>
      <c r="H887" s="125">
        <v>0.27894330000000001</v>
      </c>
      <c r="I887" s="125">
        <v>0.33144390000000001</v>
      </c>
      <c r="J887" s="125">
        <v>0.18805328689458498</v>
      </c>
    </row>
    <row r="888" spans="2:10" x14ac:dyDescent="0.3">
      <c r="B888" s="25"/>
      <c r="C888" s="73"/>
      <c r="D888" s="18"/>
      <c r="E888" s="76" t="s">
        <v>487</v>
      </c>
      <c r="F888" s="1" t="s">
        <v>661</v>
      </c>
      <c r="G888" s="125">
        <v>0.2376326</v>
      </c>
      <c r="H888" s="125">
        <v>0.22131770000000001</v>
      </c>
      <c r="I888" s="125">
        <v>0.25394739999999999</v>
      </c>
      <c r="J888" s="125">
        <v>0.18744463546363854</v>
      </c>
    </row>
    <row r="889" spans="2:10" x14ac:dyDescent="0.3">
      <c r="B889" s="25"/>
      <c r="C889" s="73"/>
      <c r="D889" s="18"/>
      <c r="E889" s="76" t="s">
        <v>487</v>
      </c>
      <c r="F889" s="1" t="s">
        <v>662</v>
      </c>
      <c r="G889" s="125">
        <v>0.34231840000000002</v>
      </c>
      <c r="H889" s="125">
        <v>0.27282610000000002</v>
      </c>
      <c r="I889" s="125">
        <v>0.41181060000000003</v>
      </c>
      <c r="J889" s="125">
        <v>0.20234041048912327</v>
      </c>
    </row>
    <row r="890" spans="2:10" x14ac:dyDescent="0.3">
      <c r="B890" s="25"/>
      <c r="C890" s="73"/>
      <c r="D890" s="18"/>
      <c r="E890" s="76" t="s">
        <v>487</v>
      </c>
      <c r="F890" s="1" t="s">
        <v>663</v>
      </c>
      <c r="G890" s="125">
        <v>0.25245190000000001</v>
      </c>
      <c r="H890" s="125">
        <v>0.2376355</v>
      </c>
      <c r="I890" s="125">
        <v>0.26726820000000001</v>
      </c>
      <c r="J890" s="125">
        <v>6.7764662432289015E-3</v>
      </c>
    </row>
    <row r="891" spans="2:10" x14ac:dyDescent="0.3">
      <c r="B891" s="25"/>
      <c r="C891" s="73"/>
      <c r="D891" s="18"/>
      <c r="E891" s="76" t="s">
        <v>487</v>
      </c>
      <c r="F891" s="1" t="s">
        <v>460</v>
      </c>
      <c r="G891" s="125">
        <v>0.21763540000000001</v>
      </c>
      <c r="H891" s="125">
        <v>0.19372110000000001</v>
      </c>
      <c r="I891" s="125">
        <v>0.24154970000000001</v>
      </c>
      <c r="J891" s="125">
        <v>0.22920969160154581</v>
      </c>
    </row>
    <row r="892" spans="2:10" x14ac:dyDescent="0.3">
      <c r="B892" s="25"/>
      <c r="C892" s="73"/>
      <c r="D892" s="18"/>
      <c r="E892" s="76" t="s">
        <v>487</v>
      </c>
      <c r="F892" s="1" t="s">
        <v>461</v>
      </c>
      <c r="G892" s="125">
        <v>0.28867559999999998</v>
      </c>
      <c r="H892" s="125">
        <v>0.26477659999999997</v>
      </c>
      <c r="I892" s="125">
        <v>0.31257449999999998</v>
      </c>
      <c r="J892" s="125">
        <v>0.16627133901042837</v>
      </c>
    </row>
    <row r="893" spans="2:10" x14ac:dyDescent="0.3">
      <c r="B893" s="25"/>
      <c r="C893" s="73"/>
      <c r="D893" s="18"/>
      <c r="E893" s="76" t="s">
        <v>487</v>
      </c>
      <c r="F893" s="1" t="s">
        <v>462</v>
      </c>
      <c r="G893" s="125">
        <v>0.31735229999999998</v>
      </c>
      <c r="H893" s="125">
        <v>0.22084599999999999</v>
      </c>
      <c r="I893" s="125">
        <v>0.41385860000000002</v>
      </c>
      <c r="J893" s="125">
        <v>0.21905048059398191</v>
      </c>
    </row>
    <row r="894" spans="2:10" x14ac:dyDescent="0.3">
      <c r="B894" s="25"/>
      <c r="C894" s="73"/>
      <c r="D894" s="18"/>
      <c r="E894" s="76" t="s">
        <v>487</v>
      </c>
      <c r="F894" s="1" t="s">
        <v>589</v>
      </c>
      <c r="G894" s="125">
        <v>0.21172369999999999</v>
      </c>
      <c r="H894" s="125">
        <v>0.1345354</v>
      </c>
      <c r="I894" s="125">
        <v>0.288912</v>
      </c>
      <c r="J894" s="125">
        <v>3.1006914925203393E-2</v>
      </c>
    </row>
    <row r="895" spans="2:10" x14ac:dyDescent="0.3">
      <c r="B895" s="25"/>
      <c r="C895" s="73"/>
      <c r="D895" s="18"/>
      <c r="E895" s="76" t="s">
        <v>487</v>
      </c>
      <c r="F895" s="1" t="s">
        <v>463</v>
      </c>
      <c r="G895" s="125">
        <v>0.2475395</v>
      </c>
      <c r="H895" s="125">
        <v>0.20625540000000001</v>
      </c>
      <c r="I895" s="125">
        <v>0.28882350000000001</v>
      </c>
      <c r="J895" s="125">
        <v>0.25811534695338817</v>
      </c>
    </row>
    <row r="896" spans="2:10" x14ac:dyDescent="0.3">
      <c r="B896" s="25"/>
      <c r="C896" s="73"/>
      <c r="D896" s="18"/>
      <c r="E896" s="76" t="s">
        <v>487</v>
      </c>
      <c r="F896" s="1" t="s">
        <v>464</v>
      </c>
      <c r="G896" s="125">
        <v>0.25597880000000001</v>
      </c>
      <c r="H896" s="125">
        <v>0.23096729999999999</v>
      </c>
      <c r="I896" s="125">
        <v>0.28099020000000002</v>
      </c>
      <c r="J896" s="125">
        <v>0.2469134469560047</v>
      </c>
    </row>
    <row r="897" spans="2:10" x14ac:dyDescent="0.3">
      <c r="B897" s="25"/>
      <c r="C897" s="73"/>
      <c r="D897" s="18"/>
      <c r="E897" s="76" t="s">
        <v>487</v>
      </c>
      <c r="F897" s="1" t="s">
        <v>465</v>
      </c>
      <c r="G897" s="125">
        <v>0.2325004</v>
      </c>
      <c r="H897" s="125">
        <v>0.18804969999999999</v>
      </c>
      <c r="I897" s="125">
        <v>0.276951</v>
      </c>
      <c r="J897" s="125">
        <v>0.18860654398934923</v>
      </c>
    </row>
    <row r="898" spans="2:10" x14ac:dyDescent="0.3">
      <c r="B898" s="25"/>
      <c r="C898" s="73"/>
      <c r="D898" s="18"/>
      <c r="E898" s="76" t="s">
        <v>487</v>
      </c>
      <c r="F898" s="1" t="s">
        <v>466</v>
      </c>
      <c r="G898" s="125">
        <v>0.25516149999999999</v>
      </c>
      <c r="H898" s="125">
        <v>0.2172183</v>
      </c>
      <c r="I898" s="125">
        <v>0.2931047</v>
      </c>
      <c r="J898" s="125">
        <v>0.12914746190619739</v>
      </c>
    </row>
    <row r="899" spans="2:10" x14ac:dyDescent="0.3">
      <c r="B899" s="25"/>
      <c r="C899" s="73"/>
      <c r="D899" s="18"/>
      <c r="E899" s="76" t="s">
        <v>487</v>
      </c>
      <c r="F899" s="1" t="s">
        <v>467</v>
      </c>
      <c r="G899" s="125">
        <v>0.2948905</v>
      </c>
      <c r="H899" s="125">
        <v>0.25589469999999997</v>
      </c>
      <c r="I899" s="125">
        <v>0.33388640000000003</v>
      </c>
      <c r="J899" s="125">
        <v>0.12158378225556143</v>
      </c>
    </row>
    <row r="900" spans="2:10" x14ac:dyDescent="0.3">
      <c r="B900" s="25"/>
      <c r="C900" s="73"/>
      <c r="D900" s="18"/>
      <c r="E900" s="76" t="s">
        <v>487</v>
      </c>
      <c r="F900" s="1" t="s">
        <v>468</v>
      </c>
      <c r="G900" s="125">
        <v>0.26810810000000002</v>
      </c>
      <c r="H900" s="125">
        <v>0.25428329999999999</v>
      </c>
      <c r="I900" s="125">
        <v>0.28193299999999999</v>
      </c>
      <c r="J900" s="125">
        <v>0.19656282373145817</v>
      </c>
    </row>
    <row r="901" spans="2:10" x14ac:dyDescent="0.3">
      <c r="B901" s="25"/>
      <c r="C901" s="73"/>
      <c r="D901" s="18"/>
      <c r="E901" s="76" t="s">
        <v>487</v>
      </c>
      <c r="F901" s="1" t="s">
        <v>469</v>
      </c>
      <c r="G901" s="125">
        <v>0.20076150000000001</v>
      </c>
      <c r="H901" s="125">
        <v>0.17727680000000001</v>
      </c>
      <c r="I901" s="125">
        <v>0.22424620000000001</v>
      </c>
      <c r="J901" s="125">
        <v>0.19379436698365812</v>
      </c>
    </row>
    <row r="902" spans="2:10" x14ac:dyDescent="0.3">
      <c r="B902" s="25"/>
      <c r="C902" s="73"/>
      <c r="D902" s="18"/>
      <c r="E902" s="76" t="s">
        <v>487</v>
      </c>
      <c r="F902" s="1" t="s">
        <v>470</v>
      </c>
      <c r="G902" s="125">
        <v>0.30332219999999999</v>
      </c>
      <c r="H902" s="125">
        <v>0.25352059999999998</v>
      </c>
      <c r="I902" s="125">
        <v>0.35312389999999999</v>
      </c>
      <c r="J902" s="125">
        <v>0.1596216545062841</v>
      </c>
    </row>
    <row r="903" spans="2:10" x14ac:dyDescent="0.3">
      <c r="B903" s="25"/>
      <c r="C903" s="73"/>
      <c r="D903" s="18"/>
      <c r="E903" s="76" t="s">
        <v>487</v>
      </c>
      <c r="F903" s="1" t="s">
        <v>26</v>
      </c>
      <c r="G903" s="125">
        <v>0.22503210000000001</v>
      </c>
      <c r="H903" s="125">
        <v>0.19753889999999999</v>
      </c>
      <c r="I903" s="125">
        <v>0.25252540000000001</v>
      </c>
      <c r="J903" s="125">
        <v>0.26227444283362233</v>
      </c>
    </row>
    <row r="904" spans="2:10" x14ac:dyDescent="0.3">
      <c r="B904" s="25"/>
      <c r="C904" s="73"/>
      <c r="D904" s="18"/>
      <c r="E904" s="76" t="s">
        <v>487</v>
      </c>
      <c r="F904" s="1" t="s">
        <v>27</v>
      </c>
      <c r="G904" s="125">
        <v>0.29941659999999998</v>
      </c>
      <c r="H904" s="125">
        <v>0.2535695</v>
      </c>
      <c r="I904" s="125">
        <v>0.34526370000000001</v>
      </c>
      <c r="J904" s="125">
        <v>0.17291581291323266</v>
      </c>
    </row>
    <row r="905" spans="2:10" x14ac:dyDescent="0.3">
      <c r="B905" s="25"/>
      <c r="C905" s="73"/>
      <c r="D905" s="18"/>
      <c r="E905" s="76" t="s">
        <v>487</v>
      </c>
      <c r="F905" s="1" t="s">
        <v>28</v>
      </c>
      <c r="G905" s="125">
        <v>0.26246239999999998</v>
      </c>
      <c r="H905" s="125">
        <v>0.21470069999999999</v>
      </c>
      <c r="I905" s="125">
        <v>0.31022420000000001</v>
      </c>
      <c r="J905" s="125">
        <v>0.16163221554526097</v>
      </c>
    </row>
    <row r="906" spans="2:10" x14ac:dyDescent="0.3">
      <c r="B906" s="25"/>
      <c r="C906" s="73"/>
      <c r="D906" s="18"/>
      <c r="E906" s="76" t="s">
        <v>487</v>
      </c>
      <c r="F906" s="1" t="s">
        <v>29</v>
      </c>
      <c r="G906" s="125">
        <v>0.26762940000000002</v>
      </c>
      <c r="H906" s="125">
        <v>0.19622129999999999</v>
      </c>
      <c r="I906" s="125">
        <v>0.33903759999999999</v>
      </c>
      <c r="J906" s="125">
        <v>0.13438688728468168</v>
      </c>
    </row>
    <row r="907" spans="2:10" x14ac:dyDescent="0.3">
      <c r="B907" s="25"/>
      <c r="C907" s="73"/>
      <c r="D907" s="18"/>
      <c r="E907" s="76" t="s">
        <v>487</v>
      </c>
      <c r="F907" s="1" t="s">
        <v>658</v>
      </c>
      <c r="G907" s="125">
        <v>0.26303149999999997</v>
      </c>
      <c r="H907" s="125">
        <v>0.226858</v>
      </c>
      <c r="I907" s="125">
        <v>0.2992051</v>
      </c>
      <c r="J907" s="125">
        <v>0.18863098669990697</v>
      </c>
    </row>
    <row r="908" spans="2:10" x14ac:dyDescent="0.3">
      <c r="B908" s="25"/>
      <c r="C908" s="73"/>
      <c r="D908" s="18"/>
      <c r="E908" s="76" t="s">
        <v>487</v>
      </c>
      <c r="F908" s="1" t="s">
        <v>30</v>
      </c>
      <c r="G908" s="125">
        <v>0.25048490000000001</v>
      </c>
      <c r="H908" s="125">
        <v>0.21975900000000001</v>
      </c>
      <c r="I908" s="125">
        <v>0.28121079999999998</v>
      </c>
      <c r="J908" s="125">
        <v>0.16298109402325678</v>
      </c>
    </row>
    <row r="909" spans="2:10" x14ac:dyDescent="0.3">
      <c r="B909" s="25"/>
      <c r="C909" s="73"/>
      <c r="D909" s="18"/>
      <c r="E909" s="76" t="s">
        <v>487</v>
      </c>
      <c r="F909" s="1" t="s">
        <v>552</v>
      </c>
      <c r="G909" s="125">
        <v>0.24856700000000001</v>
      </c>
      <c r="H909" s="125">
        <v>0.2154094</v>
      </c>
      <c r="I909" s="125">
        <v>0.28172469999999999</v>
      </c>
      <c r="J909" s="125">
        <v>9.4759541969310135E-2</v>
      </c>
    </row>
    <row r="910" spans="2:10" x14ac:dyDescent="0.3">
      <c r="B910" s="25"/>
      <c r="C910" s="73"/>
      <c r="D910" s="18"/>
      <c r="E910" s="76" t="s">
        <v>487</v>
      </c>
      <c r="F910" s="1" t="s">
        <v>31</v>
      </c>
      <c r="G910" s="125">
        <v>0.26711299999999999</v>
      </c>
      <c r="H910" s="125">
        <v>0.22953270000000001</v>
      </c>
      <c r="I910" s="125">
        <v>0.3046933</v>
      </c>
      <c r="J910" s="125">
        <v>0.19591951643445324</v>
      </c>
    </row>
    <row r="911" spans="2:10" x14ac:dyDescent="0.3">
      <c r="B911" s="25"/>
      <c r="C911" s="73"/>
      <c r="D911" s="18"/>
      <c r="E911" s="76" t="s">
        <v>487</v>
      </c>
      <c r="F911" s="1" t="s">
        <v>32</v>
      </c>
      <c r="G911" s="125">
        <v>0.23897959999999999</v>
      </c>
      <c r="H911" s="125">
        <v>0.18388789999999999</v>
      </c>
      <c r="I911" s="125">
        <v>0.29407139999999998</v>
      </c>
      <c r="J911" s="125">
        <v>0.11298714335915212</v>
      </c>
    </row>
    <row r="912" spans="2:10" x14ac:dyDescent="0.3">
      <c r="B912" s="25"/>
      <c r="C912" s="73"/>
      <c r="D912" s="18"/>
      <c r="E912" s="76" t="s">
        <v>487</v>
      </c>
      <c r="F912" s="1" t="s">
        <v>471</v>
      </c>
      <c r="G912" s="125">
        <v>0.24388609999999999</v>
      </c>
      <c r="H912" s="125">
        <v>0.1858921</v>
      </c>
      <c r="I912" s="125">
        <v>0.30188019999999999</v>
      </c>
      <c r="J912" s="125">
        <v>0.28432518453890432</v>
      </c>
    </row>
    <row r="913" spans="2:10" x14ac:dyDescent="0.3">
      <c r="B913" s="25"/>
      <c r="C913" s="73"/>
      <c r="D913" s="18"/>
      <c r="E913" s="76" t="s">
        <v>487</v>
      </c>
      <c r="F913" s="1" t="s">
        <v>472</v>
      </c>
      <c r="G913" s="125">
        <v>0.26291690000000001</v>
      </c>
      <c r="H913" s="125">
        <v>0.23722750000000001</v>
      </c>
      <c r="I913" s="125">
        <v>0.28860619999999998</v>
      </c>
      <c r="J913" s="125">
        <v>0.17484171578447866</v>
      </c>
    </row>
    <row r="914" spans="2:10" x14ac:dyDescent="0.3">
      <c r="B914" s="25"/>
      <c r="C914" s="73"/>
      <c r="D914" s="31"/>
      <c r="E914" s="76" t="s">
        <v>487</v>
      </c>
      <c r="F914" s="1" t="s">
        <v>473</v>
      </c>
      <c r="G914" s="125">
        <v>0.2511121</v>
      </c>
      <c r="H914" s="125">
        <v>0.2301677</v>
      </c>
      <c r="I914" s="125">
        <v>0.27205649999999998</v>
      </c>
      <c r="J914" s="125">
        <v>0.18630959936656524</v>
      </c>
    </row>
    <row r="915" spans="2:10" x14ac:dyDescent="0.3">
      <c r="B915" s="25" t="s">
        <v>431</v>
      </c>
      <c r="C915" s="73" t="s">
        <v>432</v>
      </c>
      <c r="D915" s="102" t="s">
        <v>610</v>
      </c>
      <c r="E915" s="76" t="s">
        <v>487</v>
      </c>
      <c r="F915" s="1" t="s">
        <v>450</v>
      </c>
      <c r="G915" s="125">
        <v>0.31440940000000001</v>
      </c>
      <c r="H915" s="125">
        <v>0.28973789999999999</v>
      </c>
      <c r="I915" s="125">
        <v>0.33908090000000002</v>
      </c>
      <c r="J915" s="125">
        <v>0.19736299799846688</v>
      </c>
    </row>
    <row r="916" spans="2:10" x14ac:dyDescent="0.3">
      <c r="B916" s="25"/>
      <c r="C916" s="73"/>
      <c r="D916" s="103"/>
      <c r="E916" s="76" t="s">
        <v>487</v>
      </c>
      <c r="F916" s="1" t="s">
        <v>452</v>
      </c>
      <c r="G916" s="125">
        <v>0.34041979999999999</v>
      </c>
      <c r="H916" s="125">
        <v>0.3163281</v>
      </c>
      <c r="I916" s="125">
        <v>0.36451149999999999</v>
      </c>
      <c r="J916" s="125">
        <v>0.17256979658856747</v>
      </c>
    </row>
    <row r="917" spans="2:10" x14ac:dyDescent="0.3">
      <c r="B917" s="25"/>
      <c r="C917" s="73"/>
      <c r="D917" s="103"/>
      <c r="E917" s="76" t="s">
        <v>487</v>
      </c>
      <c r="F917" s="1" t="s">
        <v>453</v>
      </c>
      <c r="G917" s="125">
        <v>0.39249590000000001</v>
      </c>
      <c r="H917" s="125">
        <v>0.36223430000000001</v>
      </c>
      <c r="I917" s="125">
        <v>0.42275750000000001</v>
      </c>
      <c r="J917" s="125">
        <v>0.2570341147528406</v>
      </c>
    </row>
    <row r="918" spans="2:10" x14ac:dyDescent="0.3">
      <c r="B918" s="25"/>
      <c r="C918" s="73"/>
      <c r="D918" s="18"/>
      <c r="E918" s="76" t="s">
        <v>487</v>
      </c>
      <c r="F918" s="1" t="s">
        <v>21</v>
      </c>
      <c r="G918" s="125">
        <v>0.2784934</v>
      </c>
      <c r="H918" s="125">
        <v>0.2333683</v>
      </c>
      <c r="I918" s="125">
        <v>0.32361859999999998</v>
      </c>
      <c r="J918" s="125">
        <v>0.25087251404937638</v>
      </c>
    </row>
    <row r="919" spans="2:10" x14ac:dyDescent="0.3">
      <c r="B919" s="25"/>
      <c r="C919" s="73"/>
      <c r="D919" s="18"/>
      <c r="E919" s="76" t="s">
        <v>487</v>
      </c>
      <c r="F919" s="1" t="s">
        <v>454</v>
      </c>
      <c r="G919" s="125">
        <v>0.23477809999999999</v>
      </c>
      <c r="H919" s="125">
        <v>0.18171200000000001</v>
      </c>
      <c r="I919" s="125">
        <v>0.28784419999999999</v>
      </c>
      <c r="J919" s="125">
        <v>0.20350719658331071</v>
      </c>
    </row>
    <row r="920" spans="2:10" x14ac:dyDescent="0.3">
      <c r="B920" s="25"/>
      <c r="C920" s="73"/>
      <c r="D920" s="18"/>
      <c r="E920" s="76" t="s">
        <v>487</v>
      </c>
      <c r="F920" s="1" t="s">
        <v>455</v>
      </c>
      <c r="G920" s="125">
        <v>0.4438935</v>
      </c>
      <c r="H920" s="125">
        <v>0.30965179999999998</v>
      </c>
      <c r="I920" s="125">
        <v>0.57813519999999996</v>
      </c>
      <c r="J920" s="125">
        <v>0.2047894619351113</v>
      </c>
    </row>
    <row r="921" spans="2:10" x14ac:dyDescent="0.3">
      <c r="B921" s="25"/>
      <c r="C921" s="73"/>
      <c r="D921" s="18"/>
      <c r="E921" s="76" t="s">
        <v>487</v>
      </c>
      <c r="F921" s="1" t="s">
        <v>456</v>
      </c>
      <c r="G921" s="125">
        <v>0.25198543000000001</v>
      </c>
      <c r="H921" s="125">
        <v>0.22068352999999999</v>
      </c>
      <c r="I921" s="125">
        <v>0.28328730000000002</v>
      </c>
      <c r="J921" s="125">
        <v>0.24813044078938218</v>
      </c>
    </row>
    <row r="922" spans="2:10" x14ac:dyDescent="0.3">
      <c r="B922" s="25"/>
      <c r="C922" s="73"/>
      <c r="D922" s="18"/>
      <c r="E922" s="76" t="s">
        <v>487</v>
      </c>
      <c r="F922" s="1" t="s">
        <v>457</v>
      </c>
      <c r="G922" s="125">
        <v>0.35621884999999998</v>
      </c>
      <c r="H922" s="125">
        <v>0.32987042</v>
      </c>
      <c r="I922" s="125">
        <v>0.3825673</v>
      </c>
      <c r="J922" s="125">
        <v>0.15995948792735584</v>
      </c>
    </row>
    <row r="923" spans="2:10" x14ac:dyDescent="0.3">
      <c r="B923" s="25"/>
      <c r="C923" s="73"/>
      <c r="D923" s="18"/>
      <c r="E923" s="76" t="s">
        <v>487</v>
      </c>
      <c r="F923" s="1" t="s">
        <v>458</v>
      </c>
      <c r="G923" s="125">
        <v>0.4097615</v>
      </c>
      <c r="H923" s="125">
        <v>0.36530109999999999</v>
      </c>
      <c r="I923" s="125">
        <v>0.45422190000000001</v>
      </c>
      <c r="J923" s="125">
        <v>0.14113924748304371</v>
      </c>
    </row>
    <row r="924" spans="2:10" x14ac:dyDescent="0.3">
      <c r="B924" s="25"/>
      <c r="C924" s="73"/>
      <c r="D924" s="18"/>
      <c r="E924" s="76" t="s">
        <v>487</v>
      </c>
      <c r="F924" s="1" t="s">
        <v>459</v>
      </c>
      <c r="G924" s="125">
        <v>0.30188700000000002</v>
      </c>
      <c r="H924" s="125">
        <v>0.27826780000000001</v>
      </c>
      <c r="I924" s="125">
        <v>0.32550630000000003</v>
      </c>
      <c r="J924" s="125">
        <v>9.8292201747312041E-2</v>
      </c>
    </row>
    <row r="925" spans="2:10" x14ac:dyDescent="0.3">
      <c r="B925" s="25"/>
      <c r="C925" s="73"/>
      <c r="D925" s="18"/>
      <c r="E925" s="76" t="s">
        <v>487</v>
      </c>
      <c r="F925" s="1" t="s">
        <v>660</v>
      </c>
      <c r="G925" s="125">
        <v>0.43112889999999998</v>
      </c>
      <c r="H925" s="125">
        <v>0.38873479999999999</v>
      </c>
      <c r="I925" s="125">
        <v>0.47352300000000003</v>
      </c>
      <c r="J925" s="125">
        <v>0.18805328689458498</v>
      </c>
    </row>
    <row r="926" spans="2:10" x14ac:dyDescent="0.3">
      <c r="B926" s="25"/>
      <c r="C926" s="73"/>
      <c r="D926" s="18"/>
      <c r="E926" s="76" t="s">
        <v>487</v>
      </c>
      <c r="F926" s="1" t="s">
        <v>661</v>
      </c>
      <c r="G926" s="125">
        <v>0.27296300000000001</v>
      </c>
      <c r="H926" s="125">
        <v>0.2457357</v>
      </c>
      <c r="I926" s="125">
        <v>0.30019040000000002</v>
      </c>
      <c r="J926" s="125">
        <v>0.18744463546363854</v>
      </c>
    </row>
    <row r="927" spans="2:10" x14ac:dyDescent="0.3">
      <c r="B927" s="25"/>
      <c r="C927" s="73"/>
      <c r="D927" s="18"/>
      <c r="E927" s="76" t="s">
        <v>487</v>
      </c>
      <c r="F927" s="1" t="s">
        <v>662</v>
      </c>
      <c r="G927" s="125">
        <v>0.47117750000000003</v>
      </c>
      <c r="H927" s="125">
        <v>0.35685349999999999</v>
      </c>
      <c r="I927" s="125">
        <v>0.58550159999999996</v>
      </c>
      <c r="J927" s="125">
        <v>0.20234041048912327</v>
      </c>
    </row>
    <row r="928" spans="2:10" x14ac:dyDescent="0.3">
      <c r="B928" s="25"/>
      <c r="C928" s="73"/>
      <c r="D928" s="18"/>
      <c r="E928" s="76" t="s">
        <v>487</v>
      </c>
      <c r="F928" s="1" t="s">
        <v>663</v>
      </c>
      <c r="G928" s="125">
        <v>0.30919619999999998</v>
      </c>
      <c r="H928" s="125">
        <v>0.28182069999999998</v>
      </c>
      <c r="I928" s="125">
        <v>0.33657169999999997</v>
      </c>
      <c r="J928" s="125">
        <v>6.7764662432289015E-3</v>
      </c>
    </row>
    <row r="929" spans="2:10" x14ac:dyDescent="0.3">
      <c r="B929" s="25"/>
      <c r="C929" s="73"/>
      <c r="D929" s="18"/>
      <c r="E929" s="76" t="s">
        <v>487</v>
      </c>
      <c r="F929" s="1" t="s">
        <v>460</v>
      </c>
      <c r="G929" s="125">
        <v>0.25970680000000002</v>
      </c>
      <c r="H929" s="125">
        <v>0.22928229999999999</v>
      </c>
      <c r="I929" s="125">
        <v>0.29013129999999998</v>
      </c>
      <c r="J929" s="125">
        <v>0.22920969160154581</v>
      </c>
    </row>
    <row r="930" spans="2:10" x14ac:dyDescent="0.3">
      <c r="B930" s="25"/>
      <c r="C930" s="73"/>
      <c r="D930" s="18"/>
      <c r="E930" s="76" t="s">
        <v>487</v>
      </c>
      <c r="F930" s="1" t="s">
        <v>461</v>
      </c>
      <c r="G930" s="125">
        <v>0.36152849999999997</v>
      </c>
      <c r="H930" s="125">
        <v>0.32605580000000001</v>
      </c>
      <c r="I930" s="125">
        <v>0.3970012</v>
      </c>
      <c r="J930" s="125">
        <v>0.16627133901042837</v>
      </c>
    </row>
    <row r="931" spans="2:10" x14ac:dyDescent="0.3">
      <c r="B931" s="25"/>
      <c r="C931" s="73"/>
      <c r="D931" s="18"/>
      <c r="E931" s="76" t="s">
        <v>487</v>
      </c>
      <c r="F931" s="1" t="s">
        <v>462</v>
      </c>
      <c r="G931" s="125">
        <v>0.3808859</v>
      </c>
      <c r="H931" s="125">
        <v>0.29182760000000002</v>
      </c>
      <c r="I931" s="125">
        <v>0.46994419999999998</v>
      </c>
      <c r="J931" s="125">
        <v>0.21905048059398191</v>
      </c>
    </row>
    <row r="932" spans="2:10" x14ac:dyDescent="0.3">
      <c r="B932" s="25"/>
      <c r="C932" s="73"/>
      <c r="D932" s="18"/>
      <c r="E932" s="76" t="s">
        <v>487</v>
      </c>
      <c r="F932" s="1" t="s">
        <v>589</v>
      </c>
      <c r="G932" s="125">
        <v>0.39038689999999998</v>
      </c>
      <c r="H932" s="125">
        <v>0.270318</v>
      </c>
      <c r="I932" s="125">
        <v>0.51045569999999996</v>
      </c>
      <c r="J932" s="125">
        <v>3.1006914925203393E-2</v>
      </c>
    </row>
    <row r="933" spans="2:10" x14ac:dyDescent="0.3">
      <c r="B933" s="25"/>
      <c r="C933" s="73"/>
      <c r="D933" s="18"/>
      <c r="E933" s="76" t="s">
        <v>487</v>
      </c>
      <c r="F933" s="1" t="s">
        <v>463</v>
      </c>
      <c r="G933" s="125">
        <v>0.26476110000000003</v>
      </c>
      <c r="H933" s="125">
        <v>0.223495</v>
      </c>
      <c r="I933" s="125">
        <v>0.3060272</v>
      </c>
      <c r="J933" s="125">
        <v>0.25811534695338817</v>
      </c>
    </row>
    <row r="934" spans="2:10" x14ac:dyDescent="0.3">
      <c r="B934" s="25"/>
      <c r="C934" s="73"/>
      <c r="D934" s="18"/>
      <c r="E934" s="76" t="s">
        <v>487</v>
      </c>
      <c r="F934" s="1" t="s">
        <v>464</v>
      </c>
      <c r="G934" s="125">
        <v>0.24639349999999999</v>
      </c>
      <c r="H934" s="125">
        <v>0.21087120000000001</v>
      </c>
      <c r="I934" s="125">
        <v>0.28191569999999999</v>
      </c>
      <c r="J934" s="125">
        <v>0.2469134469560047</v>
      </c>
    </row>
    <row r="935" spans="2:10" x14ac:dyDescent="0.3">
      <c r="B935" s="25"/>
      <c r="C935" s="73"/>
      <c r="D935" s="18"/>
      <c r="E935" s="76" t="s">
        <v>487</v>
      </c>
      <c r="F935" s="1" t="s">
        <v>465</v>
      </c>
      <c r="G935" s="125">
        <v>0.31425399999999998</v>
      </c>
      <c r="H935" s="125">
        <v>0.27785599999999999</v>
      </c>
      <c r="I935" s="125">
        <v>0.35065210000000002</v>
      </c>
      <c r="J935" s="125">
        <v>0.18860654398934923</v>
      </c>
    </row>
    <row r="936" spans="2:10" x14ac:dyDescent="0.3">
      <c r="B936" s="25"/>
      <c r="C936" s="73"/>
      <c r="D936" s="18"/>
      <c r="E936" s="76" t="s">
        <v>487</v>
      </c>
      <c r="F936" s="1" t="s">
        <v>466</v>
      </c>
      <c r="G936" s="125">
        <v>0.38851849999999999</v>
      </c>
      <c r="H936" s="125">
        <v>0.34140379999999998</v>
      </c>
      <c r="I936" s="125">
        <v>0.4356333</v>
      </c>
      <c r="J936" s="125">
        <v>0.12914746190619739</v>
      </c>
    </row>
    <row r="937" spans="2:10" x14ac:dyDescent="0.3">
      <c r="B937" s="25"/>
      <c r="C937" s="73"/>
      <c r="D937" s="18"/>
      <c r="E937" s="76" t="s">
        <v>487</v>
      </c>
      <c r="F937" s="1" t="s">
        <v>467</v>
      </c>
      <c r="G937" s="125">
        <v>0.38031740000000003</v>
      </c>
      <c r="H937" s="125">
        <v>0.33841080000000001</v>
      </c>
      <c r="I937" s="125">
        <v>0.42222399999999999</v>
      </c>
      <c r="J937" s="125">
        <v>0.12158378225556143</v>
      </c>
    </row>
    <row r="938" spans="2:10" x14ac:dyDescent="0.3">
      <c r="B938" s="25"/>
      <c r="C938" s="73"/>
      <c r="D938" s="18"/>
      <c r="E938" s="76" t="s">
        <v>487</v>
      </c>
      <c r="F938" s="1" t="s">
        <v>468</v>
      </c>
      <c r="G938" s="125">
        <v>0.330959</v>
      </c>
      <c r="H938" s="125">
        <v>0.30841269999999998</v>
      </c>
      <c r="I938" s="125">
        <v>0.35350530000000002</v>
      </c>
      <c r="J938" s="125">
        <v>0.19656282373145817</v>
      </c>
    </row>
    <row r="939" spans="2:10" x14ac:dyDescent="0.3">
      <c r="B939" s="25"/>
      <c r="C939" s="73"/>
      <c r="D939" s="18"/>
      <c r="E939" s="76" t="s">
        <v>487</v>
      </c>
      <c r="F939" s="1" t="s">
        <v>469</v>
      </c>
      <c r="G939" s="125">
        <v>0.24419560000000001</v>
      </c>
      <c r="H939" s="125">
        <v>0.18129619999999999</v>
      </c>
      <c r="I939" s="125">
        <v>0.30709500000000001</v>
      </c>
      <c r="J939" s="125">
        <v>0.19379436698365812</v>
      </c>
    </row>
    <row r="940" spans="2:10" x14ac:dyDescent="0.3">
      <c r="B940" s="25"/>
      <c r="C940" s="73"/>
      <c r="D940" s="18"/>
      <c r="E940" s="76" t="s">
        <v>487</v>
      </c>
      <c r="F940" s="1" t="s">
        <v>470</v>
      </c>
      <c r="G940" s="125">
        <v>0.37982379999999999</v>
      </c>
      <c r="H940" s="125">
        <v>0.34481450000000002</v>
      </c>
      <c r="I940" s="125">
        <v>0.41483310000000001</v>
      </c>
      <c r="J940" s="125">
        <v>0.1596216545062841</v>
      </c>
    </row>
    <row r="941" spans="2:10" x14ac:dyDescent="0.3">
      <c r="B941" s="25"/>
      <c r="C941" s="73"/>
      <c r="D941" s="18"/>
      <c r="E941" s="76" t="s">
        <v>487</v>
      </c>
      <c r="F941" s="1" t="s">
        <v>26</v>
      </c>
      <c r="G941" s="125">
        <v>0.2740958</v>
      </c>
      <c r="H941" s="125">
        <v>0.2041878</v>
      </c>
      <c r="I941" s="125">
        <v>0.34400380000000003</v>
      </c>
      <c r="J941" s="125">
        <v>0.26227444283362233</v>
      </c>
    </row>
    <row r="942" spans="2:10" x14ac:dyDescent="0.3">
      <c r="B942" s="25"/>
      <c r="C942" s="73"/>
      <c r="D942" s="18"/>
      <c r="E942" s="76" t="s">
        <v>487</v>
      </c>
      <c r="F942" s="1" t="s">
        <v>27</v>
      </c>
      <c r="G942" s="125">
        <v>0.34989520000000002</v>
      </c>
      <c r="H942" s="125">
        <v>0.29702040000000002</v>
      </c>
      <c r="I942" s="125">
        <v>0.40277000000000002</v>
      </c>
      <c r="J942" s="125">
        <v>0.17291581291323266</v>
      </c>
    </row>
    <row r="943" spans="2:10" x14ac:dyDescent="0.3">
      <c r="B943" s="25"/>
      <c r="C943" s="73"/>
      <c r="D943" s="18"/>
      <c r="E943" s="76" t="s">
        <v>487</v>
      </c>
      <c r="F943" s="1" t="s">
        <v>28</v>
      </c>
      <c r="G943" s="125">
        <v>0.37868669999999999</v>
      </c>
      <c r="H943" s="125">
        <v>0.27068150000000002</v>
      </c>
      <c r="I943" s="125">
        <v>0.48669180000000001</v>
      </c>
      <c r="J943" s="125">
        <v>0.16163221554526097</v>
      </c>
    </row>
    <row r="944" spans="2:10" x14ac:dyDescent="0.3">
      <c r="B944" s="25"/>
      <c r="C944" s="73"/>
      <c r="D944" s="18"/>
      <c r="E944" s="76" t="s">
        <v>487</v>
      </c>
      <c r="F944" s="1" t="s">
        <v>29</v>
      </c>
      <c r="G944" s="125">
        <v>0.30215700000000001</v>
      </c>
      <c r="H944" s="125">
        <v>0.2057649</v>
      </c>
      <c r="I944" s="125">
        <v>0.39854909999999999</v>
      </c>
      <c r="J944" s="125">
        <v>0.13438688728468168</v>
      </c>
    </row>
    <row r="945" spans="2:10" x14ac:dyDescent="0.3">
      <c r="B945" s="25"/>
      <c r="C945" s="73"/>
      <c r="D945" s="18"/>
      <c r="E945" s="76" t="s">
        <v>487</v>
      </c>
      <c r="F945" s="1" t="s">
        <v>658</v>
      </c>
      <c r="G945" s="125">
        <v>0.31832310000000003</v>
      </c>
      <c r="H945" s="125">
        <v>0.27582380000000001</v>
      </c>
      <c r="I945" s="125">
        <v>0.36082249999999999</v>
      </c>
      <c r="J945" s="125">
        <v>0.18863098669990697</v>
      </c>
    </row>
    <row r="946" spans="2:10" x14ac:dyDescent="0.3">
      <c r="B946" s="25"/>
      <c r="C946" s="73"/>
      <c r="D946" s="18"/>
      <c r="E946" s="76" t="s">
        <v>487</v>
      </c>
      <c r="F946" s="1" t="s">
        <v>30</v>
      </c>
      <c r="G946" s="125">
        <v>0.32501229999999998</v>
      </c>
      <c r="H946" s="125">
        <v>0.28587099999999999</v>
      </c>
      <c r="I946" s="125">
        <v>0.36415360000000002</v>
      </c>
      <c r="J946" s="125">
        <v>0.16298109402325678</v>
      </c>
    </row>
    <row r="947" spans="2:10" x14ac:dyDescent="0.3">
      <c r="B947" s="25"/>
      <c r="C947" s="73"/>
      <c r="D947" s="18"/>
      <c r="E947" s="76" t="s">
        <v>487</v>
      </c>
      <c r="F947" s="1" t="s">
        <v>552</v>
      </c>
      <c r="G947" s="125">
        <v>0.31819700000000001</v>
      </c>
      <c r="H947" s="125">
        <v>0.28618379999999999</v>
      </c>
      <c r="I947" s="125">
        <v>0.35021010000000002</v>
      </c>
      <c r="J947" s="125">
        <v>9.4759541969310135E-2</v>
      </c>
    </row>
    <row r="948" spans="2:10" x14ac:dyDescent="0.3">
      <c r="B948" s="25"/>
      <c r="C948" s="73"/>
      <c r="D948" s="18"/>
      <c r="E948" s="76" t="s">
        <v>487</v>
      </c>
      <c r="F948" s="1" t="s">
        <v>31</v>
      </c>
      <c r="G948" s="125">
        <v>0.32649630000000002</v>
      </c>
      <c r="H948" s="125">
        <v>0.28874569999999999</v>
      </c>
      <c r="I948" s="125">
        <v>0.36424699999999999</v>
      </c>
      <c r="J948" s="125">
        <v>0.19591951643445324</v>
      </c>
    </row>
    <row r="949" spans="2:10" x14ac:dyDescent="0.3">
      <c r="B949" s="25"/>
      <c r="C949" s="73"/>
      <c r="D949" s="18"/>
      <c r="E949" s="76" t="s">
        <v>487</v>
      </c>
      <c r="F949" s="1" t="s">
        <v>32</v>
      </c>
      <c r="G949" s="125">
        <v>0.31951580000000002</v>
      </c>
      <c r="H949" s="125">
        <v>0.2529496</v>
      </c>
      <c r="I949" s="125">
        <v>0.38608209999999998</v>
      </c>
      <c r="J949" s="125">
        <v>0.11298714335915212</v>
      </c>
    </row>
    <row r="950" spans="2:10" x14ac:dyDescent="0.3">
      <c r="B950" s="25"/>
      <c r="C950" s="73"/>
      <c r="D950" s="18"/>
      <c r="E950" s="76" t="s">
        <v>487</v>
      </c>
      <c r="F950" s="1" t="s">
        <v>471</v>
      </c>
      <c r="G950" s="125">
        <v>0.30163519999999999</v>
      </c>
      <c r="H950" s="125">
        <v>0.2266609</v>
      </c>
      <c r="I950" s="125">
        <v>0.37660949999999999</v>
      </c>
      <c r="J950" s="125">
        <v>0.28432518453890432</v>
      </c>
    </row>
    <row r="951" spans="2:10" x14ac:dyDescent="0.3">
      <c r="B951" s="25"/>
      <c r="C951" s="73"/>
      <c r="D951" s="18"/>
      <c r="E951" s="76" t="s">
        <v>487</v>
      </c>
      <c r="F951" s="1" t="s">
        <v>472</v>
      </c>
      <c r="G951" s="125">
        <v>0.30648740000000002</v>
      </c>
      <c r="H951" s="125">
        <v>0.27598610000000001</v>
      </c>
      <c r="I951" s="125">
        <v>0.33698869999999997</v>
      </c>
      <c r="J951" s="125">
        <v>0.17484171578447866</v>
      </c>
    </row>
    <row r="952" spans="2:10" x14ac:dyDescent="0.3">
      <c r="B952" s="25"/>
      <c r="C952" s="73"/>
      <c r="D952" s="67"/>
      <c r="E952" s="76" t="s">
        <v>487</v>
      </c>
      <c r="F952" s="1" t="s">
        <v>473</v>
      </c>
      <c r="G952" s="125">
        <v>0.32802619999999999</v>
      </c>
      <c r="H952" s="125">
        <v>0.2822308</v>
      </c>
      <c r="I952" s="125">
        <v>0.37382169999999998</v>
      </c>
      <c r="J952" s="125">
        <v>0.18630959936656524</v>
      </c>
    </row>
    <row r="953" spans="2:10" x14ac:dyDescent="0.3">
      <c r="B953" s="25" t="s">
        <v>433</v>
      </c>
      <c r="C953" s="73" t="s">
        <v>434</v>
      </c>
      <c r="D953" s="102" t="s">
        <v>610</v>
      </c>
      <c r="E953" s="76" t="s">
        <v>487</v>
      </c>
      <c r="F953" s="1" t="s">
        <v>450</v>
      </c>
      <c r="G953" s="125">
        <v>0.461644</v>
      </c>
      <c r="H953" s="125">
        <v>0.44342969999999998</v>
      </c>
      <c r="I953" s="125">
        <v>0.47985830000000002</v>
      </c>
      <c r="J953" s="125">
        <v>0.19736299799846688</v>
      </c>
    </row>
    <row r="954" spans="2:10" x14ac:dyDescent="0.3">
      <c r="B954" s="25"/>
      <c r="C954" s="70"/>
      <c r="D954" s="103"/>
      <c r="E954" s="76" t="s">
        <v>487</v>
      </c>
      <c r="F954" s="1" t="s">
        <v>452</v>
      </c>
      <c r="G954" s="125">
        <v>0.50259549999999997</v>
      </c>
      <c r="H954" s="125">
        <v>0.48256779999999999</v>
      </c>
      <c r="I954" s="125">
        <v>0.52262319999999995</v>
      </c>
      <c r="J954" s="125">
        <v>0.17256979658856747</v>
      </c>
    </row>
    <row r="955" spans="2:10" x14ac:dyDescent="0.3">
      <c r="B955" s="25"/>
      <c r="C955" s="73"/>
      <c r="D955" s="29"/>
      <c r="E955" s="76" t="s">
        <v>487</v>
      </c>
      <c r="F955" s="1" t="s">
        <v>453</v>
      </c>
      <c r="G955" s="125">
        <v>0.51578610000000003</v>
      </c>
      <c r="H955" s="125">
        <v>0.47750579999999998</v>
      </c>
      <c r="I955" s="125">
        <v>0.55406630000000001</v>
      </c>
      <c r="J955" s="125">
        <v>0.2570341147528406</v>
      </c>
    </row>
    <row r="956" spans="2:10" x14ac:dyDescent="0.3">
      <c r="B956" s="25"/>
      <c r="C956" s="73"/>
      <c r="D956" s="29"/>
      <c r="E956" s="76" t="s">
        <v>487</v>
      </c>
      <c r="F956" s="1" t="s">
        <v>21</v>
      </c>
      <c r="G956" s="125">
        <v>0.37896229999999997</v>
      </c>
      <c r="H956" s="125">
        <v>0.29197430000000002</v>
      </c>
      <c r="I956" s="125">
        <v>0.46595019999999998</v>
      </c>
      <c r="J956" s="125">
        <v>0.25087251404937638</v>
      </c>
    </row>
    <row r="957" spans="2:10" x14ac:dyDescent="0.3">
      <c r="B957" s="25"/>
      <c r="C957" s="73"/>
      <c r="D957" s="29"/>
      <c r="E957" s="76" t="s">
        <v>487</v>
      </c>
      <c r="F957" s="1" t="s">
        <v>454</v>
      </c>
      <c r="G957" s="125">
        <v>0.39872770000000002</v>
      </c>
      <c r="H957" s="125">
        <v>0.3451766</v>
      </c>
      <c r="I957" s="125">
        <v>0.45227889999999998</v>
      </c>
      <c r="J957" s="125">
        <v>0.20350719658331071</v>
      </c>
    </row>
    <row r="958" spans="2:10" x14ac:dyDescent="0.3">
      <c r="B958" s="25"/>
      <c r="C958" s="73"/>
      <c r="D958" s="29"/>
      <c r="E958" s="76" t="s">
        <v>487</v>
      </c>
      <c r="F958" s="1" t="s">
        <v>455</v>
      </c>
      <c r="G958" s="125">
        <v>0.53195490000000001</v>
      </c>
      <c r="H958" s="125">
        <v>0.41745739999999998</v>
      </c>
      <c r="I958" s="125">
        <v>0.64645249999999999</v>
      </c>
      <c r="J958" s="125">
        <v>0.2047894619351113</v>
      </c>
    </row>
    <row r="959" spans="2:10" x14ac:dyDescent="0.3">
      <c r="B959" s="25"/>
      <c r="C959" s="73"/>
      <c r="D959" s="29"/>
      <c r="E959" s="76" t="s">
        <v>487</v>
      </c>
      <c r="F959" s="1" t="s">
        <v>456</v>
      </c>
      <c r="G959" s="125">
        <v>0.4461329</v>
      </c>
      <c r="H959" s="125">
        <v>0.41331800000000002</v>
      </c>
      <c r="I959" s="125">
        <v>0.47894769999999998</v>
      </c>
      <c r="J959" s="125">
        <v>0.24813044078938218</v>
      </c>
    </row>
    <row r="960" spans="2:10" x14ac:dyDescent="0.3">
      <c r="B960" s="25"/>
      <c r="C960" s="73"/>
      <c r="D960" s="29"/>
      <c r="E960" s="76" t="s">
        <v>487</v>
      </c>
      <c r="F960" s="1" t="s">
        <v>457</v>
      </c>
      <c r="G960" s="125">
        <v>0.4729544</v>
      </c>
      <c r="H960" s="125">
        <v>0.44868809999999998</v>
      </c>
      <c r="I960" s="125">
        <v>0.49722080000000002</v>
      </c>
      <c r="J960" s="125">
        <v>0.15995948792735584</v>
      </c>
    </row>
    <row r="961" spans="2:10" x14ac:dyDescent="0.3">
      <c r="B961" s="25"/>
      <c r="C961" s="73"/>
      <c r="D961" s="29"/>
      <c r="E961" s="76" t="s">
        <v>487</v>
      </c>
      <c r="F961" s="1" t="s">
        <v>458</v>
      </c>
      <c r="G961" s="125">
        <v>0.60371399999999997</v>
      </c>
      <c r="H961" s="125">
        <v>0.54932329999999996</v>
      </c>
      <c r="I961" s="125">
        <v>0.65810460000000004</v>
      </c>
      <c r="J961" s="125">
        <v>0.14113924748304371</v>
      </c>
    </row>
    <row r="962" spans="2:10" x14ac:dyDescent="0.3">
      <c r="B962" s="25"/>
      <c r="C962" s="73"/>
      <c r="D962" s="29"/>
      <c r="E962" s="76" t="s">
        <v>487</v>
      </c>
      <c r="F962" s="1" t="s">
        <v>459</v>
      </c>
      <c r="G962" s="125">
        <v>0.4376217</v>
      </c>
      <c r="H962" s="125">
        <v>0.41406209999999999</v>
      </c>
      <c r="I962" s="125">
        <v>0.46118130000000002</v>
      </c>
      <c r="J962" s="125">
        <v>9.8292201747312041E-2</v>
      </c>
    </row>
    <row r="963" spans="2:10" x14ac:dyDescent="0.3">
      <c r="B963" s="25"/>
      <c r="C963" s="73"/>
      <c r="D963" s="29"/>
      <c r="E963" s="76" t="s">
        <v>487</v>
      </c>
      <c r="F963" s="1" t="s">
        <v>660</v>
      </c>
      <c r="G963" s="125">
        <v>0.62262459999999997</v>
      </c>
      <c r="H963" s="125">
        <v>0.58216469999999998</v>
      </c>
      <c r="I963" s="125">
        <v>0.66308460000000002</v>
      </c>
      <c r="J963" s="125">
        <v>0.18805328689458498</v>
      </c>
    </row>
    <row r="964" spans="2:10" x14ac:dyDescent="0.3">
      <c r="B964" s="25"/>
      <c r="C964" s="73"/>
      <c r="D964" s="29"/>
      <c r="E964" s="76" t="s">
        <v>487</v>
      </c>
      <c r="F964" s="1" t="s">
        <v>661</v>
      </c>
      <c r="G964" s="125">
        <v>0.40450730000000001</v>
      </c>
      <c r="H964" s="125">
        <v>0.38445030000000002</v>
      </c>
      <c r="I964" s="125">
        <v>0.42456430000000001</v>
      </c>
      <c r="J964" s="125">
        <v>0.18744463546363854</v>
      </c>
    </row>
    <row r="965" spans="2:10" x14ac:dyDescent="0.3">
      <c r="B965" s="25"/>
      <c r="C965" s="73"/>
      <c r="D965" s="29"/>
      <c r="E965" s="76" t="s">
        <v>487</v>
      </c>
      <c r="F965" s="1" t="s">
        <v>662</v>
      </c>
      <c r="G965" s="125">
        <v>0.5310357</v>
      </c>
      <c r="H965" s="125">
        <v>0.4575843</v>
      </c>
      <c r="I965" s="125">
        <v>0.60448710000000005</v>
      </c>
      <c r="J965" s="125">
        <v>0.20234041048912327</v>
      </c>
    </row>
    <row r="966" spans="2:10" x14ac:dyDescent="0.3">
      <c r="B966" s="25"/>
      <c r="C966" s="73"/>
      <c r="D966" s="29"/>
      <c r="E966" s="76" t="s">
        <v>487</v>
      </c>
      <c r="F966" s="1" t="s">
        <v>663</v>
      </c>
      <c r="G966" s="125">
        <v>0.45929910000000002</v>
      </c>
      <c r="H966" s="125">
        <v>0.44055240000000001</v>
      </c>
      <c r="I966" s="125">
        <v>0.47804580000000002</v>
      </c>
      <c r="J966" s="125">
        <v>6.7764662432289015E-3</v>
      </c>
    </row>
    <row r="967" spans="2:10" x14ac:dyDescent="0.3">
      <c r="B967" s="25"/>
      <c r="C967" s="73"/>
      <c r="D967" s="29"/>
      <c r="E967" s="76" t="s">
        <v>487</v>
      </c>
      <c r="F967" s="1" t="s">
        <v>460</v>
      </c>
      <c r="G967" s="125">
        <v>0.39974890000000002</v>
      </c>
      <c r="H967" s="125">
        <v>0.37472699999999998</v>
      </c>
      <c r="I967" s="125">
        <v>0.4247707</v>
      </c>
      <c r="J967" s="125">
        <v>0.22920969160154581</v>
      </c>
    </row>
    <row r="968" spans="2:10" x14ac:dyDescent="0.3">
      <c r="B968" s="25"/>
      <c r="C968" s="73"/>
      <c r="D968" s="29"/>
      <c r="E968" s="76" t="s">
        <v>487</v>
      </c>
      <c r="F968" s="1" t="s">
        <v>461</v>
      </c>
      <c r="G968" s="125">
        <v>0.51154710000000003</v>
      </c>
      <c r="H968" s="125">
        <v>0.48456909999999997</v>
      </c>
      <c r="I968" s="125">
        <v>0.53852500000000003</v>
      </c>
      <c r="J968" s="125">
        <v>0.16627133901042837</v>
      </c>
    </row>
    <row r="969" spans="2:10" x14ac:dyDescent="0.3">
      <c r="B969" s="25"/>
      <c r="C969" s="73"/>
      <c r="D969" s="29"/>
      <c r="E969" s="76" t="s">
        <v>487</v>
      </c>
      <c r="F969" s="1" t="s">
        <v>462</v>
      </c>
      <c r="G969" s="125">
        <v>0.65109039999999996</v>
      </c>
      <c r="H969" s="125">
        <v>0.54630160000000005</v>
      </c>
      <c r="I969" s="125">
        <v>0.75587930000000003</v>
      </c>
      <c r="J969" s="125">
        <v>0.21905048059398191</v>
      </c>
    </row>
    <row r="970" spans="2:10" x14ac:dyDescent="0.3">
      <c r="B970" s="25"/>
      <c r="C970" s="73"/>
      <c r="D970" s="29"/>
      <c r="E970" s="76" t="s">
        <v>487</v>
      </c>
      <c r="F970" s="1" t="s">
        <v>589</v>
      </c>
      <c r="G970" s="125">
        <v>0.44069390000000003</v>
      </c>
      <c r="H970" s="125">
        <v>0.31774659999999999</v>
      </c>
      <c r="I970" s="125">
        <v>0.56364110000000001</v>
      </c>
      <c r="J970" s="125">
        <v>3.1006914925203393E-2</v>
      </c>
    </row>
    <row r="971" spans="2:10" x14ac:dyDescent="0.3">
      <c r="B971" s="25"/>
      <c r="C971" s="73"/>
      <c r="D971" s="29"/>
      <c r="E971" s="76" t="s">
        <v>487</v>
      </c>
      <c r="F971" s="1" t="s">
        <v>463</v>
      </c>
      <c r="G971" s="125">
        <v>0.43904850000000001</v>
      </c>
      <c r="H971" s="125">
        <v>0.39563619999999999</v>
      </c>
      <c r="I971" s="125">
        <v>0.48246070000000002</v>
      </c>
      <c r="J971" s="125">
        <v>0.25811534695338817</v>
      </c>
    </row>
    <row r="972" spans="2:10" x14ac:dyDescent="0.3">
      <c r="B972" s="25"/>
      <c r="C972" s="73"/>
      <c r="D972" s="29"/>
      <c r="E972" s="76" t="s">
        <v>487</v>
      </c>
      <c r="F972" s="1" t="s">
        <v>464</v>
      </c>
      <c r="G972" s="125">
        <v>0.46322410000000003</v>
      </c>
      <c r="H972" s="125">
        <v>0.41227049999999998</v>
      </c>
      <c r="I972" s="125">
        <v>0.51417769999999996</v>
      </c>
      <c r="J972" s="125">
        <v>0.2469134469560047</v>
      </c>
    </row>
    <row r="973" spans="2:10" x14ac:dyDescent="0.3">
      <c r="B973" s="25"/>
      <c r="C973" s="73"/>
      <c r="D973" s="29"/>
      <c r="E973" s="76" t="s">
        <v>487</v>
      </c>
      <c r="F973" s="1" t="s">
        <v>465</v>
      </c>
      <c r="G973" s="125">
        <v>0.4400635</v>
      </c>
      <c r="H973" s="125">
        <v>0.4033504</v>
      </c>
      <c r="I973" s="125">
        <v>0.47677659999999999</v>
      </c>
      <c r="J973" s="125">
        <v>0.18860654398934923</v>
      </c>
    </row>
    <row r="974" spans="2:10" x14ac:dyDescent="0.3">
      <c r="B974" s="25"/>
      <c r="C974" s="73"/>
      <c r="D974" s="29"/>
      <c r="E974" s="76" t="s">
        <v>487</v>
      </c>
      <c r="F974" s="1" t="s">
        <v>466</v>
      </c>
      <c r="G974" s="125">
        <v>0.4793425</v>
      </c>
      <c r="H974" s="125">
        <v>0.43769530000000001</v>
      </c>
      <c r="I974" s="125">
        <v>0.5209897</v>
      </c>
      <c r="J974" s="125">
        <v>0.12914746190619739</v>
      </c>
    </row>
    <row r="975" spans="2:10" x14ac:dyDescent="0.3">
      <c r="B975" s="25"/>
      <c r="C975" s="73"/>
      <c r="D975" s="29"/>
      <c r="E975" s="76" t="s">
        <v>487</v>
      </c>
      <c r="F975" s="1" t="s">
        <v>467</v>
      </c>
      <c r="G975" s="125">
        <v>0.4962242</v>
      </c>
      <c r="H975" s="125">
        <v>0.46047440000000001</v>
      </c>
      <c r="I975" s="125">
        <v>0.5319739</v>
      </c>
      <c r="J975" s="125">
        <v>0.12158378225556143</v>
      </c>
    </row>
    <row r="976" spans="2:10" x14ac:dyDescent="0.3">
      <c r="B976" s="25"/>
      <c r="C976" s="73"/>
      <c r="D976" s="29"/>
      <c r="E976" s="76" t="s">
        <v>487</v>
      </c>
      <c r="F976" s="1" t="s">
        <v>468</v>
      </c>
      <c r="G976" s="125">
        <v>0.47354489999999999</v>
      </c>
      <c r="H976" s="125">
        <v>0.45423029999999998</v>
      </c>
      <c r="I976" s="125">
        <v>0.49285950000000001</v>
      </c>
      <c r="J976" s="125">
        <v>0.19656282373145817</v>
      </c>
    </row>
    <row r="977" spans="2:10" x14ac:dyDescent="0.3">
      <c r="B977" s="25"/>
      <c r="C977" s="73"/>
      <c r="D977" s="29"/>
      <c r="E977" s="76" t="s">
        <v>487</v>
      </c>
      <c r="F977" s="1" t="s">
        <v>469</v>
      </c>
      <c r="G977" s="125">
        <v>0.41138930000000001</v>
      </c>
      <c r="H977" s="125">
        <v>0.35073749999999998</v>
      </c>
      <c r="I977" s="125">
        <v>0.47204109999999999</v>
      </c>
      <c r="J977" s="125">
        <v>0.19379436698365812</v>
      </c>
    </row>
    <row r="978" spans="2:10" x14ac:dyDescent="0.3">
      <c r="B978" s="25"/>
      <c r="C978" s="73"/>
      <c r="D978" s="29"/>
      <c r="E978" s="76" t="s">
        <v>487</v>
      </c>
      <c r="F978" s="1" t="s">
        <v>470</v>
      </c>
      <c r="G978" s="125">
        <v>0.48448190000000002</v>
      </c>
      <c r="H978" s="125">
        <v>0.45191120000000001</v>
      </c>
      <c r="I978" s="125">
        <v>0.51705259999999997</v>
      </c>
      <c r="J978" s="125">
        <v>0.1596216545062841</v>
      </c>
    </row>
    <row r="979" spans="2:10" x14ac:dyDescent="0.3">
      <c r="B979" s="25"/>
      <c r="C979" s="73"/>
      <c r="D979" s="29"/>
      <c r="E979" s="76" t="s">
        <v>487</v>
      </c>
      <c r="F979" s="1" t="s">
        <v>26</v>
      </c>
      <c r="G979" s="125">
        <v>0.4127189</v>
      </c>
      <c r="H979" s="125">
        <v>0.36597049999999998</v>
      </c>
      <c r="I979" s="125">
        <v>0.45946730000000002</v>
      </c>
      <c r="J979" s="125">
        <v>0.26227444283362233</v>
      </c>
    </row>
    <row r="980" spans="2:10" x14ac:dyDescent="0.3">
      <c r="B980" s="25"/>
      <c r="C980" s="73"/>
      <c r="D980" s="29"/>
      <c r="E980" s="76" t="s">
        <v>487</v>
      </c>
      <c r="F980" s="1" t="s">
        <v>27</v>
      </c>
      <c r="G980" s="125">
        <v>0.49791679999999999</v>
      </c>
      <c r="H980" s="125">
        <v>0.43567709999999998</v>
      </c>
      <c r="I980" s="125">
        <v>0.56015649999999995</v>
      </c>
      <c r="J980" s="125">
        <v>0.17291581291323266</v>
      </c>
    </row>
    <row r="981" spans="2:10" x14ac:dyDescent="0.3">
      <c r="B981" s="25"/>
      <c r="C981" s="73"/>
      <c r="D981" s="29"/>
      <c r="E981" s="76" t="s">
        <v>487</v>
      </c>
      <c r="F981" s="1" t="s">
        <v>28</v>
      </c>
      <c r="G981" s="125">
        <v>0.51133859999999998</v>
      </c>
      <c r="H981" s="125">
        <v>0.4680764</v>
      </c>
      <c r="I981" s="125">
        <v>0.5546008</v>
      </c>
      <c r="J981" s="125">
        <v>0.16163221554526097</v>
      </c>
    </row>
    <row r="982" spans="2:10" x14ac:dyDescent="0.3">
      <c r="B982" s="25"/>
      <c r="C982" s="73"/>
      <c r="D982" s="29"/>
      <c r="E982" s="76" t="s">
        <v>487</v>
      </c>
      <c r="F982" s="1" t="s">
        <v>29</v>
      </c>
      <c r="G982" s="125">
        <v>0.49836029999999998</v>
      </c>
      <c r="H982" s="125">
        <v>0.43115740000000002</v>
      </c>
      <c r="I982" s="125">
        <v>0.56556309999999999</v>
      </c>
      <c r="J982" s="125">
        <v>0.13438688728468168</v>
      </c>
    </row>
    <row r="983" spans="2:10" x14ac:dyDescent="0.3">
      <c r="B983" s="25"/>
      <c r="C983" s="73"/>
      <c r="D983" s="29"/>
      <c r="E983" s="76" t="s">
        <v>487</v>
      </c>
      <c r="F983" s="1" t="s">
        <v>658</v>
      </c>
      <c r="G983" s="125">
        <v>0.49594270000000001</v>
      </c>
      <c r="H983" s="125">
        <v>0.4474513</v>
      </c>
      <c r="I983" s="125">
        <v>0.54443399999999997</v>
      </c>
      <c r="J983" s="125">
        <v>0.18863098669990697</v>
      </c>
    </row>
    <row r="984" spans="2:10" x14ac:dyDescent="0.3">
      <c r="B984" s="25"/>
      <c r="C984" s="73"/>
      <c r="D984" s="29"/>
      <c r="E984" s="76" t="s">
        <v>487</v>
      </c>
      <c r="F984" s="1" t="s">
        <v>30</v>
      </c>
      <c r="G984" s="125">
        <v>0.4830158</v>
      </c>
      <c r="H984" s="125">
        <v>0.42750860000000002</v>
      </c>
      <c r="I984" s="125">
        <v>0.53852290000000003</v>
      </c>
      <c r="J984" s="125">
        <v>0.16298109402325678</v>
      </c>
    </row>
    <row r="985" spans="2:10" x14ac:dyDescent="0.3">
      <c r="B985" s="25"/>
      <c r="C985" s="73"/>
      <c r="D985" s="29"/>
      <c r="E985" s="76" t="s">
        <v>487</v>
      </c>
      <c r="F985" s="1" t="s">
        <v>552</v>
      </c>
      <c r="G985" s="125">
        <v>0.48279080000000002</v>
      </c>
      <c r="H985" s="125">
        <v>0.44916349999999999</v>
      </c>
      <c r="I985" s="125">
        <v>0.51641820000000005</v>
      </c>
      <c r="J985" s="125">
        <v>9.4759541969310135E-2</v>
      </c>
    </row>
    <row r="986" spans="2:10" x14ac:dyDescent="0.3">
      <c r="B986" s="25"/>
      <c r="C986" s="73"/>
      <c r="D986" s="29"/>
      <c r="E986" s="76" t="s">
        <v>487</v>
      </c>
      <c r="F986" s="1" t="s">
        <v>31</v>
      </c>
      <c r="G986" s="125">
        <v>0.46913939999999998</v>
      </c>
      <c r="H986" s="125">
        <v>0.41981489999999999</v>
      </c>
      <c r="I986" s="125">
        <v>0.51846380000000003</v>
      </c>
      <c r="J986" s="125">
        <v>0.19591951643445324</v>
      </c>
    </row>
    <row r="987" spans="2:10" x14ac:dyDescent="0.3">
      <c r="B987" s="25"/>
      <c r="C987" s="73"/>
      <c r="D987" s="29"/>
      <c r="E987" s="76" t="s">
        <v>487</v>
      </c>
      <c r="F987" s="1" t="s">
        <v>32</v>
      </c>
      <c r="G987" s="125">
        <v>0.4751011</v>
      </c>
      <c r="H987" s="125">
        <v>0.41620669999999999</v>
      </c>
      <c r="I987" s="125">
        <v>0.53399540000000001</v>
      </c>
      <c r="J987" s="125">
        <v>0.11298714335915212</v>
      </c>
    </row>
    <row r="988" spans="2:10" x14ac:dyDescent="0.3">
      <c r="B988" s="25"/>
      <c r="C988" s="73"/>
      <c r="D988" s="29"/>
      <c r="E988" s="76" t="s">
        <v>487</v>
      </c>
      <c r="F988" s="1" t="s">
        <v>471</v>
      </c>
      <c r="G988" s="125">
        <v>0.43648730000000002</v>
      </c>
      <c r="H988" s="125">
        <v>0.37735990000000003</v>
      </c>
      <c r="I988" s="125">
        <v>0.49561460000000002</v>
      </c>
      <c r="J988" s="125">
        <v>0.28432518453890432</v>
      </c>
    </row>
    <row r="989" spans="2:10" x14ac:dyDescent="0.3">
      <c r="B989" s="25"/>
      <c r="C989" s="73"/>
      <c r="D989" s="29"/>
      <c r="E989" s="76" t="s">
        <v>487</v>
      </c>
      <c r="F989" s="1" t="s">
        <v>472</v>
      </c>
      <c r="G989" s="125">
        <v>0.45242589999999999</v>
      </c>
      <c r="H989" s="125">
        <v>0.42424050000000002</v>
      </c>
      <c r="I989" s="125">
        <v>0.48061130000000002</v>
      </c>
      <c r="J989" s="125">
        <v>0.17484171578447866</v>
      </c>
    </row>
    <row r="990" spans="2:10" x14ac:dyDescent="0.3">
      <c r="B990" s="25"/>
      <c r="C990" s="73"/>
      <c r="D990" s="29"/>
      <c r="E990" s="76" t="s">
        <v>487</v>
      </c>
      <c r="F990" s="1" t="s">
        <v>473</v>
      </c>
      <c r="G990" s="125">
        <v>0.48125059999999997</v>
      </c>
      <c r="H990" s="125">
        <v>0.44779059999999998</v>
      </c>
      <c r="I990" s="125">
        <v>0.51471049999999996</v>
      </c>
      <c r="J990" s="125">
        <v>0.18630959936656524</v>
      </c>
    </row>
    <row r="991" spans="2:10" x14ac:dyDescent="0.3">
      <c r="B991" s="25" t="s">
        <v>435</v>
      </c>
      <c r="C991" s="73" t="s">
        <v>436</v>
      </c>
      <c r="D991" s="102" t="s">
        <v>610</v>
      </c>
      <c r="E991" s="76" t="s">
        <v>487</v>
      </c>
      <c r="F991" s="1" t="s">
        <v>450</v>
      </c>
      <c r="G991" s="125">
        <v>0.40746349999999998</v>
      </c>
      <c r="H991" s="125">
        <v>0.38240809999999997</v>
      </c>
      <c r="I991" s="125">
        <v>0.43251889999999998</v>
      </c>
      <c r="J991" s="125">
        <v>0.19736299799846688</v>
      </c>
    </row>
    <row r="992" spans="2:10" x14ac:dyDescent="0.3">
      <c r="B992" s="25"/>
      <c r="C992" s="73"/>
      <c r="D992" s="29"/>
      <c r="E992" s="76" t="s">
        <v>487</v>
      </c>
      <c r="F992" s="1" t="s">
        <v>452</v>
      </c>
      <c r="G992" s="125">
        <v>0.368004</v>
      </c>
      <c r="H992" s="125">
        <v>0.34478740000000002</v>
      </c>
      <c r="I992" s="125">
        <v>0.39122069999999998</v>
      </c>
      <c r="J992" s="125">
        <v>0.17256979658856747</v>
      </c>
    </row>
    <row r="993" spans="2:10" x14ac:dyDescent="0.3">
      <c r="B993" s="25"/>
      <c r="C993" s="73"/>
      <c r="D993" s="29"/>
      <c r="E993" s="76" t="s">
        <v>487</v>
      </c>
      <c r="F993" s="1" t="s">
        <v>453</v>
      </c>
      <c r="G993" s="125">
        <v>0.3272138</v>
      </c>
      <c r="H993" s="125">
        <v>0.29698259999999999</v>
      </c>
      <c r="I993" s="125">
        <v>0.35744490000000001</v>
      </c>
      <c r="J993" s="125">
        <v>0.2570341147528406</v>
      </c>
    </row>
    <row r="994" spans="2:10" x14ac:dyDescent="0.3">
      <c r="B994" s="25"/>
      <c r="C994" s="73"/>
      <c r="D994" s="29"/>
      <c r="E994" s="76" t="s">
        <v>487</v>
      </c>
      <c r="F994" s="1" t="s">
        <v>21</v>
      </c>
      <c r="G994" s="125">
        <v>0.4667115</v>
      </c>
      <c r="H994" s="125">
        <v>0.40286090000000002</v>
      </c>
      <c r="I994" s="125">
        <v>0.53056219999999998</v>
      </c>
      <c r="J994" s="125">
        <v>0.25087251404937638</v>
      </c>
    </row>
    <row r="995" spans="2:10" x14ac:dyDescent="0.3">
      <c r="B995" s="25"/>
      <c r="C995" s="73"/>
      <c r="D995" s="29"/>
      <c r="E995" s="76" t="s">
        <v>487</v>
      </c>
      <c r="F995" s="1" t="s">
        <v>454</v>
      </c>
      <c r="G995" s="125">
        <v>0.49303920000000001</v>
      </c>
      <c r="H995" s="125">
        <v>0.44913579999999997</v>
      </c>
      <c r="I995" s="125">
        <v>0.53694249999999999</v>
      </c>
      <c r="J995" s="125">
        <v>0.20350719658331071</v>
      </c>
    </row>
    <row r="996" spans="2:10" x14ac:dyDescent="0.3">
      <c r="B996" s="25"/>
      <c r="C996" s="73"/>
      <c r="D996" s="29"/>
      <c r="E996" s="76" t="s">
        <v>487</v>
      </c>
      <c r="F996" s="1" t="s">
        <v>455</v>
      </c>
      <c r="G996" s="125">
        <v>0.32344820000000002</v>
      </c>
      <c r="H996" s="125">
        <v>0.21527979999999999</v>
      </c>
      <c r="I996" s="125">
        <v>0.43161670000000002</v>
      </c>
      <c r="J996" s="125">
        <v>0.2047894619351113</v>
      </c>
    </row>
    <row r="997" spans="2:10" x14ac:dyDescent="0.3">
      <c r="B997" s="25"/>
      <c r="C997" s="73"/>
      <c r="D997" s="29"/>
      <c r="E997" s="76" t="s">
        <v>487</v>
      </c>
      <c r="F997" s="1" t="s">
        <v>456</v>
      </c>
      <c r="G997" s="125">
        <v>0.42527989999999999</v>
      </c>
      <c r="H997" s="125">
        <v>0.39190359000000002</v>
      </c>
      <c r="I997" s="125">
        <v>0.45865630000000002</v>
      </c>
      <c r="J997" s="125">
        <v>0.24813044078938218</v>
      </c>
    </row>
    <row r="998" spans="2:10" x14ac:dyDescent="0.3">
      <c r="B998" s="25"/>
      <c r="C998" s="73"/>
      <c r="D998" s="29"/>
      <c r="E998" s="76" t="s">
        <v>487</v>
      </c>
      <c r="F998" s="1" t="s">
        <v>457</v>
      </c>
      <c r="G998" s="125">
        <v>0.39418379999999997</v>
      </c>
      <c r="H998" s="125">
        <v>0.36506569</v>
      </c>
      <c r="I998" s="125">
        <v>0.42330190000000001</v>
      </c>
      <c r="J998" s="125">
        <v>0.15995948792735584</v>
      </c>
    </row>
    <row r="999" spans="2:10" x14ac:dyDescent="0.3">
      <c r="B999" s="25"/>
      <c r="C999" s="73"/>
      <c r="D999" s="29"/>
      <c r="E999" s="76" t="s">
        <v>487</v>
      </c>
      <c r="F999" s="1" t="s">
        <v>458</v>
      </c>
      <c r="G999" s="125">
        <v>0.27449390000000001</v>
      </c>
      <c r="H999" s="125">
        <v>0.2217007</v>
      </c>
      <c r="I999" s="125">
        <v>0.32728699999999999</v>
      </c>
      <c r="J999" s="125">
        <v>0.14113924748304371</v>
      </c>
    </row>
    <row r="1000" spans="2:10" x14ac:dyDescent="0.3">
      <c r="B1000" s="25"/>
      <c r="C1000" s="73"/>
      <c r="D1000" s="29"/>
      <c r="E1000" s="76" t="s">
        <v>487</v>
      </c>
      <c r="F1000" s="1" t="s">
        <v>459</v>
      </c>
      <c r="G1000" s="125">
        <v>0.42975740000000001</v>
      </c>
      <c r="H1000" s="125">
        <v>0.40115060000000002</v>
      </c>
      <c r="I1000" s="125">
        <v>0.4583643</v>
      </c>
      <c r="J1000" s="125">
        <v>9.8292201747312041E-2</v>
      </c>
    </row>
    <row r="1001" spans="2:10" x14ac:dyDescent="0.3">
      <c r="B1001" s="25"/>
      <c r="C1001" s="73"/>
      <c r="D1001" s="29"/>
      <c r="E1001" s="76" t="s">
        <v>487</v>
      </c>
      <c r="F1001" s="1" t="s">
        <v>660</v>
      </c>
      <c r="G1001" s="125">
        <v>0.2485395</v>
      </c>
      <c r="H1001" s="125">
        <v>0.21347669999999999</v>
      </c>
      <c r="I1001" s="125">
        <v>0.28360229999999997</v>
      </c>
      <c r="J1001" s="125">
        <v>0.18805328689458498</v>
      </c>
    </row>
    <row r="1002" spans="2:10" x14ac:dyDescent="0.3">
      <c r="B1002" s="25"/>
      <c r="C1002" s="73"/>
      <c r="D1002" s="29"/>
      <c r="E1002" s="76" t="s">
        <v>487</v>
      </c>
      <c r="F1002" s="1" t="s">
        <v>661</v>
      </c>
      <c r="G1002" s="125">
        <v>0.46385080000000001</v>
      </c>
      <c r="H1002" s="125">
        <v>0.43525720000000001</v>
      </c>
      <c r="I1002" s="125">
        <v>0.4924443</v>
      </c>
      <c r="J1002" s="125">
        <v>0.18744463546363854</v>
      </c>
    </row>
    <row r="1003" spans="2:10" x14ac:dyDescent="0.3">
      <c r="B1003" s="25"/>
      <c r="C1003" s="73"/>
      <c r="D1003" s="29"/>
      <c r="E1003" s="76" t="s">
        <v>487</v>
      </c>
      <c r="F1003" s="1" t="s">
        <v>662</v>
      </c>
      <c r="G1003" s="125">
        <v>0.3029695</v>
      </c>
      <c r="H1003" s="125">
        <v>0.22501689999999999</v>
      </c>
      <c r="I1003" s="125">
        <v>0.38092209999999999</v>
      </c>
      <c r="J1003" s="125">
        <v>0.20234041048912327</v>
      </c>
    </row>
    <row r="1004" spans="2:10" x14ac:dyDescent="0.3">
      <c r="B1004" s="25"/>
      <c r="C1004" s="73"/>
      <c r="D1004" s="29"/>
      <c r="E1004" s="76" t="s">
        <v>487</v>
      </c>
      <c r="F1004" s="1" t="s">
        <v>663</v>
      </c>
      <c r="G1004" s="125">
        <v>0.41094629999999999</v>
      </c>
      <c r="H1004" s="125">
        <v>0.38473849999999998</v>
      </c>
      <c r="I1004" s="125">
        <v>0.43715399999999999</v>
      </c>
      <c r="J1004" s="125">
        <v>6.7764662432289015E-3</v>
      </c>
    </row>
    <row r="1005" spans="2:10" x14ac:dyDescent="0.3">
      <c r="B1005" s="25"/>
      <c r="C1005" s="73"/>
      <c r="D1005" s="29"/>
      <c r="E1005" s="76" t="s">
        <v>487</v>
      </c>
      <c r="F1005" s="1" t="s">
        <v>460</v>
      </c>
      <c r="G1005" s="125">
        <v>0.46082260000000003</v>
      </c>
      <c r="H1005" s="125">
        <v>0.42991180000000001</v>
      </c>
      <c r="I1005" s="125">
        <v>0.49173349999999999</v>
      </c>
      <c r="J1005" s="125">
        <v>0.22920969160154581</v>
      </c>
    </row>
    <row r="1006" spans="2:10" x14ac:dyDescent="0.3">
      <c r="B1006" s="25"/>
      <c r="C1006" s="73"/>
      <c r="D1006" s="29"/>
      <c r="E1006" s="76" t="s">
        <v>487</v>
      </c>
      <c r="F1006" s="1" t="s">
        <v>461</v>
      </c>
      <c r="G1006" s="125">
        <v>0.36500870000000002</v>
      </c>
      <c r="H1006" s="125">
        <v>0.332816</v>
      </c>
      <c r="I1006" s="125">
        <v>0.39720129999999998</v>
      </c>
      <c r="J1006" s="125">
        <v>0.16627133901042837</v>
      </c>
    </row>
    <row r="1007" spans="2:10" x14ac:dyDescent="0.3">
      <c r="B1007" s="25"/>
      <c r="C1007" s="73"/>
      <c r="D1007" s="29"/>
      <c r="E1007" s="76" t="s">
        <v>487</v>
      </c>
      <c r="F1007" s="1" t="s">
        <v>462</v>
      </c>
      <c r="G1007" s="125">
        <v>0.2420891</v>
      </c>
      <c r="H1007" s="125">
        <v>0.1359253</v>
      </c>
      <c r="I1007" s="125">
        <v>0.34825279999999997</v>
      </c>
      <c r="J1007" s="125">
        <v>0.21905048059398191</v>
      </c>
    </row>
    <row r="1008" spans="2:10" x14ac:dyDescent="0.3">
      <c r="B1008" s="25"/>
      <c r="C1008" s="73"/>
      <c r="D1008" s="29"/>
      <c r="E1008" s="76" t="s">
        <v>487</v>
      </c>
      <c r="F1008" s="1" t="s">
        <v>589</v>
      </c>
      <c r="G1008" s="125">
        <v>0.39419569999999998</v>
      </c>
      <c r="H1008" s="125">
        <v>0.28457919999999998</v>
      </c>
      <c r="I1008" s="125">
        <v>0.50381229999999999</v>
      </c>
      <c r="J1008" s="125">
        <v>3.1006914925203393E-2</v>
      </c>
    </row>
    <row r="1009" spans="2:10" x14ac:dyDescent="0.3">
      <c r="B1009" s="25"/>
      <c r="C1009" s="73"/>
      <c r="D1009" s="29"/>
      <c r="E1009" s="76" t="s">
        <v>487</v>
      </c>
      <c r="F1009" s="1" t="s">
        <v>463</v>
      </c>
      <c r="G1009" s="125">
        <v>0.43395800000000001</v>
      </c>
      <c r="H1009" s="125">
        <v>0.3927079</v>
      </c>
      <c r="I1009" s="125">
        <v>0.47520800000000002</v>
      </c>
      <c r="J1009" s="125">
        <v>0.25811534695338817</v>
      </c>
    </row>
    <row r="1010" spans="2:10" x14ac:dyDescent="0.3">
      <c r="B1010" s="25"/>
      <c r="C1010" s="73"/>
      <c r="D1010" s="29"/>
      <c r="E1010" s="76" t="s">
        <v>487</v>
      </c>
      <c r="F1010" s="1" t="s">
        <v>464</v>
      </c>
      <c r="G1010" s="125">
        <v>0.41380359999999999</v>
      </c>
      <c r="H1010" s="125">
        <v>0.36256100000000002</v>
      </c>
      <c r="I1010" s="125">
        <v>0.46504630000000002</v>
      </c>
      <c r="J1010" s="125">
        <v>0.2469134469560047</v>
      </c>
    </row>
    <row r="1011" spans="2:10" x14ac:dyDescent="0.3">
      <c r="B1011" s="25"/>
      <c r="C1011" s="73"/>
      <c r="D1011" s="29"/>
      <c r="E1011" s="76" t="s">
        <v>487</v>
      </c>
      <c r="F1011" s="1" t="s">
        <v>465</v>
      </c>
      <c r="G1011" s="125">
        <v>0.41736600000000001</v>
      </c>
      <c r="H1011" s="125">
        <v>0.3668265</v>
      </c>
      <c r="I1011" s="125">
        <v>0.46790549999999997</v>
      </c>
      <c r="J1011" s="125">
        <v>0.18860654398934923</v>
      </c>
    </row>
    <row r="1012" spans="2:10" x14ac:dyDescent="0.3">
      <c r="B1012" s="25"/>
      <c r="C1012" s="73"/>
      <c r="D1012" s="29"/>
      <c r="E1012" s="76" t="s">
        <v>487</v>
      </c>
      <c r="F1012" s="1" t="s">
        <v>466</v>
      </c>
      <c r="G1012" s="125">
        <v>0.40229350000000003</v>
      </c>
      <c r="H1012" s="125">
        <v>0.35185820000000001</v>
      </c>
      <c r="I1012" s="125">
        <v>0.45272879999999999</v>
      </c>
      <c r="J1012" s="125">
        <v>0.12914746190619739</v>
      </c>
    </row>
    <row r="1013" spans="2:10" x14ac:dyDescent="0.3">
      <c r="B1013" s="25"/>
      <c r="C1013" s="73"/>
      <c r="D1013" s="29"/>
      <c r="E1013" s="76" t="s">
        <v>487</v>
      </c>
      <c r="F1013" s="1" t="s">
        <v>467</v>
      </c>
      <c r="G1013" s="125">
        <v>0.35768889999999998</v>
      </c>
      <c r="H1013" s="125">
        <v>0.30556460000000002</v>
      </c>
      <c r="I1013" s="125">
        <v>0.40981319999999999</v>
      </c>
      <c r="J1013" s="125">
        <v>0.12158378225556143</v>
      </c>
    </row>
    <row r="1014" spans="2:10" x14ac:dyDescent="0.3">
      <c r="B1014" s="25"/>
      <c r="C1014" s="73"/>
      <c r="D1014" s="29"/>
      <c r="E1014" s="76" t="s">
        <v>487</v>
      </c>
      <c r="F1014" s="1" t="s">
        <v>468</v>
      </c>
      <c r="G1014" s="125">
        <v>0.3905266</v>
      </c>
      <c r="H1014" s="125">
        <v>0.3704867</v>
      </c>
      <c r="I1014" s="125">
        <v>0.4105665</v>
      </c>
      <c r="J1014" s="125">
        <v>0.19656282373145817</v>
      </c>
    </row>
    <row r="1015" spans="2:10" x14ac:dyDescent="0.3">
      <c r="B1015" s="25"/>
      <c r="C1015" s="73"/>
      <c r="D1015" s="29"/>
      <c r="E1015" s="76" t="s">
        <v>487</v>
      </c>
      <c r="F1015" s="1" t="s">
        <v>469</v>
      </c>
      <c r="G1015" s="125">
        <v>0.47977249999999999</v>
      </c>
      <c r="H1015" s="125">
        <v>0.41056290000000001</v>
      </c>
      <c r="I1015" s="125">
        <v>0.54898210000000003</v>
      </c>
      <c r="J1015" s="125">
        <v>0.19379436698365812</v>
      </c>
    </row>
    <row r="1016" spans="2:10" x14ac:dyDescent="0.3">
      <c r="B1016" s="25"/>
      <c r="C1016" s="73"/>
      <c r="D1016" s="29"/>
      <c r="E1016" s="76" t="s">
        <v>487</v>
      </c>
      <c r="F1016" s="1" t="s">
        <v>470</v>
      </c>
      <c r="G1016" s="125">
        <v>0.3576627</v>
      </c>
      <c r="H1016" s="125">
        <v>0.28899130000000001</v>
      </c>
      <c r="I1016" s="125">
        <v>0.42633409999999999</v>
      </c>
      <c r="J1016" s="125">
        <v>0.1596216545062841</v>
      </c>
    </row>
    <row r="1017" spans="2:10" x14ac:dyDescent="0.3">
      <c r="B1017" s="25"/>
      <c r="C1017" s="73"/>
      <c r="D1017" s="29"/>
      <c r="E1017" s="76" t="s">
        <v>487</v>
      </c>
      <c r="F1017" s="1" t="s">
        <v>26</v>
      </c>
      <c r="G1017" s="125">
        <v>0.45331060000000001</v>
      </c>
      <c r="H1017" s="125">
        <v>0.38879140000000001</v>
      </c>
      <c r="I1017" s="125">
        <v>0.51782969999999995</v>
      </c>
      <c r="J1017" s="125">
        <v>0.26227444283362233</v>
      </c>
    </row>
    <row r="1018" spans="2:10" x14ac:dyDescent="0.3">
      <c r="B1018" s="25"/>
      <c r="C1018" s="73"/>
      <c r="D1018" s="29"/>
      <c r="E1018" s="76" t="s">
        <v>487</v>
      </c>
      <c r="F1018" s="1" t="s">
        <v>27</v>
      </c>
      <c r="G1018" s="125">
        <v>0.3675755</v>
      </c>
      <c r="H1018" s="125">
        <v>0.28169349999999999</v>
      </c>
      <c r="I1018" s="125">
        <v>0.45345750000000001</v>
      </c>
      <c r="J1018" s="125">
        <v>0.17291581291323266</v>
      </c>
    </row>
    <row r="1019" spans="2:10" x14ac:dyDescent="0.3">
      <c r="B1019" s="25"/>
      <c r="C1019" s="73"/>
      <c r="D1019" s="29"/>
      <c r="E1019" s="76" t="s">
        <v>487</v>
      </c>
      <c r="F1019" s="1" t="s">
        <v>28</v>
      </c>
      <c r="G1019" s="125">
        <v>0.32144230000000001</v>
      </c>
      <c r="H1019" s="125">
        <v>0.2009167</v>
      </c>
      <c r="I1019" s="125">
        <v>0.44196800000000003</v>
      </c>
      <c r="J1019" s="125">
        <v>0.16163221554526097</v>
      </c>
    </row>
    <row r="1020" spans="2:10" x14ac:dyDescent="0.3">
      <c r="B1020" s="25"/>
      <c r="C1020" s="73"/>
      <c r="D1020" s="29"/>
      <c r="E1020" s="76" t="s">
        <v>487</v>
      </c>
      <c r="F1020" s="1" t="s">
        <v>29</v>
      </c>
      <c r="G1020" s="125">
        <v>0.3791525</v>
      </c>
      <c r="H1020" s="125">
        <v>0.32836219999999999</v>
      </c>
      <c r="I1020" s="125">
        <v>0.42994280000000001</v>
      </c>
      <c r="J1020" s="125">
        <v>0.13438688728468168</v>
      </c>
    </row>
    <row r="1021" spans="2:10" x14ac:dyDescent="0.3">
      <c r="B1021" s="25"/>
      <c r="C1021" s="73"/>
      <c r="D1021" s="29"/>
      <c r="E1021" s="76" t="s">
        <v>487</v>
      </c>
      <c r="F1021" s="1" t="s">
        <v>658</v>
      </c>
      <c r="G1021" s="125">
        <v>0.38969389999999998</v>
      </c>
      <c r="H1021" s="125">
        <v>0.34216160000000001</v>
      </c>
      <c r="I1021" s="125">
        <v>0.43722610000000001</v>
      </c>
      <c r="J1021" s="125">
        <v>0.18863098669990697</v>
      </c>
    </row>
    <row r="1022" spans="2:10" x14ac:dyDescent="0.3">
      <c r="B1022" s="25"/>
      <c r="C1022" s="73"/>
      <c r="D1022" s="29"/>
      <c r="E1022" s="76" t="s">
        <v>487</v>
      </c>
      <c r="F1022" s="1" t="s">
        <v>30</v>
      </c>
      <c r="G1022" s="125">
        <v>0.40010050000000003</v>
      </c>
      <c r="H1022" s="125">
        <v>0.3501785</v>
      </c>
      <c r="I1022" s="125">
        <v>0.45002239999999999</v>
      </c>
      <c r="J1022" s="125">
        <v>0.16298109402325678</v>
      </c>
    </row>
    <row r="1023" spans="2:10" x14ac:dyDescent="0.3">
      <c r="B1023" s="25"/>
      <c r="C1023" s="73"/>
      <c r="D1023" s="29"/>
      <c r="E1023" s="76" t="s">
        <v>487</v>
      </c>
      <c r="F1023" s="1" t="s">
        <v>552</v>
      </c>
      <c r="G1023" s="125">
        <v>0.3910438</v>
      </c>
      <c r="H1023" s="125">
        <v>0.35515469999999999</v>
      </c>
      <c r="I1023" s="125">
        <v>0.4269329</v>
      </c>
      <c r="J1023" s="125">
        <v>9.4759541969310135E-2</v>
      </c>
    </row>
    <row r="1024" spans="2:10" x14ac:dyDescent="0.3">
      <c r="B1024" s="25"/>
      <c r="C1024" s="73"/>
      <c r="D1024" s="29"/>
      <c r="E1024" s="76" t="s">
        <v>487</v>
      </c>
      <c r="F1024" s="1" t="s">
        <v>31</v>
      </c>
      <c r="G1024" s="125">
        <v>0.39945720000000001</v>
      </c>
      <c r="H1024" s="125">
        <v>0.35567979999999999</v>
      </c>
      <c r="I1024" s="125">
        <v>0.44323459999999998</v>
      </c>
      <c r="J1024" s="125">
        <v>0.19591951643445324</v>
      </c>
    </row>
    <row r="1025" spans="2:10" x14ac:dyDescent="0.3">
      <c r="B1025" s="25"/>
      <c r="C1025" s="73"/>
      <c r="D1025" s="29"/>
      <c r="E1025" s="76" t="s">
        <v>487</v>
      </c>
      <c r="F1025" s="1" t="s">
        <v>32</v>
      </c>
      <c r="G1025" s="125">
        <v>0.40846110000000002</v>
      </c>
      <c r="H1025" s="125">
        <v>0.3450028</v>
      </c>
      <c r="I1025" s="125">
        <v>0.47191949999999999</v>
      </c>
      <c r="J1025" s="125">
        <v>0.11298714335915212</v>
      </c>
    </row>
    <row r="1026" spans="2:10" x14ac:dyDescent="0.3">
      <c r="B1026" s="25"/>
      <c r="C1026" s="73"/>
      <c r="D1026" s="29"/>
      <c r="E1026" s="76" t="s">
        <v>487</v>
      </c>
      <c r="F1026" s="1" t="s">
        <v>471</v>
      </c>
      <c r="G1026" s="125">
        <v>0.442438</v>
      </c>
      <c r="H1026" s="125">
        <v>0.3500992</v>
      </c>
      <c r="I1026" s="125">
        <v>0.53477680000000005</v>
      </c>
      <c r="J1026" s="125">
        <v>0.28432518453890432</v>
      </c>
    </row>
    <row r="1027" spans="2:10" x14ac:dyDescent="0.3">
      <c r="B1027" s="25"/>
      <c r="C1027" s="73"/>
      <c r="D1027" s="29"/>
      <c r="E1027" s="76" t="s">
        <v>487</v>
      </c>
      <c r="F1027" s="1" t="s">
        <v>472</v>
      </c>
      <c r="G1027" s="125">
        <v>0.41079179999999998</v>
      </c>
      <c r="H1027" s="125">
        <v>0.37162299999999998</v>
      </c>
      <c r="I1027" s="125">
        <v>0.44996049999999999</v>
      </c>
      <c r="J1027" s="125">
        <v>0.17484171578447866</v>
      </c>
    </row>
    <row r="1028" spans="2:10" x14ac:dyDescent="0.3">
      <c r="B1028" s="25"/>
      <c r="C1028" s="73"/>
      <c r="D1028" s="29"/>
      <c r="E1028" s="76" t="s">
        <v>487</v>
      </c>
      <c r="F1028" s="1" t="s">
        <v>473</v>
      </c>
      <c r="G1028" s="125">
        <v>0.39092110000000002</v>
      </c>
      <c r="H1028" s="125">
        <v>0.35780329999999999</v>
      </c>
      <c r="I1028" s="125">
        <v>0.4240389</v>
      </c>
      <c r="J1028" s="125">
        <v>0.18630959936656524</v>
      </c>
    </row>
    <row r="1029" spans="2:10" x14ac:dyDescent="0.3">
      <c r="D1029" s="78"/>
    </row>
    <row r="1030" spans="2:10" x14ac:dyDescent="0.3">
      <c r="D1030" s="78"/>
    </row>
    <row r="1031" spans="2:10" x14ac:dyDescent="0.3">
      <c r="D1031" s="78"/>
    </row>
    <row r="1032" spans="2:10" x14ac:dyDescent="0.3">
      <c r="D1032" s="78"/>
    </row>
    <row r="1033" spans="2:10" x14ac:dyDescent="0.3">
      <c r="D1033" s="78"/>
    </row>
    <row r="1034" spans="2:10" x14ac:dyDescent="0.3">
      <c r="D1034" s="78"/>
    </row>
    <row r="1035" spans="2:10" x14ac:dyDescent="0.3">
      <c r="D1035" s="78"/>
    </row>
    <row r="1036" spans="2:10" x14ac:dyDescent="0.3">
      <c r="D1036" s="78"/>
    </row>
    <row r="1037" spans="2:10" x14ac:dyDescent="0.3">
      <c r="D1037" s="78"/>
    </row>
    <row r="1038" spans="2:10" x14ac:dyDescent="0.3">
      <c r="D1038" s="78"/>
    </row>
    <row r="1039" spans="2:10" x14ac:dyDescent="0.3">
      <c r="D1039" s="78"/>
    </row>
    <row r="1040" spans="2:10" x14ac:dyDescent="0.3">
      <c r="D1040" s="78"/>
    </row>
    <row r="1041" spans="4:4" x14ac:dyDescent="0.3">
      <c r="D1041" s="78"/>
    </row>
    <row r="1042" spans="4:4" x14ac:dyDescent="0.3">
      <c r="D1042" s="78"/>
    </row>
    <row r="1043" spans="4:4" x14ac:dyDescent="0.3">
      <c r="D1043" s="78"/>
    </row>
    <row r="1044" spans="4:4" x14ac:dyDescent="0.3">
      <c r="D1044" s="78"/>
    </row>
    <row r="1045" spans="4:4" x14ac:dyDescent="0.3">
      <c r="D1045" s="78"/>
    </row>
    <row r="1046" spans="4:4" x14ac:dyDescent="0.3">
      <c r="D1046" s="78"/>
    </row>
    <row r="1047" spans="4:4" x14ac:dyDescent="0.3">
      <c r="D1047" s="78"/>
    </row>
    <row r="1048" spans="4:4" x14ac:dyDescent="0.3">
      <c r="D1048" s="78"/>
    </row>
    <row r="1049" spans="4:4" x14ac:dyDescent="0.3">
      <c r="D1049" s="78"/>
    </row>
    <row r="1050" spans="4:4" x14ac:dyDescent="0.3">
      <c r="D1050" s="78"/>
    </row>
    <row r="1051" spans="4:4" x14ac:dyDescent="0.3">
      <c r="D1051" s="78"/>
    </row>
    <row r="1052" spans="4:4" x14ac:dyDescent="0.3">
      <c r="D1052" s="78"/>
    </row>
    <row r="1053" spans="4:4" x14ac:dyDescent="0.3">
      <c r="D1053" s="78"/>
    </row>
    <row r="1054" spans="4:4" x14ac:dyDescent="0.3">
      <c r="D1054" s="78"/>
    </row>
    <row r="1055" spans="4:4" x14ac:dyDescent="0.3">
      <c r="D1055" s="78"/>
    </row>
    <row r="1056" spans="4:4" x14ac:dyDescent="0.3">
      <c r="D1056" s="78"/>
    </row>
    <row r="1057" spans="4:4" x14ac:dyDescent="0.3">
      <c r="D1057" s="78"/>
    </row>
    <row r="1058" spans="4:4" x14ac:dyDescent="0.3">
      <c r="D1058" s="78"/>
    </row>
    <row r="1059" spans="4:4" x14ac:dyDescent="0.3">
      <c r="D1059" s="78"/>
    </row>
    <row r="1060" spans="4:4" x14ac:dyDescent="0.3">
      <c r="D1060" s="78"/>
    </row>
    <row r="1061" spans="4:4" x14ac:dyDescent="0.3">
      <c r="D1061" s="78"/>
    </row>
    <row r="1062" spans="4:4" x14ac:dyDescent="0.3">
      <c r="D1062" s="78"/>
    </row>
    <row r="1063" spans="4:4" x14ac:dyDescent="0.3">
      <c r="D1063" s="78"/>
    </row>
    <row r="1064" spans="4:4" x14ac:dyDescent="0.3">
      <c r="D1064" s="78"/>
    </row>
    <row r="1065" spans="4:4" x14ac:dyDescent="0.3">
      <c r="D1065" s="78"/>
    </row>
    <row r="1066" spans="4:4" x14ac:dyDescent="0.3">
      <c r="D1066" s="78"/>
    </row>
    <row r="1067" spans="4:4" x14ac:dyDescent="0.3">
      <c r="D1067" s="78"/>
    </row>
    <row r="1068" spans="4:4" x14ac:dyDescent="0.3">
      <c r="D1068" s="78"/>
    </row>
    <row r="1069" spans="4:4" x14ac:dyDescent="0.3">
      <c r="D1069" s="78"/>
    </row>
    <row r="1070" spans="4:4" x14ac:dyDescent="0.3">
      <c r="D1070" s="78"/>
    </row>
    <row r="1071" spans="4:4" x14ac:dyDescent="0.3">
      <c r="D1071" s="78"/>
    </row>
    <row r="1072" spans="4:4" x14ac:dyDescent="0.3">
      <c r="D1072" s="78"/>
    </row>
    <row r="1073" spans="4:4" x14ac:dyDescent="0.3">
      <c r="D1073" s="78"/>
    </row>
    <row r="1074" spans="4:4" x14ac:dyDescent="0.3">
      <c r="D1074" s="78"/>
    </row>
    <row r="1075" spans="4:4" x14ac:dyDescent="0.3">
      <c r="D1075" s="78"/>
    </row>
    <row r="1076" spans="4:4" x14ac:dyDescent="0.3">
      <c r="D1076" s="78"/>
    </row>
    <row r="1077" spans="4:4" x14ac:dyDescent="0.3">
      <c r="D1077" s="78"/>
    </row>
    <row r="1078" spans="4:4" x14ac:dyDescent="0.3">
      <c r="D1078" s="78"/>
    </row>
    <row r="1079" spans="4:4" x14ac:dyDescent="0.3">
      <c r="D1079" s="78"/>
    </row>
    <row r="1080" spans="4:4" x14ac:dyDescent="0.3">
      <c r="D1080" s="78"/>
    </row>
    <row r="1081" spans="4:4" x14ac:dyDescent="0.3">
      <c r="D1081" s="78"/>
    </row>
    <row r="1082" spans="4:4" x14ac:dyDescent="0.3">
      <c r="D1082" s="78"/>
    </row>
    <row r="1083" spans="4:4" x14ac:dyDescent="0.3">
      <c r="D1083" s="78"/>
    </row>
    <row r="1084" spans="4:4" x14ac:dyDescent="0.3">
      <c r="D1084" s="78"/>
    </row>
    <row r="1085" spans="4:4" x14ac:dyDescent="0.3">
      <c r="D1085" s="78"/>
    </row>
    <row r="1086" spans="4:4" x14ac:dyDescent="0.3">
      <c r="D1086" s="78"/>
    </row>
    <row r="1087" spans="4:4" x14ac:dyDescent="0.3">
      <c r="D1087" s="78"/>
    </row>
    <row r="1088" spans="4:4" x14ac:dyDescent="0.3">
      <c r="D1088" s="78"/>
    </row>
    <row r="1089" spans="4:4" x14ac:dyDescent="0.3">
      <c r="D1089" s="78"/>
    </row>
    <row r="1090" spans="4:4" x14ac:dyDescent="0.3">
      <c r="D1090" s="78"/>
    </row>
    <row r="1091" spans="4:4" x14ac:dyDescent="0.3">
      <c r="D1091" s="78"/>
    </row>
    <row r="1092" spans="4:4" x14ac:dyDescent="0.3">
      <c r="D1092" s="78"/>
    </row>
    <row r="1093" spans="4:4" x14ac:dyDescent="0.3">
      <c r="D1093" s="78"/>
    </row>
    <row r="1094" spans="4:4" x14ac:dyDescent="0.3">
      <c r="D1094" s="78"/>
    </row>
    <row r="1095" spans="4:4" x14ac:dyDescent="0.3">
      <c r="D1095" s="78"/>
    </row>
    <row r="1096" spans="4:4" x14ac:dyDescent="0.3">
      <c r="D1096" s="78"/>
    </row>
    <row r="1097" spans="4:4" x14ac:dyDescent="0.3">
      <c r="D1097" s="78"/>
    </row>
    <row r="1098" spans="4:4" x14ac:dyDescent="0.3">
      <c r="D1098" s="78"/>
    </row>
    <row r="1099" spans="4:4" x14ac:dyDescent="0.3">
      <c r="D1099" s="78"/>
    </row>
    <row r="1100" spans="4:4" x14ac:dyDescent="0.3">
      <c r="D1100" s="78"/>
    </row>
    <row r="1101" spans="4:4" x14ac:dyDescent="0.3">
      <c r="D1101" s="78"/>
    </row>
    <row r="1102" spans="4:4" x14ac:dyDescent="0.3">
      <c r="D1102" s="78"/>
    </row>
    <row r="1103" spans="4:4" x14ac:dyDescent="0.3">
      <c r="D1103" s="82"/>
    </row>
    <row r="1104" spans="4:4" x14ac:dyDescent="0.3">
      <c r="D1104" s="78"/>
    </row>
    <row r="1105" spans="4:4" x14ac:dyDescent="0.3">
      <c r="D1105" s="78"/>
    </row>
    <row r="1106" spans="4:4" x14ac:dyDescent="0.3">
      <c r="D1106" s="78"/>
    </row>
    <row r="1107" spans="4:4" x14ac:dyDescent="0.3">
      <c r="D1107" s="78"/>
    </row>
    <row r="1108" spans="4:4" x14ac:dyDescent="0.3">
      <c r="D1108" s="78"/>
    </row>
    <row r="1109" spans="4:4" x14ac:dyDescent="0.3">
      <c r="D1109" s="78"/>
    </row>
    <row r="1110" spans="4:4" x14ac:dyDescent="0.3">
      <c r="D1110" s="78"/>
    </row>
    <row r="1111" spans="4:4" x14ac:dyDescent="0.3">
      <c r="D1111" s="78"/>
    </row>
    <row r="1112" spans="4:4" x14ac:dyDescent="0.3">
      <c r="D1112" s="78"/>
    </row>
    <row r="1113" spans="4:4" x14ac:dyDescent="0.3">
      <c r="D1113" s="78"/>
    </row>
    <row r="1114" spans="4:4" x14ac:dyDescent="0.3">
      <c r="D1114" s="78"/>
    </row>
    <row r="1115" spans="4:4" x14ac:dyDescent="0.3">
      <c r="D1115" s="78"/>
    </row>
    <row r="1116" spans="4:4" x14ac:dyDescent="0.3">
      <c r="D1116" s="78"/>
    </row>
    <row r="1117" spans="4:4" x14ac:dyDescent="0.3">
      <c r="D1117" s="78"/>
    </row>
    <row r="1118" spans="4:4" x14ac:dyDescent="0.3">
      <c r="D1118" s="78"/>
    </row>
    <row r="1119" spans="4:4" x14ac:dyDescent="0.3">
      <c r="D1119" s="78"/>
    </row>
    <row r="1120" spans="4:4" x14ac:dyDescent="0.3">
      <c r="D1120" s="78"/>
    </row>
    <row r="1121" spans="4:4" x14ac:dyDescent="0.3">
      <c r="D1121" s="78"/>
    </row>
    <row r="1122" spans="4:4" x14ac:dyDescent="0.3">
      <c r="D1122" s="78"/>
    </row>
    <row r="1123" spans="4:4" x14ac:dyDescent="0.3">
      <c r="D1123" s="78"/>
    </row>
    <row r="1124" spans="4:4" x14ac:dyDescent="0.3">
      <c r="D1124" s="78"/>
    </row>
    <row r="1125" spans="4:4" x14ac:dyDescent="0.3">
      <c r="D1125" s="78"/>
    </row>
    <row r="1126" spans="4:4" x14ac:dyDescent="0.3">
      <c r="D1126" s="78"/>
    </row>
    <row r="1127" spans="4:4" x14ac:dyDescent="0.3">
      <c r="D1127" s="78"/>
    </row>
    <row r="1128" spans="4:4" x14ac:dyDescent="0.3">
      <c r="D1128" s="78"/>
    </row>
    <row r="1129" spans="4:4" x14ac:dyDescent="0.3">
      <c r="D1129" s="78"/>
    </row>
    <row r="1130" spans="4:4" x14ac:dyDescent="0.3">
      <c r="D1130" s="78"/>
    </row>
    <row r="1131" spans="4:4" x14ac:dyDescent="0.3">
      <c r="D1131" s="78"/>
    </row>
    <row r="1132" spans="4:4" x14ac:dyDescent="0.3">
      <c r="D1132" s="78"/>
    </row>
    <row r="1133" spans="4:4" x14ac:dyDescent="0.3">
      <c r="D1133" s="78"/>
    </row>
    <row r="1134" spans="4:4" x14ac:dyDescent="0.3">
      <c r="D1134" s="78"/>
    </row>
    <row r="1135" spans="4:4" x14ac:dyDescent="0.3">
      <c r="D1135" s="78"/>
    </row>
    <row r="1136" spans="4:4" x14ac:dyDescent="0.3">
      <c r="D1136" s="78"/>
    </row>
    <row r="1137" spans="4:4" x14ac:dyDescent="0.3">
      <c r="D1137" s="78"/>
    </row>
    <row r="1138" spans="4:4" x14ac:dyDescent="0.3">
      <c r="D1138" s="78"/>
    </row>
    <row r="1139" spans="4:4" x14ac:dyDescent="0.3">
      <c r="D1139" s="78"/>
    </row>
    <row r="1140" spans="4:4" x14ac:dyDescent="0.3">
      <c r="D1140" s="78"/>
    </row>
    <row r="1141" spans="4:4" x14ac:dyDescent="0.3">
      <c r="D1141" s="82"/>
    </row>
    <row r="1142" spans="4:4" x14ac:dyDescent="0.3">
      <c r="D1142" s="78"/>
    </row>
    <row r="1143" spans="4:4" x14ac:dyDescent="0.3">
      <c r="D1143" s="78"/>
    </row>
    <row r="1144" spans="4:4" x14ac:dyDescent="0.3">
      <c r="D1144" s="78"/>
    </row>
    <row r="1145" spans="4:4" x14ac:dyDescent="0.3">
      <c r="D1145" s="78"/>
    </row>
    <row r="1146" spans="4:4" x14ac:dyDescent="0.3">
      <c r="D1146" s="78"/>
    </row>
    <row r="1147" spans="4:4" x14ac:dyDescent="0.3">
      <c r="D1147" s="78"/>
    </row>
    <row r="1148" spans="4:4" x14ac:dyDescent="0.3">
      <c r="D1148" s="78"/>
    </row>
    <row r="1149" spans="4:4" x14ac:dyDescent="0.3">
      <c r="D1149" s="78"/>
    </row>
    <row r="1150" spans="4:4" x14ac:dyDescent="0.3">
      <c r="D1150" s="78"/>
    </row>
    <row r="1151" spans="4:4" x14ac:dyDescent="0.3">
      <c r="D1151" s="78"/>
    </row>
    <row r="1152" spans="4:4" x14ac:dyDescent="0.3">
      <c r="D1152" s="78"/>
    </row>
    <row r="1153" spans="4:4" x14ac:dyDescent="0.3">
      <c r="D1153" s="78"/>
    </row>
    <row r="1154" spans="4:4" x14ac:dyDescent="0.3">
      <c r="D1154" s="78"/>
    </row>
    <row r="1155" spans="4:4" x14ac:dyDescent="0.3">
      <c r="D1155" s="78"/>
    </row>
    <row r="1156" spans="4:4" x14ac:dyDescent="0.3">
      <c r="D1156" s="78"/>
    </row>
    <row r="1157" spans="4:4" x14ac:dyDescent="0.3">
      <c r="D1157" s="78"/>
    </row>
    <row r="1158" spans="4:4" x14ac:dyDescent="0.3">
      <c r="D1158" s="78"/>
    </row>
    <row r="1159" spans="4:4" x14ac:dyDescent="0.3">
      <c r="D1159" s="78"/>
    </row>
    <row r="1160" spans="4:4" x14ac:dyDescent="0.3">
      <c r="D1160" s="78"/>
    </row>
    <row r="1161" spans="4:4" x14ac:dyDescent="0.3">
      <c r="D1161" s="78"/>
    </row>
    <row r="1162" spans="4:4" x14ac:dyDescent="0.3">
      <c r="D1162" s="78"/>
    </row>
    <row r="1163" spans="4:4" x14ac:dyDescent="0.3">
      <c r="D1163" s="78"/>
    </row>
    <row r="1164" spans="4:4" x14ac:dyDescent="0.3">
      <c r="D1164" s="78"/>
    </row>
    <row r="1165" spans="4:4" x14ac:dyDescent="0.3">
      <c r="D1165" s="78"/>
    </row>
    <row r="1166" spans="4:4" x14ac:dyDescent="0.3">
      <c r="D1166" s="78"/>
    </row>
    <row r="1167" spans="4:4" x14ac:dyDescent="0.3">
      <c r="D1167" s="78"/>
    </row>
    <row r="1168" spans="4:4" x14ac:dyDescent="0.3">
      <c r="D1168" s="78"/>
    </row>
    <row r="1169" spans="4:4" x14ac:dyDescent="0.3">
      <c r="D1169" s="78"/>
    </row>
    <row r="1170" spans="4:4" x14ac:dyDescent="0.3">
      <c r="D1170" s="78"/>
    </row>
    <row r="1171" spans="4:4" x14ac:dyDescent="0.3">
      <c r="D1171" s="78"/>
    </row>
    <row r="1172" spans="4:4" x14ac:dyDescent="0.3">
      <c r="D1172" s="78"/>
    </row>
    <row r="1173" spans="4:4" x14ac:dyDescent="0.3">
      <c r="D1173" s="78"/>
    </row>
    <row r="1174" spans="4:4" x14ac:dyDescent="0.3">
      <c r="D1174" s="78"/>
    </row>
    <row r="1175" spans="4:4" x14ac:dyDescent="0.3">
      <c r="D1175" s="78"/>
    </row>
    <row r="1176" spans="4:4" x14ac:dyDescent="0.3">
      <c r="D1176" s="78"/>
    </row>
    <row r="1177" spans="4:4" x14ac:dyDescent="0.3">
      <c r="D1177" s="78"/>
    </row>
    <row r="1178" spans="4:4" x14ac:dyDescent="0.3">
      <c r="D1178" s="78"/>
    </row>
    <row r="1179" spans="4:4" x14ac:dyDescent="0.3">
      <c r="D1179" s="70"/>
    </row>
    <row r="1180" spans="4:4" x14ac:dyDescent="0.3">
      <c r="D1180" s="70"/>
    </row>
    <row r="1181" spans="4:4" x14ac:dyDescent="0.3">
      <c r="D1181" s="70"/>
    </row>
    <row r="1182" spans="4:4" x14ac:dyDescent="0.3">
      <c r="D1182" s="70"/>
    </row>
    <row r="1183" spans="4:4" x14ac:dyDescent="0.3">
      <c r="D1183" s="70"/>
    </row>
    <row r="1184" spans="4:4" x14ac:dyDescent="0.3">
      <c r="D1184" s="70"/>
    </row>
    <row r="1185" spans="4:4" x14ac:dyDescent="0.3">
      <c r="D1185" s="70"/>
    </row>
    <row r="1186" spans="4:4" x14ac:dyDescent="0.3">
      <c r="D1186" s="70"/>
    </row>
    <row r="1187" spans="4:4" x14ac:dyDescent="0.3">
      <c r="D1187" s="70"/>
    </row>
    <row r="1188" spans="4:4" x14ac:dyDescent="0.3">
      <c r="D1188" s="70"/>
    </row>
    <row r="1189" spans="4:4" x14ac:dyDescent="0.3">
      <c r="D1189" s="70"/>
    </row>
    <row r="1190" spans="4:4" x14ac:dyDescent="0.3">
      <c r="D1190" s="70"/>
    </row>
    <row r="1191" spans="4:4" x14ac:dyDescent="0.3">
      <c r="D1191" s="70"/>
    </row>
    <row r="1192" spans="4:4" x14ac:dyDescent="0.3">
      <c r="D1192" s="70"/>
    </row>
    <row r="1193" spans="4:4" x14ac:dyDescent="0.3">
      <c r="D1193" s="70"/>
    </row>
    <row r="1194" spans="4:4" x14ac:dyDescent="0.3">
      <c r="D1194" s="70"/>
    </row>
    <row r="1195" spans="4:4" x14ac:dyDescent="0.3">
      <c r="D1195" s="70"/>
    </row>
    <row r="1196" spans="4:4" x14ac:dyDescent="0.3">
      <c r="D1196" s="70"/>
    </row>
    <row r="1197" spans="4:4" x14ac:dyDescent="0.3">
      <c r="D1197" s="70"/>
    </row>
    <row r="1198" spans="4:4" x14ac:dyDescent="0.3">
      <c r="D1198" s="70"/>
    </row>
    <row r="1199" spans="4:4" x14ac:dyDescent="0.3">
      <c r="D1199" s="70"/>
    </row>
    <row r="1200" spans="4:4" x14ac:dyDescent="0.3">
      <c r="D1200" s="70"/>
    </row>
    <row r="1201" spans="4:4" x14ac:dyDescent="0.3">
      <c r="D1201" s="70"/>
    </row>
    <row r="1202" spans="4:4" x14ac:dyDescent="0.3">
      <c r="D1202" s="70"/>
    </row>
    <row r="1203" spans="4:4" x14ac:dyDescent="0.3">
      <c r="D1203" s="70"/>
    </row>
    <row r="1204" spans="4:4" x14ac:dyDescent="0.3">
      <c r="D1204" s="70"/>
    </row>
    <row r="1205" spans="4:4" x14ac:dyDescent="0.3">
      <c r="D1205" s="70"/>
    </row>
    <row r="1206" spans="4:4" x14ac:dyDescent="0.3">
      <c r="D1206" s="70"/>
    </row>
    <row r="1207" spans="4:4" x14ac:dyDescent="0.3">
      <c r="D1207" s="70"/>
    </row>
    <row r="1208" spans="4:4" x14ac:dyDescent="0.3">
      <c r="D1208" s="70"/>
    </row>
    <row r="1209" spans="4:4" x14ac:dyDescent="0.3">
      <c r="D1209" s="70"/>
    </row>
    <row r="1210" spans="4:4" x14ac:dyDescent="0.3">
      <c r="D1210" s="70"/>
    </row>
    <row r="1211" spans="4:4" x14ac:dyDescent="0.3">
      <c r="D1211" s="78"/>
    </row>
    <row r="1212" spans="4:4" x14ac:dyDescent="0.3">
      <c r="D1212" s="78"/>
    </row>
    <row r="1213" spans="4:4" x14ac:dyDescent="0.3">
      <c r="D1213" s="78"/>
    </row>
    <row r="1214" spans="4:4" x14ac:dyDescent="0.3">
      <c r="D1214" s="78"/>
    </row>
    <row r="1215" spans="4:4" x14ac:dyDescent="0.3">
      <c r="D1215" s="78"/>
    </row>
    <row r="1216" spans="4:4" x14ac:dyDescent="0.3">
      <c r="D1216" s="78"/>
    </row>
    <row r="1217" spans="4:4" x14ac:dyDescent="0.3">
      <c r="D1217" s="78"/>
    </row>
    <row r="1218" spans="4:4" x14ac:dyDescent="0.3">
      <c r="D1218" s="78"/>
    </row>
    <row r="1219" spans="4:4" x14ac:dyDescent="0.3">
      <c r="D1219" s="78"/>
    </row>
    <row r="1220" spans="4:4" x14ac:dyDescent="0.3">
      <c r="D1220" s="78"/>
    </row>
    <row r="1221" spans="4:4" x14ac:dyDescent="0.3">
      <c r="D1221" s="78"/>
    </row>
    <row r="1222" spans="4:4" x14ac:dyDescent="0.3">
      <c r="D1222" s="78"/>
    </row>
    <row r="1223" spans="4:4" x14ac:dyDescent="0.3">
      <c r="D1223" s="78"/>
    </row>
    <row r="1224" spans="4:4" x14ac:dyDescent="0.3">
      <c r="D1224" s="78"/>
    </row>
    <row r="1225" spans="4:4" x14ac:dyDescent="0.3">
      <c r="D1225" s="78"/>
    </row>
    <row r="1226" spans="4:4" x14ac:dyDescent="0.3">
      <c r="D1226" s="78"/>
    </row>
    <row r="1227" spans="4:4" x14ac:dyDescent="0.3">
      <c r="D1227" s="78"/>
    </row>
    <row r="1228" spans="4:4" x14ac:dyDescent="0.3">
      <c r="D1228" s="78"/>
    </row>
    <row r="1229" spans="4:4" x14ac:dyDescent="0.3">
      <c r="D1229" s="78"/>
    </row>
    <row r="1230" spans="4:4" x14ac:dyDescent="0.3">
      <c r="D1230" s="78"/>
    </row>
    <row r="1231" spans="4:4" x14ac:dyDescent="0.3">
      <c r="D1231" s="78"/>
    </row>
    <row r="1232" spans="4:4" x14ac:dyDescent="0.3">
      <c r="D1232" s="78"/>
    </row>
    <row r="1233" spans="4:4" x14ac:dyDescent="0.3">
      <c r="D1233" s="78"/>
    </row>
    <row r="1234" spans="4:4" x14ac:dyDescent="0.3">
      <c r="D1234" s="78"/>
    </row>
    <row r="1235" spans="4:4" x14ac:dyDescent="0.3">
      <c r="D1235" s="78"/>
    </row>
    <row r="1236" spans="4:4" x14ac:dyDescent="0.3">
      <c r="D1236" s="78"/>
    </row>
    <row r="1237" spans="4:4" x14ac:dyDescent="0.3">
      <c r="D1237" s="78"/>
    </row>
    <row r="1238" spans="4:4" x14ac:dyDescent="0.3">
      <c r="D1238" s="78"/>
    </row>
    <row r="1239" spans="4:4" x14ac:dyDescent="0.3">
      <c r="D1239" s="78"/>
    </row>
    <row r="1240" spans="4:4" x14ac:dyDescent="0.3">
      <c r="D1240" s="78"/>
    </row>
    <row r="1241" spans="4:4" x14ac:dyDescent="0.3">
      <c r="D1241" s="78"/>
    </row>
    <row r="1242" spans="4:4" x14ac:dyDescent="0.3">
      <c r="D1242" s="78"/>
    </row>
    <row r="1243" spans="4:4" x14ac:dyDescent="0.3">
      <c r="D1243" s="70"/>
    </row>
    <row r="1244" spans="4:4" x14ac:dyDescent="0.3">
      <c r="D1244" s="70"/>
    </row>
    <row r="1245" spans="4:4" x14ac:dyDescent="0.3">
      <c r="D1245" s="70"/>
    </row>
    <row r="1246" spans="4:4" x14ac:dyDescent="0.3">
      <c r="D1246" s="70"/>
    </row>
    <row r="1247" spans="4:4" x14ac:dyDescent="0.3">
      <c r="D1247" s="70"/>
    </row>
    <row r="1248" spans="4:4" x14ac:dyDescent="0.3">
      <c r="D1248" s="78"/>
    </row>
    <row r="1249" spans="4:4" x14ac:dyDescent="0.3">
      <c r="D1249" s="78"/>
    </row>
    <row r="1250" spans="4:4" x14ac:dyDescent="0.3">
      <c r="D1250" s="78"/>
    </row>
    <row r="1251" spans="4:4" x14ac:dyDescent="0.3">
      <c r="D1251" s="78"/>
    </row>
    <row r="1252" spans="4:4" x14ac:dyDescent="0.3">
      <c r="D1252" s="78"/>
    </row>
    <row r="1253" spans="4:4" x14ac:dyDescent="0.3">
      <c r="D1253" s="78"/>
    </row>
    <row r="1254" spans="4:4" x14ac:dyDescent="0.3">
      <c r="D1254" s="78"/>
    </row>
    <row r="1255" spans="4:4" x14ac:dyDescent="0.3">
      <c r="D1255" s="78"/>
    </row>
    <row r="1256" spans="4:4" x14ac:dyDescent="0.3">
      <c r="D1256" s="78"/>
    </row>
    <row r="1257" spans="4:4" x14ac:dyDescent="0.3">
      <c r="D1257" s="78"/>
    </row>
    <row r="1258" spans="4:4" x14ac:dyDescent="0.3">
      <c r="D1258" s="78"/>
    </row>
    <row r="1259" spans="4:4" x14ac:dyDescent="0.3">
      <c r="D1259" s="78"/>
    </row>
    <row r="1260" spans="4:4" x14ac:dyDescent="0.3">
      <c r="D1260" s="78"/>
    </row>
    <row r="1261" spans="4:4" x14ac:dyDescent="0.3">
      <c r="D1261" s="78"/>
    </row>
    <row r="1262" spans="4:4" x14ac:dyDescent="0.3">
      <c r="D1262" s="78"/>
    </row>
    <row r="1263" spans="4:4" x14ac:dyDescent="0.3">
      <c r="D1263" s="78"/>
    </row>
    <row r="1264" spans="4:4" x14ac:dyDescent="0.3">
      <c r="D1264" s="78"/>
    </row>
    <row r="1265" spans="4:4" x14ac:dyDescent="0.3">
      <c r="D1265" s="78"/>
    </row>
    <row r="1266" spans="4:4" x14ac:dyDescent="0.3">
      <c r="D1266" s="78"/>
    </row>
    <row r="1267" spans="4:4" x14ac:dyDescent="0.3">
      <c r="D1267" s="78"/>
    </row>
    <row r="1268" spans="4:4" x14ac:dyDescent="0.3">
      <c r="D1268" s="78"/>
    </row>
    <row r="1269" spans="4:4" x14ac:dyDescent="0.3">
      <c r="D1269" s="78"/>
    </row>
    <row r="1270" spans="4:4" x14ac:dyDescent="0.3">
      <c r="D1270" s="78"/>
    </row>
    <row r="1271" spans="4:4" x14ac:dyDescent="0.3">
      <c r="D1271" s="78"/>
    </row>
    <row r="1272" spans="4:4" x14ac:dyDescent="0.3">
      <c r="D1272" s="78"/>
    </row>
    <row r="1273" spans="4:4" x14ac:dyDescent="0.3">
      <c r="D1273" s="78"/>
    </row>
    <row r="1274" spans="4:4" x14ac:dyDescent="0.3">
      <c r="D1274" s="78"/>
    </row>
    <row r="1275" spans="4:4" x14ac:dyDescent="0.3">
      <c r="D1275" s="78"/>
    </row>
    <row r="1276" spans="4:4" x14ac:dyDescent="0.3">
      <c r="D1276" s="78"/>
    </row>
    <row r="1277" spans="4:4" x14ac:dyDescent="0.3">
      <c r="D1277" s="78"/>
    </row>
    <row r="1278" spans="4:4" x14ac:dyDescent="0.3">
      <c r="D1278" s="78"/>
    </row>
    <row r="1279" spans="4:4" x14ac:dyDescent="0.3">
      <c r="D1279" s="78"/>
    </row>
    <row r="1280" spans="4:4" x14ac:dyDescent="0.3">
      <c r="D1280" s="78"/>
    </row>
    <row r="1281" spans="4:4" x14ac:dyDescent="0.3">
      <c r="D1281" s="70"/>
    </row>
    <row r="1282" spans="4:4" x14ac:dyDescent="0.3">
      <c r="D1282" s="70"/>
    </row>
    <row r="1283" spans="4:4" x14ac:dyDescent="0.3">
      <c r="D1283" s="70"/>
    </row>
    <row r="1284" spans="4:4" x14ac:dyDescent="0.3">
      <c r="D1284" s="70"/>
    </row>
    <row r="1285" spans="4:4" x14ac:dyDescent="0.3">
      <c r="D1285" s="78"/>
    </row>
    <row r="1286" spans="4:4" x14ac:dyDescent="0.3">
      <c r="D1286" s="78"/>
    </row>
    <row r="1287" spans="4:4" x14ac:dyDescent="0.3">
      <c r="D1287" s="78"/>
    </row>
    <row r="1288" spans="4:4" x14ac:dyDescent="0.3">
      <c r="D1288" s="78"/>
    </row>
    <row r="1289" spans="4:4" x14ac:dyDescent="0.3">
      <c r="D1289" s="78"/>
    </row>
    <row r="1290" spans="4:4" x14ac:dyDescent="0.3">
      <c r="D1290" s="78"/>
    </row>
    <row r="1291" spans="4:4" x14ac:dyDescent="0.3">
      <c r="D1291" s="78"/>
    </row>
    <row r="1292" spans="4:4" x14ac:dyDescent="0.3">
      <c r="D1292" s="78"/>
    </row>
    <row r="1293" spans="4:4" x14ac:dyDescent="0.3">
      <c r="D1293" s="78"/>
    </row>
    <row r="1294" spans="4:4" x14ac:dyDescent="0.3">
      <c r="D1294" s="78"/>
    </row>
    <row r="1295" spans="4:4" x14ac:dyDescent="0.3">
      <c r="D1295" s="78"/>
    </row>
    <row r="1296" spans="4:4" x14ac:dyDescent="0.3">
      <c r="D1296" s="78"/>
    </row>
    <row r="1297" spans="4:4" x14ac:dyDescent="0.3">
      <c r="D1297" s="78"/>
    </row>
    <row r="1298" spans="4:4" x14ac:dyDescent="0.3">
      <c r="D1298" s="78"/>
    </row>
    <row r="1299" spans="4:4" x14ac:dyDescent="0.3">
      <c r="D1299" s="78"/>
    </row>
    <row r="1300" spans="4:4" x14ac:dyDescent="0.3">
      <c r="D1300" s="78"/>
    </row>
    <row r="1301" spans="4:4" x14ac:dyDescent="0.3">
      <c r="D1301" s="78"/>
    </row>
    <row r="1302" spans="4:4" x14ac:dyDescent="0.3">
      <c r="D1302" s="78"/>
    </row>
    <row r="1303" spans="4:4" x14ac:dyDescent="0.3">
      <c r="D1303" s="78"/>
    </row>
    <row r="1304" spans="4:4" x14ac:dyDescent="0.3">
      <c r="D1304" s="78"/>
    </row>
    <row r="1305" spans="4:4" x14ac:dyDescent="0.3">
      <c r="D1305" s="78"/>
    </row>
    <row r="1306" spans="4:4" x14ac:dyDescent="0.3">
      <c r="D1306" s="78"/>
    </row>
    <row r="1307" spans="4:4" x14ac:dyDescent="0.3">
      <c r="D1307" s="78"/>
    </row>
    <row r="1308" spans="4:4" x14ac:dyDescent="0.3">
      <c r="D1308" s="78"/>
    </row>
    <row r="1309" spans="4:4" x14ac:dyDescent="0.3">
      <c r="D1309" s="78"/>
    </row>
    <row r="1310" spans="4:4" x14ac:dyDescent="0.3">
      <c r="D1310" s="78"/>
    </row>
    <row r="1311" spans="4:4" x14ac:dyDescent="0.3">
      <c r="D1311" s="78"/>
    </row>
    <row r="1312" spans="4:4" x14ac:dyDescent="0.3">
      <c r="D1312" s="78"/>
    </row>
    <row r="1313" spans="4:4" x14ac:dyDescent="0.3">
      <c r="D1313" s="78"/>
    </row>
    <row r="1314" spans="4:4" x14ac:dyDescent="0.3">
      <c r="D1314" s="78"/>
    </row>
    <row r="1315" spans="4:4" x14ac:dyDescent="0.3">
      <c r="D1315" s="78"/>
    </row>
    <row r="1316" spans="4:4" x14ac:dyDescent="0.3">
      <c r="D1316" s="78"/>
    </row>
    <row r="1317" spans="4:4" x14ac:dyDescent="0.3">
      <c r="D1317" s="78"/>
    </row>
    <row r="1318" spans="4:4" x14ac:dyDescent="0.3">
      <c r="D1318" s="78"/>
    </row>
    <row r="1319" spans="4:4" x14ac:dyDescent="0.3">
      <c r="D1319" s="70"/>
    </row>
    <row r="1320" spans="4:4" x14ac:dyDescent="0.3">
      <c r="D1320" s="70"/>
    </row>
    <row r="1321" spans="4:4" x14ac:dyDescent="0.3">
      <c r="D1321" s="70"/>
    </row>
    <row r="1322" spans="4:4" x14ac:dyDescent="0.3">
      <c r="D1322" s="78"/>
    </row>
    <row r="1323" spans="4:4" x14ac:dyDescent="0.3">
      <c r="D1323" s="78"/>
    </row>
    <row r="1324" spans="4:4" x14ac:dyDescent="0.3">
      <c r="D1324" s="78"/>
    </row>
    <row r="1325" spans="4:4" x14ac:dyDescent="0.3">
      <c r="D1325" s="78"/>
    </row>
    <row r="1326" spans="4:4" x14ac:dyDescent="0.3">
      <c r="D1326" s="78"/>
    </row>
    <row r="1327" spans="4:4" x14ac:dyDescent="0.3">
      <c r="D1327" s="78"/>
    </row>
    <row r="1328" spans="4:4" x14ac:dyDescent="0.3">
      <c r="D1328" s="78"/>
    </row>
    <row r="1329" spans="4:4" x14ac:dyDescent="0.3">
      <c r="D1329" s="78"/>
    </row>
    <row r="1330" spans="4:4" x14ac:dyDescent="0.3">
      <c r="D1330" s="78"/>
    </row>
    <row r="1331" spans="4:4" x14ac:dyDescent="0.3">
      <c r="D1331" s="78"/>
    </row>
    <row r="1332" spans="4:4" x14ac:dyDescent="0.3">
      <c r="D1332" s="78"/>
    </row>
    <row r="1333" spans="4:4" x14ac:dyDescent="0.3">
      <c r="D1333" s="78"/>
    </row>
    <row r="1334" spans="4:4" x14ac:dyDescent="0.3">
      <c r="D1334" s="78"/>
    </row>
    <row r="1335" spans="4:4" x14ac:dyDescent="0.3">
      <c r="D1335" s="78"/>
    </row>
    <row r="1336" spans="4:4" x14ac:dyDescent="0.3">
      <c r="D1336" s="78"/>
    </row>
    <row r="1337" spans="4:4" x14ac:dyDescent="0.3">
      <c r="D1337" s="78"/>
    </row>
    <row r="1338" spans="4:4" x14ac:dyDescent="0.3">
      <c r="D1338" s="78"/>
    </row>
    <row r="1339" spans="4:4" x14ac:dyDescent="0.3">
      <c r="D1339" s="78"/>
    </row>
    <row r="1340" spans="4:4" x14ac:dyDescent="0.3">
      <c r="D1340" s="78"/>
    </row>
    <row r="1341" spans="4:4" x14ac:dyDescent="0.3">
      <c r="D1341" s="78"/>
    </row>
    <row r="1342" spans="4:4" x14ac:dyDescent="0.3">
      <c r="D1342" s="78"/>
    </row>
    <row r="1343" spans="4:4" x14ac:dyDescent="0.3">
      <c r="D1343" s="78"/>
    </row>
    <row r="1344" spans="4:4" x14ac:dyDescent="0.3">
      <c r="D1344" s="78"/>
    </row>
    <row r="1345" spans="4:4" x14ac:dyDescent="0.3">
      <c r="D1345" s="78"/>
    </row>
    <row r="1346" spans="4:4" x14ac:dyDescent="0.3">
      <c r="D1346" s="78"/>
    </row>
    <row r="1347" spans="4:4" x14ac:dyDescent="0.3">
      <c r="D1347" s="78"/>
    </row>
    <row r="1348" spans="4:4" x14ac:dyDescent="0.3">
      <c r="D1348" s="78"/>
    </row>
    <row r="1349" spans="4:4" x14ac:dyDescent="0.3">
      <c r="D1349" s="78"/>
    </row>
    <row r="1350" spans="4:4" x14ac:dyDescent="0.3">
      <c r="D1350" s="78"/>
    </row>
    <row r="1351" spans="4:4" x14ac:dyDescent="0.3">
      <c r="D1351" s="78"/>
    </row>
    <row r="1352" spans="4:4" x14ac:dyDescent="0.3">
      <c r="D1352" s="78"/>
    </row>
    <row r="1353" spans="4:4" x14ac:dyDescent="0.3">
      <c r="D1353" s="78"/>
    </row>
    <row r="1354" spans="4:4" x14ac:dyDescent="0.3">
      <c r="D1354" s="78"/>
    </row>
    <row r="1355" spans="4:4" x14ac:dyDescent="0.3">
      <c r="D1355" s="78"/>
    </row>
    <row r="1356" spans="4:4" x14ac:dyDescent="0.3">
      <c r="D1356" s="78"/>
    </row>
    <row r="1357" spans="4:4" x14ac:dyDescent="0.3">
      <c r="D1357" s="70"/>
    </row>
    <row r="1358" spans="4:4" x14ac:dyDescent="0.3">
      <c r="D1358" s="70"/>
    </row>
    <row r="1359" spans="4:4" x14ac:dyDescent="0.3">
      <c r="D1359" s="78"/>
    </row>
    <row r="1360" spans="4:4" x14ac:dyDescent="0.3">
      <c r="D1360" s="78"/>
    </row>
    <row r="1361" spans="4:4" x14ac:dyDescent="0.3">
      <c r="D1361" s="78"/>
    </row>
    <row r="1362" spans="4:4" x14ac:dyDescent="0.3">
      <c r="D1362" s="78"/>
    </row>
    <row r="1363" spans="4:4" x14ac:dyDescent="0.3">
      <c r="D1363" s="78"/>
    </row>
    <row r="1364" spans="4:4" x14ac:dyDescent="0.3">
      <c r="D1364" s="78"/>
    </row>
    <row r="1365" spans="4:4" x14ac:dyDescent="0.3">
      <c r="D1365" s="78"/>
    </row>
    <row r="1366" spans="4:4" x14ac:dyDescent="0.3">
      <c r="D1366" s="78"/>
    </row>
    <row r="1367" spans="4:4" x14ac:dyDescent="0.3">
      <c r="D1367" s="78"/>
    </row>
    <row r="1368" spans="4:4" x14ac:dyDescent="0.3">
      <c r="D1368" s="78"/>
    </row>
    <row r="1369" spans="4:4" x14ac:dyDescent="0.3">
      <c r="D1369" s="78"/>
    </row>
    <row r="1370" spans="4:4" x14ac:dyDescent="0.3">
      <c r="D1370" s="78"/>
    </row>
    <row r="1371" spans="4:4" x14ac:dyDescent="0.3">
      <c r="D1371" s="78"/>
    </row>
    <row r="1372" spans="4:4" x14ac:dyDescent="0.3">
      <c r="D1372" s="78"/>
    </row>
    <row r="1373" spans="4:4" x14ac:dyDescent="0.3">
      <c r="D1373" s="78"/>
    </row>
    <row r="1374" spans="4:4" x14ac:dyDescent="0.3">
      <c r="D1374" s="78"/>
    </row>
    <row r="1375" spans="4:4" x14ac:dyDescent="0.3">
      <c r="D1375" s="78"/>
    </row>
    <row r="1376" spans="4:4" x14ac:dyDescent="0.3">
      <c r="D1376" s="78"/>
    </row>
    <row r="1377" spans="4:4" x14ac:dyDescent="0.3">
      <c r="D1377" s="78"/>
    </row>
    <row r="1378" spans="4:4" x14ac:dyDescent="0.3">
      <c r="D1378" s="78"/>
    </row>
    <row r="1379" spans="4:4" x14ac:dyDescent="0.3">
      <c r="D1379" s="78"/>
    </row>
    <row r="1380" spans="4:4" x14ac:dyDescent="0.3">
      <c r="D1380" s="78"/>
    </row>
    <row r="1381" spans="4:4" x14ac:dyDescent="0.3">
      <c r="D1381" s="78"/>
    </row>
    <row r="1382" spans="4:4" x14ac:dyDescent="0.3">
      <c r="D1382" s="78"/>
    </row>
    <row r="1383" spans="4:4" x14ac:dyDescent="0.3">
      <c r="D1383" s="78"/>
    </row>
    <row r="1384" spans="4:4" x14ac:dyDescent="0.3">
      <c r="D1384" s="78"/>
    </row>
    <row r="1385" spans="4:4" x14ac:dyDescent="0.3">
      <c r="D1385" s="78"/>
    </row>
    <row r="1386" spans="4:4" x14ac:dyDescent="0.3">
      <c r="D1386" s="78"/>
    </row>
    <row r="1387" spans="4:4" x14ac:dyDescent="0.3">
      <c r="D1387" s="78"/>
    </row>
    <row r="1388" spans="4:4" x14ac:dyDescent="0.3">
      <c r="D1388" s="78"/>
    </row>
    <row r="1389" spans="4:4" x14ac:dyDescent="0.3">
      <c r="D1389" s="78"/>
    </row>
    <row r="1390" spans="4:4" x14ac:dyDescent="0.3">
      <c r="D1390" s="78"/>
    </row>
    <row r="1391" spans="4:4" x14ac:dyDescent="0.3">
      <c r="D1391" s="78"/>
    </row>
    <row r="1392" spans="4:4" x14ac:dyDescent="0.3">
      <c r="D1392" s="78"/>
    </row>
    <row r="1393" spans="4:4" x14ac:dyDescent="0.3">
      <c r="D1393" s="78"/>
    </row>
    <row r="1394" spans="4:4" x14ac:dyDescent="0.3">
      <c r="D1394" s="78"/>
    </row>
    <row r="1395" spans="4:4" x14ac:dyDescent="0.3">
      <c r="D1395" s="70"/>
    </row>
    <row r="1396" spans="4:4" x14ac:dyDescent="0.3">
      <c r="D1396" s="78"/>
    </row>
    <row r="1397" spans="4:4" x14ac:dyDescent="0.3">
      <c r="D1397" s="78"/>
    </row>
    <row r="1398" spans="4:4" x14ac:dyDescent="0.3">
      <c r="D1398" s="78"/>
    </row>
    <row r="1399" spans="4:4" x14ac:dyDescent="0.3">
      <c r="D1399" s="78"/>
    </row>
    <row r="1400" spans="4:4" x14ac:dyDescent="0.3">
      <c r="D1400" s="78"/>
    </row>
    <row r="1401" spans="4:4" x14ac:dyDescent="0.3">
      <c r="D1401" s="78"/>
    </row>
    <row r="1402" spans="4:4" x14ac:dyDescent="0.3">
      <c r="D1402" s="78"/>
    </row>
    <row r="1403" spans="4:4" x14ac:dyDescent="0.3">
      <c r="D1403" s="78"/>
    </row>
    <row r="1404" spans="4:4" x14ac:dyDescent="0.3">
      <c r="D1404" s="78"/>
    </row>
    <row r="1405" spans="4:4" x14ac:dyDescent="0.3">
      <c r="D1405" s="78"/>
    </row>
    <row r="1406" spans="4:4" x14ac:dyDescent="0.3">
      <c r="D1406" s="78"/>
    </row>
    <row r="1407" spans="4:4" x14ac:dyDescent="0.3">
      <c r="D1407" s="78"/>
    </row>
    <row r="1408" spans="4:4" x14ac:dyDescent="0.3">
      <c r="D1408" s="78"/>
    </row>
    <row r="1409" spans="4:4" x14ac:dyDescent="0.3">
      <c r="D1409" s="78"/>
    </row>
    <row r="1410" spans="4:4" x14ac:dyDescent="0.3">
      <c r="D1410" s="78"/>
    </row>
    <row r="1411" spans="4:4" x14ac:dyDescent="0.3">
      <c r="D1411" s="78"/>
    </row>
    <row r="1412" spans="4:4" x14ac:dyDescent="0.3">
      <c r="D1412" s="78"/>
    </row>
    <row r="1413" spans="4:4" x14ac:dyDescent="0.3">
      <c r="D1413" s="78"/>
    </row>
    <row r="1414" spans="4:4" x14ac:dyDescent="0.3">
      <c r="D1414" s="78"/>
    </row>
    <row r="1415" spans="4:4" x14ac:dyDescent="0.3">
      <c r="D1415" s="78"/>
    </row>
    <row r="1416" spans="4:4" x14ac:dyDescent="0.3">
      <c r="D1416" s="78"/>
    </row>
    <row r="1417" spans="4:4" x14ac:dyDescent="0.3">
      <c r="D1417" s="78"/>
    </row>
    <row r="1418" spans="4:4" x14ac:dyDescent="0.3">
      <c r="D1418" s="78"/>
    </row>
    <row r="1419" spans="4:4" x14ac:dyDescent="0.3">
      <c r="D1419" s="78"/>
    </row>
    <row r="1420" spans="4:4" x14ac:dyDescent="0.3">
      <c r="D1420" s="78"/>
    </row>
    <row r="1421" spans="4:4" x14ac:dyDescent="0.3">
      <c r="D1421" s="78"/>
    </row>
    <row r="1422" spans="4:4" x14ac:dyDescent="0.3">
      <c r="D1422" s="78"/>
    </row>
    <row r="1423" spans="4:4" x14ac:dyDescent="0.3">
      <c r="D1423" s="78"/>
    </row>
    <row r="1424" spans="4:4" x14ac:dyDescent="0.3">
      <c r="D1424" s="78"/>
    </row>
    <row r="1425" spans="4:4" x14ac:dyDescent="0.3">
      <c r="D1425" s="78"/>
    </row>
    <row r="1426" spans="4:4" x14ac:dyDescent="0.3">
      <c r="D1426" s="78"/>
    </row>
    <row r="1427" spans="4:4" x14ac:dyDescent="0.3">
      <c r="D1427" s="78"/>
    </row>
    <row r="1428" spans="4:4" x14ac:dyDescent="0.3">
      <c r="D1428" s="78"/>
    </row>
    <row r="1429" spans="4:4" x14ac:dyDescent="0.3">
      <c r="D1429" s="78"/>
    </row>
    <row r="1430" spans="4:4" x14ac:dyDescent="0.3">
      <c r="D1430" s="78"/>
    </row>
    <row r="1431" spans="4:4" x14ac:dyDescent="0.3">
      <c r="D1431" s="78"/>
    </row>
    <row r="1432" spans="4:4" x14ac:dyDescent="0.3">
      <c r="D1432" s="78"/>
    </row>
    <row r="1433" spans="4:4" x14ac:dyDescent="0.3">
      <c r="D1433" s="83"/>
    </row>
    <row r="1434" spans="4:4" x14ac:dyDescent="0.3">
      <c r="D1434" s="84"/>
    </row>
    <row r="1435" spans="4:4" x14ac:dyDescent="0.3">
      <c r="D1435" s="84"/>
    </row>
    <row r="1436" spans="4:4" x14ac:dyDescent="0.3">
      <c r="D1436" s="84"/>
    </row>
    <row r="1437" spans="4:4" x14ac:dyDescent="0.3">
      <c r="D1437" s="84"/>
    </row>
    <row r="1438" spans="4:4" x14ac:dyDescent="0.3">
      <c r="D1438" s="84"/>
    </row>
    <row r="1439" spans="4:4" x14ac:dyDescent="0.3">
      <c r="D1439" s="84"/>
    </row>
    <row r="1440" spans="4:4" x14ac:dyDescent="0.3">
      <c r="D1440" s="84"/>
    </row>
    <row r="1441" spans="4:4" x14ac:dyDescent="0.3">
      <c r="D1441" s="84"/>
    </row>
    <row r="1442" spans="4:4" x14ac:dyDescent="0.3">
      <c r="D1442" s="84"/>
    </row>
    <row r="1443" spans="4:4" x14ac:dyDescent="0.3">
      <c r="D1443" s="84"/>
    </row>
    <row r="1444" spans="4:4" x14ac:dyDescent="0.3">
      <c r="D1444" s="84"/>
    </row>
    <row r="1445" spans="4:4" x14ac:dyDescent="0.3">
      <c r="D1445" s="84"/>
    </row>
    <row r="1446" spans="4:4" x14ac:dyDescent="0.3">
      <c r="D1446" s="81"/>
    </row>
    <row r="1447" spans="4:4" x14ac:dyDescent="0.3">
      <c r="D1447" s="81"/>
    </row>
    <row r="1448" spans="4:4" x14ac:dyDescent="0.3">
      <c r="D1448" s="81"/>
    </row>
    <row r="1449" spans="4:4" x14ac:dyDescent="0.3">
      <c r="D1449" s="81"/>
    </row>
    <row r="1450" spans="4:4" x14ac:dyDescent="0.3">
      <c r="D1450" s="81"/>
    </row>
    <row r="1451" spans="4:4" x14ac:dyDescent="0.3">
      <c r="D1451" s="81"/>
    </row>
    <row r="1452" spans="4:4" x14ac:dyDescent="0.3">
      <c r="D1452" s="81"/>
    </row>
    <row r="1453" spans="4:4" x14ac:dyDescent="0.3">
      <c r="D1453" s="81"/>
    </row>
    <row r="1454" spans="4:4" x14ac:dyDescent="0.3">
      <c r="D1454" s="81"/>
    </row>
    <row r="1455" spans="4:4" x14ac:dyDescent="0.3">
      <c r="D1455" s="81"/>
    </row>
    <row r="1456" spans="4:4" x14ac:dyDescent="0.3">
      <c r="D1456" s="81"/>
    </row>
    <row r="1457" spans="4:4" x14ac:dyDescent="0.3">
      <c r="D1457" s="81"/>
    </row>
    <row r="1458" spans="4:4" x14ac:dyDescent="0.3">
      <c r="D1458" s="81"/>
    </row>
    <row r="1459" spans="4:4" x14ac:dyDescent="0.3">
      <c r="D1459" s="81"/>
    </row>
    <row r="1460" spans="4:4" x14ac:dyDescent="0.3">
      <c r="D1460" s="81"/>
    </row>
    <row r="1461" spans="4:4" x14ac:dyDescent="0.3">
      <c r="D1461" s="81"/>
    </row>
    <row r="1462" spans="4:4" x14ac:dyDescent="0.3">
      <c r="D1462" s="81"/>
    </row>
    <row r="1463" spans="4:4" x14ac:dyDescent="0.3">
      <c r="D1463" s="81"/>
    </row>
    <row r="1464" spans="4:4" x14ac:dyDescent="0.3">
      <c r="D1464" s="81"/>
    </row>
    <row r="1465" spans="4:4" x14ac:dyDescent="0.3">
      <c r="D1465" s="81"/>
    </row>
    <row r="1466" spans="4:4" x14ac:dyDescent="0.3">
      <c r="D1466" s="81"/>
    </row>
    <row r="1467" spans="4:4" x14ac:dyDescent="0.3">
      <c r="D1467" s="81"/>
    </row>
    <row r="1468" spans="4:4" x14ac:dyDescent="0.3">
      <c r="D1468" s="81"/>
    </row>
    <row r="1469" spans="4:4" x14ac:dyDescent="0.3">
      <c r="D1469" s="81"/>
    </row>
    <row r="1470" spans="4:4" x14ac:dyDescent="0.3">
      <c r="D1470" s="81"/>
    </row>
    <row r="1471" spans="4:4" x14ac:dyDescent="0.3">
      <c r="D1471" s="83"/>
    </row>
    <row r="1472" spans="4:4" x14ac:dyDescent="0.3">
      <c r="D1472" s="84"/>
    </row>
    <row r="1473" spans="4:4" x14ac:dyDescent="0.3">
      <c r="D1473" s="84"/>
    </row>
    <row r="1474" spans="4:4" x14ac:dyDescent="0.3">
      <c r="D1474" s="84"/>
    </row>
    <row r="1475" spans="4:4" x14ac:dyDescent="0.3">
      <c r="D1475" s="84"/>
    </row>
    <row r="1476" spans="4:4" x14ac:dyDescent="0.3">
      <c r="D1476" s="84"/>
    </row>
    <row r="1477" spans="4:4" x14ac:dyDescent="0.3">
      <c r="D1477" s="84"/>
    </row>
    <row r="1478" spans="4:4" x14ac:dyDescent="0.3">
      <c r="D1478" s="84"/>
    </row>
    <row r="1479" spans="4:4" x14ac:dyDescent="0.3">
      <c r="D1479" s="84"/>
    </row>
    <row r="1480" spans="4:4" x14ac:dyDescent="0.3">
      <c r="D1480" s="84"/>
    </row>
    <row r="1481" spans="4:4" x14ac:dyDescent="0.3">
      <c r="D1481" s="84"/>
    </row>
    <row r="1482" spans="4:4" x14ac:dyDescent="0.3">
      <c r="D1482" s="84"/>
    </row>
    <row r="1483" spans="4:4" x14ac:dyDescent="0.3">
      <c r="D1483" s="81"/>
    </row>
    <row r="1484" spans="4:4" x14ac:dyDescent="0.3">
      <c r="D1484" s="81"/>
    </row>
    <row r="1485" spans="4:4" x14ac:dyDescent="0.3">
      <c r="D1485" s="81"/>
    </row>
    <row r="1486" spans="4:4" x14ac:dyDescent="0.3">
      <c r="D1486" s="81"/>
    </row>
    <row r="1487" spans="4:4" x14ac:dyDescent="0.3">
      <c r="D1487" s="81"/>
    </row>
    <row r="1488" spans="4:4" x14ac:dyDescent="0.3">
      <c r="D1488" s="81"/>
    </row>
    <row r="1489" spans="4:4" x14ac:dyDescent="0.3">
      <c r="D1489" s="81"/>
    </row>
    <row r="1490" spans="4:4" x14ac:dyDescent="0.3">
      <c r="D1490" s="81"/>
    </row>
    <row r="1491" spans="4:4" x14ac:dyDescent="0.3">
      <c r="D1491" s="81"/>
    </row>
    <row r="1492" spans="4:4" x14ac:dyDescent="0.3">
      <c r="D1492" s="81"/>
    </row>
    <row r="1493" spans="4:4" x14ac:dyDescent="0.3">
      <c r="D1493" s="81"/>
    </row>
    <row r="1494" spans="4:4" x14ac:dyDescent="0.3">
      <c r="D1494" s="81"/>
    </row>
    <row r="1495" spans="4:4" x14ac:dyDescent="0.3">
      <c r="D1495" s="81"/>
    </row>
    <row r="1496" spans="4:4" x14ac:dyDescent="0.3">
      <c r="D1496" s="81"/>
    </row>
    <row r="1497" spans="4:4" x14ac:dyDescent="0.3">
      <c r="D1497" s="81"/>
    </row>
    <row r="1498" spans="4:4" x14ac:dyDescent="0.3">
      <c r="D1498" s="81"/>
    </row>
    <row r="1499" spans="4:4" x14ac:dyDescent="0.3">
      <c r="D1499" s="81"/>
    </row>
    <row r="1500" spans="4:4" x14ac:dyDescent="0.3">
      <c r="D1500" s="81"/>
    </row>
    <row r="1501" spans="4:4" x14ac:dyDescent="0.3">
      <c r="D1501" s="81"/>
    </row>
    <row r="1502" spans="4:4" x14ac:dyDescent="0.3">
      <c r="D1502" s="81"/>
    </row>
    <row r="1503" spans="4:4" x14ac:dyDescent="0.3">
      <c r="D1503" s="81"/>
    </row>
    <row r="1504" spans="4:4" x14ac:dyDescent="0.3">
      <c r="D1504" s="81"/>
    </row>
    <row r="1505" spans="4:4" x14ac:dyDescent="0.3">
      <c r="D1505" s="81"/>
    </row>
    <row r="1506" spans="4:4" x14ac:dyDescent="0.3">
      <c r="D1506" s="81"/>
    </row>
    <row r="1507" spans="4:4" x14ac:dyDescent="0.3">
      <c r="D1507" s="81"/>
    </row>
    <row r="1508" spans="4:4" x14ac:dyDescent="0.3">
      <c r="D1508" s="81"/>
    </row>
    <row r="1509" spans="4:4" x14ac:dyDescent="0.3">
      <c r="D1509" s="83"/>
    </row>
    <row r="1510" spans="4:4" x14ac:dyDescent="0.3">
      <c r="D1510" s="84"/>
    </row>
    <row r="1511" spans="4:4" x14ac:dyDescent="0.3">
      <c r="D1511" s="84"/>
    </row>
    <row r="1512" spans="4:4" x14ac:dyDescent="0.3">
      <c r="D1512" s="84"/>
    </row>
    <row r="1513" spans="4:4" x14ac:dyDescent="0.3">
      <c r="D1513" s="84"/>
    </row>
    <row r="1514" spans="4:4" x14ac:dyDescent="0.3">
      <c r="D1514" s="84"/>
    </row>
    <row r="1515" spans="4:4" x14ac:dyDescent="0.3">
      <c r="D1515" s="84"/>
    </row>
    <row r="1516" spans="4:4" x14ac:dyDescent="0.3">
      <c r="D1516" s="84"/>
    </row>
    <row r="1517" spans="4:4" x14ac:dyDescent="0.3">
      <c r="D1517" s="84"/>
    </row>
    <row r="1518" spans="4:4" x14ac:dyDescent="0.3">
      <c r="D1518" s="84"/>
    </row>
    <row r="1519" spans="4:4" x14ac:dyDescent="0.3">
      <c r="D1519" s="84"/>
    </row>
    <row r="1520" spans="4:4" x14ac:dyDescent="0.3">
      <c r="D1520" s="81"/>
    </row>
    <row r="1521" spans="4:4" x14ac:dyDescent="0.3">
      <c r="D1521" s="81"/>
    </row>
    <row r="1522" spans="4:4" x14ac:dyDescent="0.3">
      <c r="D1522" s="81"/>
    </row>
    <row r="1523" spans="4:4" x14ac:dyDescent="0.3">
      <c r="D1523" s="81"/>
    </row>
    <row r="1524" spans="4:4" x14ac:dyDescent="0.3">
      <c r="D1524" s="81"/>
    </row>
    <row r="1525" spans="4:4" x14ac:dyDescent="0.3">
      <c r="D1525" s="81"/>
    </row>
    <row r="1526" spans="4:4" x14ac:dyDescent="0.3">
      <c r="D1526" s="81"/>
    </row>
    <row r="1527" spans="4:4" x14ac:dyDescent="0.3">
      <c r="D1527" s="81"/>
    </row>
    <row r="1528" spans="4:4" x14ac:dyDescent="0.3">
      <c r="D1528" s="81"/>
    </row>
    <row r="1529" spans="4:4" x14ac:dyDescent="0.3">
      <c r="D1529" s="81"/>
    </row>
    <row r="1530" spans="4:4" x14ac:dyDescent="0.3">
      <c r="D1530" s="81"/>
    </row>
    <row r="1531" spans="4:4" x14ac:dyDescent="0.3">
      <c r="D1531" s="81"/>
    </row>
    <row r="1532" spans="4:4" x14ac:dyDescent="0.3">
      <c r="D1532" s="81"/>
    </row>
    <row r="1533" spans="4:4" x14ac:dyDescent="0.3">
      <c r="D1533" s="81"/>
    </row>
    <row r="1534" spans="4:4" x14ac:dyDescent="0.3">
      <c r="D1534" s="81"/>
    </row>
    <row r="1535" spans="4:4" x14ac:dyDescent="0.3">
      <c r="D1535" s="81"/>
    </row>
    <row r="1536" spans="4:4" x14ac:dyDescent="0.3">
      <c r="D1536" s="81"/>
    </row>
    <row r="1537" spans="4:4" x14ac:dyDescent="0.3">
      <c r="D1537" s="81"/>
    </row>
    <row r="1538" spans="4:4" x14ac:dyDescent="0.3">
      <c r="D1538" s="81"/>
    </row>
    <row r="1539" spans="4:4" x14ac:dyDescent="0.3">
      <c r="D1539" s="81"/>
    </row>
    <row r="1540" spans="4:4" x14ac:dyDescent="0.3">
      <c r="D1540" s="81"/>
    </row>
    <row r="1541" spans="4:4" x14ac:dyDescent="0.3">
      <c r="D1541" s="81"/>
    </row>
    <row r="1542" spans="4:4" x14ac:dyDescent="0.3">
      <c r="D1542" s="81"/>
    </row>
    <row r="1543" spans="4:4" x14ac:dyDescent="0.3">
      <c r="D1543" s="81"/>
    </row>
    <row r="1544" spans="4:4" x14ac:dyDescent="0.3">
      <c r="D1544" s="81"/>
    </row>
    <row r="1545" spans="4:4" x14ac:dyDescent="0.3">
      <c r="D1545" s="81"/>
    </row>
    <row r="1546" spans="4:4" x14ac:dyDescent="0.3">
      <c r="D1546" s="81"/>
    </row>
    <row r="1547" spans="4:4" x14ac:dyDescent="0.3">
      <c r="D1547" s="83"/>
    </row>
    <row r="1548" spans="4:4" x14ac:dyDescent="0.3">
      <c r="D1548" s="84"/>
    </row>
    <row r="1549" spans="4:4" x14ac:dyDescent="0.3">
      <c r="D1549" s="84"/>
    </row>
    <row r="1550" spans="4:4" x14ac:dyDescent="0.3">
      <c r="D1550" s="84"/>
    </row>
    <row r="1551" spans="4:4" x14ac:dyDescent="0.3">
      <c r="D1551" s="84"/>
    </row>
    <row r="1552" spans="4:4" x14ac:dyDescent="0.3">
      <c r="D1552" s="84"/>
    </row>
    <row r="1553" spans="4:4" x14ac:dyDescent="0.3">
      <c r="D1553" s="84"/>
    </row>
    <row r="1554" spans="4:4" x14ac:dyDescent="0.3">
      <c r="D1554" s="65"/>
    </row>
    <row r="1555" spans="4:4" x14ac:dyDescent="0.3">
      <c r="D1555" s="65"/>
    </row>
    <row r="1556" spans="4:4" x14ac:dyDescent="0.3">
      <c r="D1556" s="65"/>
    </row>
    <row r="1557" spans="4:4" x14ac:dyDescent="0.3">
      <c r="D1557" s="78"/>
    </row>
    <row r="1558" spans="4:4" x14ac:dyDescent="0.3">
      <c r="D1558" s="78"/>
    </row>
    <row r="1559" spans="4:4" x14ac:dyDescent="0.3">
      <c r="D1559" s="78"/>
    </row>
    <row r="1560" spans="4:4" x14ac:dyDescent="0.3">
      <c r="D1560" s="78"/>
    </row>
    <row r="1561" spans="4:4" x14ac:dyDescent="0.3">
      <c r="D1561" s="78"/>
    </row>
    <row r="1562" spans="4:4" x14ac:dyDescent="0.3">
      <c r="D1562" s="78"/>
    </row>
    <row r="1563" spans="4:4" x14ac:dyDescent="0.3">
      <c r="D1563" s="78"/>
    </row>
    <row r="1564" spans="4:4" x14ac:dyDescent="0.3">
      <c r="D1564" s="78"/>
    </row>
    <row r="1565" spans="4:4" x14ac:dyDescent="0.3">
      <c r="D1565" s="78"/>
    </row>
    <row r="1566" spans="4:4" x14ac:dyDescent="0.3">
      <c r="D1566" s="78"/>
    </row>
    <row r="1567" spans="4:4" x14ac:dyDescent="0.3">
      <c r="D1567" s="78"/>
    </row>
    <row r="1568" spans="4:4" x14ac:dyDescent="0.3">
      <c r="D1568" s="78"/>
    </row>
    <row r="1569" spans="4:4" x14ac:dyDescent="0.3">
      <c r="D1569" s="78"/>
    </row>
    <row r="1570" spans="4:4" x14ac:dyDescent="0.3">
      <c r="D1570" s="78"/>
    </row>
    <row r="1571" spans="4:4" x14ac:dyDescent="0.3">
      <c r="D1571" s="78"/>
    </row>
    <row r="1572" spans="4:4" x14ac:dyDescent="0.3">
      <c r="D1572" s="78"/>
    </row>
    <row r="1573" spans="4:4" x14ac:dyDescent="0.3">
      <c r="D1573" s="78"/>
    </row>
    <row r="1574" spans="4:4" x14ac:dyDescent="0.3">
      <c r="D1574" s="78"/>
    </row>
    <row r="1575" spans="4:4" x14ac:dyDescent="0.3">
      <c r="D1575" s="78"/>
    </row>
    <row r="1576" spans="4:4" x14ac:dyDescent="0.3">
      <c r="D1576" s="78"/>
    </row>
    <row r="1577" spans="4:4" x14ac:dyDescent="0.3">
      <c r="D1577" s="78"/>
    </row>
    <row r="1578" spans="4:4" x14ac:dyDescent="0.3">
      <c r="D1578" s="78"/>
    </row>
    <row r="1579" spans="4:4" x14ac:dyDescent="0.3">
      <c r="D1579" s="78"/>
    </row>
    <row r="1580" spans="4:4" x14ac:dyDescent="0.3">
      <c r="D1580" s="78"/>
    </row>
    <row r="1581" spans="4:4" x14ac:dyDescent="0.3">
      <c r="D1581" s="78"/>
    </row>
    <row r="1582" spans="4:4" x14ac:dyDescent="0.3">
      <c r="D1582" s="78"/>
    </row>
    <row r="1583" spans="4:4" x14ac:dyDescent="0.3">
      <c r="D1583" s="78"/>
    </row>
    <row r="1584" spans="4:4" x14ac:dyDescent="0.3">
      <c r="D1584" s="78"/>
    </row>
    <row r="1585" spans="4:4" x14ac:dyDescent="0.3">
      <c r="D1585" s="70"/>
    </row>
    <row r="1586" spans="4:4" x14ac:dyDescent="0.3">
      <c r="D1586" s="65"/>
    </row>
    <row r="1587" spans="4:4" x14ac:dyDescent="0.3">
      <c r="D1587" s="65"/>
    </row>
    <row r="1588" spans="4:4" x14ac:dyDescent="0.3">
      <c r="D1588" s="65"/>
    </row>
    <row r="1589" spans="4:4" x14ac:dyDescent="0.3">
      <c r="D1589" s="65"/>
    </row>
    <row r="1590" spans="4:4" x14ac:dyDescent="0.3">
      <c r="D1590" s="65"/>
    </row>
    <row r="1591" spans="4:4" x14ac:dyDescent="0.3">
      <c r="D1591" s="65"/>
    </row>
    <row r="1592" spans="4:4" x14ac:dyDescent="0.3">
      <c r="D1592" s="65"/>
    </row>
    <row r="1593" spans="4:4" x14ac:dyDescent="0.3">
      <c r="D1593" s="65"/>
    </row>
    <row r="1594" spans="4:4" x14ac:dyDescent="0.3">
      <c r="D1594" s="78"/>
    </row>
    <row r="1595" spans="4:4" x14ac:dyDescent="0.3">
      <c r="D1595" s="78"/>
    </row>
    <row r="1596" spans="4:4" x14ac:dyDescent="0.3">
      <c r="D1596" s="78"/>
    </row>
    <row r="1597" spans="4:4" x14ac:dyDescent="0.3">
      <c r="D1597" s="78"/>
    </row>
    <row r="1598" spans="4:4" x14ac:dyDescent="0.3">
      <c r="D1598" s="78"/>
    </row>
    <row r="1599" spans="4:4" x14ac:dyDescent="0.3">
      <c r="D1599" s="78"/>
    </row>
    <row r="1600" spans="4:4" x14ac:dyDescent="0.3">
      <c r="D1600" s="78"/>
    </row>
    <row r="1601" spans="4:4" x14ac:dyDescent="0.3">
      <c r="D1601" s="78"/>
    </row>
    <row r="1602" spans="4:4" x14ac:dyDescent="0.3">
      <c r="D1602" s="78"/>
    </row>
    <row r="1603" spans="4:4" x14ac:dyDescent="0.3">
      <c r="D1603" s="78"/>
    </row>
    <row r="1604" spans="4:4" x14ac:dyDescent="0.3">
      <c r="D1604" s="78"/>
    </row>
    <row r="1605" spans="4:4" x14ac:dyDescent="0.3">
      <c r="D1605" s="78"/>
    </row>
    <row r="1606" spans="4:4" x14ac:dyDescent="0.3">
      <c r="D1606" s="78"/>
    </row>
    <row r="1607" spans="4:4" x14ac:dyDescent="0.3">
      <c r="D1607" s="78"/>
    </row>
    <row r="1608" spans="4:4" x14ac:dyDescent="0.3">
      <c r="D1608" s="78"/>
    </row>
    <row r="1609" spans="4:4" x14ac:dyDescent="0.3">
      <c r="D1609" s="78"/>
    </row>
    <row r="1610" spans="4:4" x14ac:dyDescent="0.3">
      <c r="D1610" s="78"/>
    </row>
    <row r="1611" spans="4:4" x14ac:dyDescent="0.3">
      <c r="D1611" s="78"/>
    </row>
    <row r="1612" spans="4:4" x14ac:dyDescent="0.3">
      <c r="D1612" s="78"/>
    </row>
    <row r="1613" spans="4:4" x14ac:dyDescent="0.3">
      <c r="D1613" s="78"/>
    </row>
    <row r="1614" spans="4:4" x14ac:dyDescent="0.3">
      <c r="D1614" s="78"/>
    </row>
    <row r="1615" spans="4:4" x14ac:dyDescent="0.3">
      <c r="D1615" s="78"/>
    </row>
    <row r="1616" spans="4:4" x14ac:dyDescent="0.3">
      <c r="D1616" s="78"/>
    </row>
    <row r="1617" spans="4:4" x14ac:dyDescent="0.3">
      <c r="D1617" s="78"/>
    </row>
    <row r="1618" spans="4:4" x14ac:dyDescent="0.3">
      <c r="D1618" s="78"/>
    </row>
    <row r="1619" spans="4:4" x14ac:dyDescent="0.3">
      <c r="D1619" s="78"/>
    </row>
    <row r="1620" spans="4:4" x14ac:dyDescent="0.3">
      <c r="D1620" s="78"/>
    </row>
    <row r="1621" spans="4:4" x14ac:dyDescent="0.3">
      <c r="D1621" s="78"/>
    </row>
    <row r="1622" spans="4:4" x14ac:dyDescent="0.3">
      <c r="D1622" s="78"/>
    </row>
    <row r="1623" spans="4:4" x14ac:dyDescent="0.3">
      <c r="D1623" s="70"/>
    </row>
    <row r="1624" spans="4:4" x14ac:dyDescent="0.3">
      <c r="D1624" s="65"/>
    </row>
    <row r="1625" spans="4:4" x14ac:dyDescent="0.3">
      <c r="D1625" s="65"/>
    </row>
    <row r="1626" spans="4:4" x14ac:dyDescent="0.3">
      <c r="D1626" s="65"/>
    </row>
    <row r="1627" spans="4:4" x14ac:dyDescent="0.3">
      <c r="D1627" s="65"/>
    </row>
    <row r="1628" spans="4:4" x14ac:dyDescent="0.3">
      <c r="D1628" s="65"/>
    </row>
    <row r="1629" spans="4:4" x14ac:dyDescent="0.3">
      <c r="D1629" s="65"/>
    </row>
    <row r="1630" spans="4:4" x14ac:dyDescent="0.3">
      <c r="D1630" s="65"/>
    </row>
    <row r="1631" spans="4:4" x14ac:dyDescent="0.3">
      <c r="D1631" s="78"/>
    </row>
    <row r="1632" spans="4:4" x14ac:dyDescent="0.3">
      <c r="D1632" s="78"/>
    </row>
    <row r="1633" spans="4:4" x14ac:dyDescent="0.3">
      <c r="D1633" s="78"/>
    </row>
    <row r="1634" spans="4:4" x14ac:dyDescent="0.3">
      <c r="D1634" s="78"/>
    </row>
    <row r="1635" spans="4:4" x14ac:dyDescent="0.3">
      <c r="D1635" s="78"/>
    </row>
    <row r="1636" spans="4:4" x14ac:dyDescent="0.3">
      <c r="D1636" s="78"/>
    </row>
    <row r="1637" spans="4:4" x14ac:dyDescent="0.3">
      <c r="D1637" s="78"/>
    </row>
    <row r="1638" spans="4:4" x14ac:dyDescent="0.3">
      <c r="D1638" s="78"/>
    </row>
    <row r="1639" spans="4:4" x14ac:dyDescent="0.3">
      <c r="D1639" s="78"/>
    </row>
    <row r="1640" spans="4:4" x14ac:dyDescent="0.3">
      <c r="D1640" s="78"/>
    </row>
    <row r="1641" spans="4:4" x14ac:dyDescent="0.3">
      <c r="D1641" s="78"/>
    </row>
    <row r="1642" spans="4:4" x14ac:dyDescent="0.3">
      <c r="D1642" s="78"/>
    </row>
    <row r="1643" spans="4:4" x14ac:dyDescent="0.3">
      <c r="D1643" s="78"/>
    </row>
    <row r="1644" spans="4:4" x14ac:dyDescent="0.3">
      <c r="D1644" s="78"/>
    </row>
    <row r="1645" spans="4:4" x14ac:dyDescent="0.3">
      <c r="D1645" s="78"/>
    </row>
    <row r="1646" spans="4:4" x14ac:dyDescent="0.3">
      <c r="D1646" s="78"/>
    </row>
    <row r="1647" spans="4:4" x14ac:dyDescent="0.3">
      <c r="D1647" s="78"/>
    </row>
    <row r="1648" spans="4:4" x14ac:dyDescent="0.3">
      <c r="D1648" s="78"/>
    </row>
    <row r="1649" spans="4:4" x14ac:dyDescent="0.3">
      <c r="D1649" s="78"/>
    </row>
    <row r="1650" spans="4:4" x14ac:dyDescent="0.3">
      <c r="D1650" s="78"/>
    </row>
    <row r="1651" spans="4:4" x14ac:dyDescent="0.3">
      <c r="D1651" s="78"/>
    </row>
    <row r="1652" spans="4:4" x14ac:dyDescent="0.3">
      <c r="D1652" s="78"/>
    </row>
    <row r="1653" spans="4:4" x14ac:dyDescent="0.3">
      <c r="D1653" s="78"/>
    </row>
    <row r="1654" spans="4:4" x14ac:dyDescent="0.3">
      <c r="D1654" s="78"/>
    </row>
    <row r="1655" spans="4:4" x14ac:dyDescent="0.3">
      <c r="D1655" s="78"/>
    </row>
    <row r="1656" spans="4:4" x14ac:dyDescent="0.3">
      <c r="D1656" s="78"/>
    </row>
    <row r="1657" spans="4:4" x14ac:dyDescent="0.3">
      <c r="D1657" s="78"/>
    </row>
    <row r="1658" spans="4:4" x14ac:dyDescent="0.3">
      <c r="D1658" s="78"/>
    </row>
    <row r="1659" spans="4:4" x14ac:dyDescent="0.3">
      <c r="D1659" s="78"/>
    </row>
    <row r="1660" spans="4:4" x14ac:dyDescent="0.3">
      <c r="D1660" s="78"/>
    </row>
    <row r="1661" spans="4:4" x14ac:dyDescent="0.3">
      <c r="D1661" s="70"/>
    </row>
    <row r="1662" spans="4:4" x14ac:dyDescent="0.3">
      <c r="D1662" s="65"/>
    </row>
    <row r="1663" spans="4:4" x14ac:dyDescent="0.3">
      <c r="D1663" s="65"/>
    </row>
    <row r="1664" spans="4:4" x14ac:dyDescent="0.3">
      <c r="D1664" s="65"/>
    </row>
    <row r="1665" spans="4:4" x14ac:dyDescent="0.3">
      <c r="D1665" s="65"/>
    </row>
    <row r="1666" spans="4:4" x14ac:dyDescent="0.3">
      <c r="D1666" s="65"/>
    </row>
    <row r="1667" spans="4:4" x14ac:dyDescent="0.3">
      <c r="D1667" s="65"/>
    </row>
    <row r="1668" spans="4:4" x14ac:dyDescent="0.3">
      <c r="D1668" s="78"/>
    </row>
    <row r="1669" spans="4:4" x14ac:dyDescent="0.3">
      <c r="D1669" s="78"/>
    </row>
    <row r="1670" spans="4:4" x14ac:dyDescent="0.3">
      <c r="D1670" s="78"/>
    </row>
    <row r="1671" spans="4:4" x14ac:dyDescent="0.3">
      <c r="D1671" s="78"/>
    </row>
    <row r="1672" spans="4:4" x14ac:dyDescent="0.3">
      <c r="D1672" s="78"/>
    </row>
    <row r="1673" spans="4:4" x14ac:dyDescent="0.3">
      <c r="D1673" s="78"/>
    </row>
    <row r="1674" spans="4:4" x14ac:dyDescent="0.3">
      <c r="D1674" s="78"/>
    </row>
    <row r="1675" spans="4:4" x14ac:dyDescent="0.3">
      <c r="D1675" s="78"/>
    </row>
    <row r="1676" spans="4:4" x14ac:dyDescent="0.3">
      <c r="D1676" s="78"/>
    </row>
    <row r="1677" spans="4:4" x14ac:dyDescent="0.3">
      <c r="D1677" s="78"/>
    </row>
    <row r="1678" spans="4:4" x14ac:dyDescent="0.3">
      <c r="D1678" s="78"/>
    </row>
    <row r="1679" spans="4:4" x14ac:dyDescent="0.3">
      <c r="D1679" s="78"/>
    </row>
    <row r="1680" spans="4:4" x14ac:dyDescent="0.3">
      <c r="D1680" s="78"/>
    </row>
    <row r="1681" spans="4:4" x14ac:dyDescent="0.3">
      <c r="D1681" s="78"/>
    </row>
    <row r="1682" spans="4:4" x14ac:dyDescent="0.3">
      <c r="D1682" s="78"/>
    </row>
    <row r="1683" spans="4:4" x14ac:dyDescent="0.3">
      <c r="D1683" s="78"/>
    </row>
    <row r="1684" spans="4:4" x14ac:dyDescent="0.3">
      <c r="D1684" s="78"/>
    </row>
    <row r="1685" spans="4:4" x14ac:dyDescent="0.3">
      <c r="D1685" s="78"/>
    </row>
    <row r="1686" spans="4:4" x14ac:dyDescent="0.3">
      <c r="D1686" s="78"/>
    </row>
    <row r="1687" spans="4:4" x14ac:dyDescent="0.3">
      <c r="D1687" s="78"/>
    </row>
    <row r="1688" spans="4:4" x14ac:dyDescent="0.3">
      <c r="D1688" s="78"/>
    </row>
    <row r="1689" spans="4:4" x14ac:dyDescent="0.3">
      <c r="D1689" s="78"/>
    </row>
    <row r="1690" spans="4:4" x14ac:dyDescent="0.3">
      <c r="D1690" s="78"/>
    </row>
    <row r="1691" spans="4:4" x14ac:dyDescent="0.3">
      <c r="D1691" s="78"/>
    </row>
    <row r="1692" spans="4:4" x14ac:dyDescent="0.3">
      <c r="D1692" s="78"/>
    </row>
    <row r="1693" spans="4:4" x14ac:dyDescent="0.3">
      <c r="D1693" s="78"/>
    </row>
    <row r="1694" spans="4:4" x14ac:dyDescent="0.3">
      <c r="D1694" s="78"/>
    </row>
    <row r="1695" spans="4:4" x14ac:dyDescent="0.3">
      <c r="D1695" s="78"/>
    </row>
    <row r="1696" spans="4:4" x14ac:dyDescent="0.3">
      <c r="D1696" s="78"/>
    </row>
    <row r="1697" spans="4:4" x14ac:dyDescent="0.3">
      <c r="D1697" s="78"/>
    </row>
    <row r="1698" spans="4:4" x14ac:dyDescent="0.3">
      <c r="D1698" s="78"/>
    </row>
    <row r="1699" spans="4:4" x14ac:dyDescent="0.3">
      <c r="D1699" s="70"/>
    </row>
    <row r="1700" spans="4:4" x14ac:dyDescent="0.3">
      <c r="D1700" s="65"/>
    </row>
    <row r="1701" spans="4:4" x14ac:dyDescent="0.3">
      <c r="D1701" s="65"/>
    </row>
    <row r="1702" spans="4:4" x14ac:dyDescent="0.3">
      <c r="D1702" s="65"/>
    </row>
    <row r="1703" spans="4:4" x14ac:dyDescent="0.3">
      <c r="D1703" s="65"/>
    </row>
    <row r="1704" spans="4:4" x14ac:dyDescent="0.3">
      <c r="D1704" s="65"/>
    </row>
    <row r="1705" spans="4:4" x14ac:dyDescent="0.3">
      <c r="D1705" s="78"/>
    </row>
    <row r="1706" spans="4:4" x14ac:dyDescent="0.3">
      <c r="D1706" s="78"/>
    </row>
    <row r="1707" spans="4:4" x14ac:dyDescent="0.3">
      <c r="D1707" s="78"/>
    </row>
    <row r="1708" spans="4:4" x14ac:dyDescent="0.3">
      <c r="D1708" s="78"/>
    </row>
    <row r="1709" spans="4:4" x14ac:dyDescent="0.3">
      <c r="D1709" s="78"/>
    </row>
    <row r="1710" spans="4:4" x14ac:dyDescent="0.3">
      <c r="D1710" s="78"/>
    </row>
    <row r="1711" spans="4:4" x14ac:dyDescent="0.3">
      <c r="D1711" s="78"/>
    </row>
    <row r="1712" spans="4:4" x14ac:dyDescent="0.3">
      <c r="D1712" s="78"/>
    </row>
    <row r="1713" spans="4:4" x14ac:dyDescent="0.3">
      <c r="D1713" s="78"/>
    </row>
    <row r="1714" spans="4:4" x14ac:dyDescent="0.3">
      <c r="D1714" s="78"/>
    </row>
    <row r="1715" spans="4:4" x14ac:dyDescent="0.3">
      <c r="D1715" s="78"/>
    </row>
    <row r="1716" spans="4:4" x14ac:dyDescent="0.3">
      <c r="D1716" s="78"/>
    </row>
    <row r="1717" spans="4:4" x14ac:dyDescent="0.3">
      <c r="D1717" s="78"/>
    </row>
    <row r="1718" spans="4:4" x14ac:dyDescent="0.3">
      <c r="D1718" s="78"/>
    </row>
    <row r="1719" spans="4:4" x14ac:dyDescent="0.3">
      <c r="D1719" s="78"/>
    </row>
    <row r="1720" spans="4:4" x14ac:dyDescent="0.3">
      <c r="D1720" s="78"/>
    </row>
    <row r="1721" spans="4:4" x14ac:dyDescent="0.3">
      <c r="D1721" s="78"/>
    </row>
    <row r="1722" spans="4:4" x14ac:dyDescent="0.3">
      <c r="D1722" s="78"/>
    </row>
    <row r="1723" spans="4:4" x14ac:dyDescent="0.3">
      <c r="D1723" s="78"/>
    </row>
    <row r="1724" spans="4:4" x14ac:dyDescent="0.3">
      <c r="D1724" s="78"/>
    </row>
    <row r="1725" spans="4:4" x14ac:dyDescent="0.3">
      <c r="D1725" s="78"/>
    </row>
    <row r="1726" spans="4:4" x14ac:dyDescent="0.3">
      <c r="D1726" s="78"/>
    </row>
    <row r="1727" spans="4:4" x14ac:dyDescent="0.3">
      <c r="D1727" s="78"/>
    </row>
    <row r="1728" spans="4:4" x14ac:dyDescent="0.3">
      <c r="D1728" s="78"/>
    </row>
    <row r="1729" spans="4:4" x14ac:dyDescent="0.3">
      <c r="D1729" s="78"/>
    </row>
    <row r="1730" spans="4:4" x14ac:dyDescent="0.3">
      <c r="D1730" s="78"/>
    </row>
    <row r="1731" spans="4:4" x14ac:dyDescent="0.3">
      <c r="D1731" s="78"/>
    </row>
    <row r="1732" spans="4:4" x14ac:dyDescent="0.3">
      <c r="D1732" s="78"/>
    </row>
    <row r="1733" spans="4:4" x14ac:dyDescent="0.3">
      <c r="D1733" s="78"/>
    </row>
    <row r="1734" spans="4:4" x14ac:dyDescent="0.3">
      <c r="D1734" s="78"/>
    </row>
    <row r="1735" spans="4:4" x14ac:dyDescent="0.3">
      <c r="D1735" s="78"/>
    </row>
    <row r="1736" spans="4:4" x14ac:dyDescent="0.3">
      <c r="D1736" s="78"/>
    </row>
    <row r="1737" spans="4:4" x14ac:dyDescent="0.3">
      <c r="D1737" s="70"/>
    </row>
    <row r="1738" spans="4:4" x14ac:dyDescent="0.3">
      <c r="D1738" s="65"/>
    </row>
    <row r="1739" spans="4:4" x14ac:dyDescent="0.3">
      <c r="D1739" s="65"/>
    </row>
    <row r="1740" spans="4:4" x14ac:dyDescent="0.3">
      <c r="D1740" s="65"/>
    </row>
    <row r="1741" spans="4:4" x14ac:dyDescent="0.3">
      <c r="D1741" s="65"/>
    </row>
    <row r="1742" spans="4:4" x14ac:dyDescent="0.3">
      <c r="D1742" s="78"/>
    </row>
    <row r="1743" spans="4:4" x14ac:dyDescent="0.3">
      <c r="D1743" s="78"/>
    </row>
    <row r="1744" spans="4:4" x14ac:dyDescent="0.3">
      <c r="D1744" s="78"/>
    </row>
    <row r="1745" spans="4:4" x14ac:dyDescent="0.3">
      <c r="D1745" s="78"/>
    </row>
    <row r="1746" spans="4:4" x14ac:dyDescent="0.3">
      <c r="D1746" s="78"/>
    </row>
    <row r="1747" spans="4:4" x14ac:dyDescent="0.3">
      <c r="D1747" s="78"/>
    </row>
    <row r="1748" spans="4:4" x14ac:dyDescent="0.3">
      <c r="D1748" s="78"/>
    </row>
    <row r="1749" spans="4:4" x14ac:dyDescent="0.3">
      <c r="D1749" s="78"/>
    </row>
    <row r="1750" spans="4:4" x14ac:dyDescent="0.3">
      <c r="D1750" s="78"/>
    </row>
    <row r="1751" spans="4:4" x14ac:dyDescent="0.3">
      <c r="D1751" s="78"/>
    </row>
    <row r="1752" spans="4:4" x14ac:dyDescent="0.3">
      <c r="D1752" s="78"/>
    </row>
    <row r="1753" spans="4:4" x14ac:dyDescent="0.3">
      <c r="D1753" s="78"/>
    </row>
    <row r="1754" spans="4:4" x14ac:dyDescent="0.3">
      <c r="D1754" s="78"/>
    </row>
    <row r="1755" spans="4:4" x14ac:dyDescent="0.3">
      <c r="D1755" s="78"/>
    </row>
    <row r="1756" spans="4:4" x14ac:dyDescent="0.3">
      <c r="D1756" s="78"/>
    </row>
    <row r="1757" spans="4:4" x14ac:dyDescent="0.3">
      <c r="D1757" s="78"/>
    </row>
    <row r="1758" spans="4:4" x14ac:dyDescent="0.3">
      <c r="D1758" s="78"/>
    </row>
    <row r="1759" spans="4:4" x14ac:dyDescent="0.3">
      <c r="D1759" s="78"/>
    </row>
    <row r="1760" spans="4:4" x14ac:dyDescent="0.3">
      <c r="D1760" s="78"/>
    </row>
    <row r="1761" spans="4:4" x14ac:dyDescent="0.3">
      <c r="D1761" s="78"/>
    </row>
    <row r="1762" spans="4:4" x14ac:dyDescent="0.3">
      <c r="D1762" s="78"/>
    </row>
    <row r="1763" spans="4:4" x14ac:dyDescent="0.3">
      <c r="D1763" s="78"/>
    </row>
    <row r="1764" spans="4:4" x14ac:dyDescent="0.3">
      <c r="D1764" s="78"/>
    </row>
    <row r="1765" spans="4:4" x14ac:dyDescent="0.3">
      <c r="D1765" s="78"/>
    </row>
    <row r="1766" spans="4:4" x14ac:dyDescent="0.3">
      <c r="D1766" s="78"/>
    </row>
    <row r="1767" spans="4:4" x14ac:dyDescent="0.3">
      <c r="D1767" s="78"/>
    </row>
    <row r="1768" spans="4:4" x14ac:dyDescent="0.3">
      <c r="D1768" s="78"/>
    </row>
    <row r="1769" spans="4:4" x14ac:dyDescent="0.3">
      <c r="D1769" s="78"/>
    </row>
    <row r="1770" spans="4:4" x14ac:dyDescent="0.3">
      <c r="D1770" s="78"/>
    </row>
    <row r="1771" spans="4:4" x14ac:dyDescent="0.3">
      <c r="D1771" s="78"/>
    </row>
    <row r="1772" spans="4:4" x14ac:dyDescent="0.3">
      <c r="D1772" s="78"/>
    </row>
    <row r="1773" spans="4:4" x14ac:dyDescent="0.3">
      <c r="D1773" s="78"/>
    </row>
    <row r="1774" spans="4:4" x14ac:dyDescent="0.3">
      <c r="D1774" s="78"/>
    </row>
    <row r="1775" spans="4:4" x14ac:dyDescent="0.3">
      <c r="D1775" s="70"/>
    </row>
    <row r="1776" spans="4:4" x14ac:dyDescent="0.3">
      <c r="D1776" s="78"/>
    </row>
    <row r="1777" spans="4:4" x14ac:dyDescent="0.3">
      <c r="D1777" s="78"/>
    </row>
    <row r="1778" spans="4:4" x14ac:dyDescent="0.3">
      <c r="D1778" s="78"/>
    </row>
    <row r="1779" spans="4:4" x14ac:dyDescent="0.3">
      <c r="D1779" s="78"/>
    </row>
    <row r="1780" spans="4:4" x14ac:dyDescent="0.3">
      <c r="D1780" s="78"/>
    </row>
    <row r="1781" spans="4:4" x14ac:dyDescent="0.3">
      <c r="D1781" s="78"/>
    </row>
    <row r="1782" spans="4:4" x14ac:dyDescent="0.3">
      <c r="D1782" s="78"/>
    </row>
    <row r="1783" spans="4:4" x14ac:dyDescent="0.3">
      <c r="D1783" s="78"/>
    </row>
    <row r="1784" spans="4:4" x14ac:dyDescent="0.3">
      <c r="D1784" s="78"/>
    </row>
    <row r="1785" spans="4:4" x14ac:dyDescent="0.3">
      <c r="D1785" s="78"/>
    </row>
    <row r="1786" spans="4:4" x14ac:dyDescent="0.3">
      <c r="D1786" s="78"/>
    </row>
    <row r="1787" spans="4:4" x14ac:dyDescent="0.3">
      <c r="D1787" s="78"/>
    </row>
    <row r="1788" spans="4:4" x14ac:dyDescent="0.3">
      <c r="D1788" s="78"/>
    </row>
    <row r="1789" spans="4:4" x14ac:dyDescent="0.3">
      <c r="D1789" s="78"/>
    </row>
    <row r="1790" spans="4:4" x14ac:dyDescent="0.3">
      <c r="D1790" s="78"/>
    </row>
    <row r="1791" spans="4:4" x14ac:dyDescent="0.3">
      <c r="D1791" s="78"/>
    </row>
    <row r="1792" spans="4:4" x14ac:dyDescent="0.3">
      <c r="D1792" s="78"/>
    </row>
    <row r="1793" spans="4:4" x14ac:dyDescent="0.3">
      <c r="D1793" s="78"/>
    </row>
    <row r="1794" spans="4:4" x14ac:dyDescent="0.3">
      <c r="D1794" s="78"/>
    </row>
    <row r="1795" spans="4:4" x14ac:dyDescent="0.3">
      <c r="D1795" s="78"/>
    </row>
    <row r="1796" spans="4:4" x14ac:dyDescent="0.3">
      <c r="D1796" s="78"/>
    </row>
    <row r="1797" spans="4:4" x14ac:dyDescent="0.3">
      <c r="D1797" s="78"/>
    </row>
    <row r="1798" spans="4:4" x14ac:dyDescent="0.3">
      <c r="D1798" s="78"/>
    </row>
    <row r="1799" spans="4:4" x14ac:dyDescent="0.3">
      <c r="D1799" s="78"/>
    </row>
    <row r="1800" spans="4:4" x14ac:dyDescent="0.3">
      <c r="D1800" s="78"/>
    </row>
    <row r="1801" spans="4:4" x14ac:dyDescent="0.3">
      <c r="D1801" s="78"/>
    </row>
    <row r="1802" spans="4:4" x14ac:dyDescent="0.3">
      <c r="D1802" s="78"/>
    </row>
    <row r="1803" spans="4:4" x14ac:dyDescent="0.3">
      <c r="D1803" s="78"/>
    </row>
    <row r="1804" spans="4:4" x14ac:dyDescent="0.3">
      <c r="D1804" s="78"/>
    </row>
    <row r="1805" spans="4:4" x14ac:dyDescent="0.3">
      <c r="D1805" s="78"/>
    </row>
    <row r="1806" spans="4:4" x14ac:dyDescent="0.3">
      <c r="D1806" s="78"/>
    </row>
    <row r="1807" spans="4:4" x14ac:dyDescent="0.3">
      <c r="D1807" s="78"/>
    </row>
    <row r="1808" spans="4:4" x14ac:dyDescent="0.3">
      <c r="D1808" s="78"/>
    </row>
    <row r="1809" spans="4:4" x14ac:dyDescent="0.3">
      <c r="D1809" s="78"/>
    </row>
    <row r="1810" spans="4:4" x14ac:dyDescent="0.3">
      <c r="D1810" s="78"/>
    </row>
    <row r="1811" spans="4:4" x14ac:dyDescent="0.3">
      <c r="D1811" s="78"/>
    </row>
    <row r="1812" spans="4:4" x14ac:dyDescent="0.3">
      <c r="D1812" s="78"/>
    </row>
    <row r="1813" spans="4:4" x14ac:dyDescent="0.3">
      <c r="D1813" s="70"/>
    </row>
    <row r="1814" spans="4:4" x14ac:dyDescent="0.3">
      <c r="D1814" s="65"/>
    </row>
    <row r="1815" spans="4:4" x14ac:dyDescent="0.3">
      <c r="D1815" s="65"/>
    </row>
    <row r="1816" spans="4:4" x14ac:dyDescent="0.3">
      <c r="D1816" s="78"/>
    </row>
    <row r="1817" spans="4:4" x14ac:dyDescent="0.3">
      <c r="D1817" s="78"/>
    </row>
    <row r="1818" spans="4:4" x14ac:dyDescent="0.3">
      <c r="D1818" s="78"/>
    </row>
    <row r="1819" spans="4:4" x14ac:dyDescent="0.3">
      <c r="D1819" s="78"/>
    </row>
    <row r="1820" spans="4:4" x14ac:dyDescent="0.3">
      <c r="D1820" s="78"/>
    </row>
    <row r="1821" spans="4:4" x14ac:dyDescent="0.3">
      <c r="D1821" s="78"/>
    </row>
    <row r="1822" spans="4:4" x14ac:dyDescent="0.3">
      <c r="D1822" s="78"/>
    </row>
    <row r="1823" spans="4:4" x14ac:dyDescent="0.3">
      <c r="D1823" s="78"/>
    </row>
    <row r="1824" spans="4:4" x14ac:dyDescent="0.3">
      <c r="D1824" s="78"/>
    </row>
    <row r="1825" spans="4:4" x14ac:dyDescent="0.3">
      <c r="D1825" s="78"/>
    </row>
    <row r="1826" spans="4:4" x14ac:dyDescent="0.3">
      <c r="D1826" s="78"/>
    </row>
    <row r="1827" spans="4:4" x14ac:dyDescent="0.3">
      <c r="D1827" s="78"/>
    </row>
    <row r="1828" spans="4:4" x14ac:dyDescent="0.3">
      <c r="D1828" s="78"/>
    </row>
    <row r="1829" spans="4:4" x14ac:dyDescent="0.3">
      <c r="D1829" s="78"/>
    </row>
    <row r="1830" spans="4:4" x14ac:dyDescent="0.3">
      <c r="D1830" s="78"/>
    </row>
    <row r="1831" spans="4:4" x14ac:dyDescent="0.3">
      <c r="D1831" s="78"/>
    </row>
    <row r="1832" spans="4:4" x14ac:dyDescent="0.3">
      <c r="D1832" s="78"/>
    </row>
    <row r="1833" spans="4:4" x14ac:dyDescent="0.3">
      <c r="D1833" s="78"/>
    </row>
    <row r="1834" spans="4:4" x14ac:dyDescent="0.3">
      <c r="D1834" s="78"/>
    </row>
    <row r="1835" spans="4:4" x14ac:dyDescent="0.3">
      <c r="D1835" s="78"/>
    </row>
    <row r="1836" spans="4:4" x14ac:dyDescent="0.3">
      <c r="D1836" s="78"/>
    </row>
    <row r="1837" spans="4:4" x14ac:dyDescent="0.3">
      <c r="D1837" s="78"/>
    </row>
    <row r="1838" spans="4:4" x14ac:dyDescent="0.3">
      <c r="D1838" s="78"/>
    </row>
    <row r="1839" spans="4:4" x14ac:dyDescent="0.3">
      <c r="D1839" s="78"/>
    </row>
    <row r="1840" spans="4:4" x14ac:dyDescent="0.3">
      <c r="D1840" s="78"/>
    </row>
    <row r="1841" spans="4:4" x14ac:dyDescent="0.3">
      <c r="D1841" s="78"/>
    </row>
    <row r="1842" spans="4:4" x14ac:dyDescent="0.3">
      <c r="D1842" s="78"/>
    </row>
    <row r="1843" spans="4:4" x14ac:dyDescent="0.3">
      <c r="D1843" s="78"/>
    </row>
    <row r="1844" spans="4:4" x14ac:dyDescent="0.3">
      <c r="D1844" s="78"/>
    </row>
    <row r="1845" spans="4:4" x14ac:dyDescent="0.3">
      <c r="D1845" s="78"/>
    </row>
    <row r="1846" spans="4:4" x14ac:dyDescent="0.3">
      <c r="D1846" s="78"/>
    </row>
    <row r="1847" spans="4:4" x14ac:dyDescent="0.3">
      <c r="D1847" s="78"/>
    </row>
    <row r="1848" spans="4:4" x14ac:dyDescent="0.3">
      <c r="D1848" s="78"/>
    </row>
    <row r="1849" spans="4:4" x14ac:dyDescent="0.3">
      <c r="D1849" s="78"/>
    </row>
    <row r="1850" spans="4:4" x14ac:dyDescent="0.3">
      <c r="D1850" s="78"/>
    </row>
    <row r="1851" spans="4:4" x14ac:dyDescent="0.3">
      <c r="D1851" s="70"/>
    </row>
    <row r="1852" spans="4:4" x14ac:dyDescent="0.3">
      <c r="D1852" s="65"/>
    </row>
    <row r="1853" spans="4:4" x14ac:dyDescent="0.3">
      <c r="D1853" s="78"/>
    </row>
    <row r="1854" spans="4:4" x14ac:dyDescent="0.3">
      <c r="D1854" s="78"/>
    </row>
    <row r="1855" spans="4:4" x14ac:dyDescent="0.3">
      <c r="D1855" s="78"/>
    </row>
    <row r="1856" spans="4:4" x14ac:dyDescent="0.3">
      <c r="D1856" s="78"/>
    </row>
    <row r="1857" spans="4:4" x14ac:dyDescent="0.3">
      <c r="D1857" s="78"/>
    </row>
    <row r="1858" spans="4:4" x14ac:dyDescent="0.3">
      <c r="D1858" s="78"/>
    </row>
    <row r="1859" spans="4:4" x14ac:dyDescent="0.3">
      <c r="D1859" s="78"/>
    </row>
    <row r="1860" spans="4:4" x14ac:dyDescent="0.3">
      <c r="D1860" s="78"/>
    </row>
    <row r="1861" spans="4:4" x14ac:dyDescent="0.3">
      <c r="D1861" s="78"/>
    </row>
    <row r="1862" spans="4:4" x14ac:dyDescent="0.3">
      <c r="D1862" s="78"/>
    </row>
    <row r="1863" spans="4:4" x14ac:dyDescent="0.3">
      <c r="D1863" s="78"/>
    </row>
    <row r="1864" spans="4:4" x14ac:dyDescent="0.3">
      <c r="D1864" s="78"/>
    </row>
    <row r="1865" spans="4:4" x14ac:dyDescent="0.3">
      <c r="D1865" s="78"/>
    </row>
    <row r="1866" spans="4:4" x14ac:dyDescent="0.3">
      <c r="D1866" s="78"/>
    </row>
    <row r="1867" spans="4:4" x14ac:dyDescent="0.3">
      <c r="D1867" s="78"/>
    </row>
    <row r="1868" spans="4:4" x14ac:dyDescent="0.3">
      <c r="D1868" s="78"/>
    </row>
    <row r="1869" spans="4:4" x14ac:dyDescent="0.3">
      <c r="D1869" s="78"/>
    </row>
    <row r="1870" spans="4:4" x14ac:dyDescent="0.3">
      <c r="D1870" s="78"/>
    </row>
    <row r="1871" spans="4:4" x14ac:dyDescent="0.3">
      <c r="D1871" s="78"/>
    </row>
    <row r="1872" spans="4:4" x14ac:dyDescent="0.3">
      <c r="D1872" s="78"/>
    </row>
    <row r="1873" spans="4:4" x14ac:dyDescent="0.3">
      <c r="D1873" s="78"/>
    </row>
    <row r="1874" spans="4:4" x14ac:dyDescent="0.3">
      <c r="D1874" s="78"/>
    </row>
    <row r="1875" spans="4:4" x14ac:dyDescent="0.3">
      <c r="D1875" s="78"/>
    </row>
    <row r="1876" spans="4:4" x14ac:dyDescent="0.3">
      <c r="D1876" s="78"/>
    </row>
    <row r="1877" spans="4:4" x14ac:dyDescent="0.3">
      <c r="D1877" s="78"/>
    </row>
    <row r="1878" spans="4:4" x14ac:dyDescent="0.3">
      <c r="D1878" s="78"/>
    </row>
    <row r="1879" spans="4:4" x14ac:dyDescent="0.3">
      <c r="D1879" s="78"/>
    </row>
    <row r="1880" spans="4:4" x14ac:dyDescent="0.3">
      <c r="D1880" s="78"/>
    </row>
    <row r="1881" spans="4:4" x14ac:dyDescent="0.3">
      <c r="D1881" s="78"/>
    </row>
    <row r="1882" spans="4:4" x14ac:dyDescent="0.3">
      <c r="D1882" s="78"/>
    </row>
    <row r="1883" spans="4:4" x14ac:dyDescent="0.3">
      <c r="D1883" s="78"/>
    </row>
    <row r="1884" spans="4:4" x14ac:dyDescent="0.3">
      <c r="D1884" s="78"/>
    </row>
    <row r="1885" spans="4:4" x14ac:dyDescent="0.3">
      <c r="D1885" s="78"/>
    </row>
    <row r="1886" spans="4:4" x14ac:dyDescent="0.3">
      <c r="D1886" s="78"/>
    </row>
    <row r="1887" spans="4:4" x14ac:dyDescent="0.3">
      <c r="D1887" s="78"/>
    </row>
    <row r="1888" spans="4:4" x14ac:dyDescent="0.3">
      <c r="D1888" s="78"/>
    </row>
    <row r="1889" spans="4:4" x14ac:dyDescent="0.3">
      <c r="D1889" s="70"/>
    </row>
    <row r="1890" spans="4:4" x14ac:dyDescent="0.3">
      <c r="D1890" s="78"/>
    </row>
    <row r="1891" spans="4:4" x14ac:dyDescent="0.3">
      <c r="D1891" s="78"/>
    </row>
    <row r="1892" spans="4:4" x14ac:dyDescent="0.3">
      <c r="D1892" s="78"/>
    </row>
    <row r="1893" spans="4:4" x14ac:dyDescent="0.3">
      <c r="D1893" s="78"/>
    </row>
    <row r="1894" spans="4:4" x14ac:dyDescent="0.3">
      <c r="D1894" s="78"/>
    </row>
    <row r="1895" spans="4:4" x14ac:dyDescent="0.3">
      <c r="D1895" s="78"/>
    </row>
    <row r="1896" spans="4:4" x14ac:dyDescent="0.3">
      <c r="D1896" s="78"/>
    </row>
    <row r="1897" spans="4:4" x14ac:dyDescent="0.3">
      <c r="D1897" s="78"/>
    </row>
    <row r="1898" spans="4:4" x14ac:dyDescent="0.3">
      <c r="D1898" s="78"/>
    </row>
    <row r="1899" spans="4:4" x14ac:dyDescent="0.3">
      <c r="D1899" s="78"/>
    </row>
    <row r="1900" spans="4:4" x14ac:dyDescent="0.3">
      <c r="D1900" s="78"/>
    </row>
    <row r="1901" spans="4:4" x14ac:dyDescent="0.3">
      <c r="D1901" s="78"/>
    </row>
    <row r="1902" spans="4:4" x14ac:dyDescent="0.3">
      <c r="D1902" s="78"/>
    </row>
    <row r="1903" spans="4:4" x14ac:dyDescent="0.3">
      <c r="D1903" s="78"/>
    </row>
    <row r="1904" spans="4:4" x14ac:dyDescent="0.3">
      <c r="D1904" s="78"/>
    </row>
    <row r="1905" spans="4:4" x14ac:dyDescent="0.3">
      <c r="D1905" s="78"/>
    </row>
    <row r="1906" spans="4:4" x14ac:dyDescent="0.3">
      <c r="D1906" s="78"/>
    </row>
    <row r="1907" spans="4:4" x14ac:dyDescent="0.3">
      <c r="D1907" s="78"/>
    </row>
    <row r="1908" spans="4:4" x14ac:dyDescent="0.3">
      <c r="D1908" s="78"/>
    </row>
    <row r="1909" spans="4:4" x14ac:dyDescent="0.3">
      <c r="D1909" s="78"/>
    </row>
    <row r="1910" spans="4:4" x14ac:dyDescent="0.3">
      <c r="D1910" s="78"/>
    </row>
    <row r="1911" spans="4:4" x14ac:dyDescent="0.3">
      <c r="D1911" s="78"/>
    </row>
    <row r="1912" spans="4:4" x14ac:dyDescent="0.3">
      <c r="D1912" s="78"/>
    </row>
    <row r="1913" spans="4:4" x14ac:dyDescent="0.3">
      <c r="D1913" s="78"/>
    </row>
    <row r="1914" spans="4:4" x14ac:dyDescent="0.3">
      <c r="D1914" s="78"/>
    </row>
    <row r="1915" spans="4:4" x14ac:dyDescent="0.3">
      <c r="D1915" s="78"/>
    </row>
    <row r="1916" spans="4:4" x14ac:dyDescent="0.3">
      <c r="D1916" s="78"/>
    </row>
    <row r="1917" spans="4:4" x14ac:dyDescent="0.3">
      <c r="D1917" s="78"/>
    </row>
    <row r="1918" spans="4:4" x14ac:dyDescent="0.3">
      <c r="D1918" s="78"/>
    </row>
    <row r="1919" spans="4:4" x14ac:dyDescent="0.3">
      <c r="D1919" s="78"/>
    </row>
    <row r="1920" spans="4:4" x14ac:dyDescent="0.3">
      <c r="D1920" s="78"/>
    </row>
    <row r="1921" spans="4:4" x14ac:dyDescent="0.3">
      <c r="D1921" s="78"/>
    </row>
    <row r="1922" spans="4:4" x14ac:dyDescent="0.3">
      <c r="D1922" s="78"/>
    </row>
    <row r="1923" spans="4:4" x14ac:dyDescent="0.3">
      <c r="D1923" s="78"/>
    </row>
    <row r="1924" spans="4:4" x14ac:dyDescent="0.3">
      <c r="D1924" s="78"/>
    </row>
    <row r="1925" spans="4:4" x14ac:dyDescent="0.3">
      <c r="D1925" s="78"/>
    </row>
    <row r="1926" spans="4:4" x14ac:dyDescent="0.3">
      <c r="D1926" s="78"/>
    </row>
  </sheetData>
  <conditionalFormatting sqref="B1:B1028">
    <cfRule type="containsText" dxfId="34" priority="5" operator="containsText" text="Regions_Reporting">
      <formula>NOT(ISERROR(SEARCH("Regions_Reporting",B1)))</formula>
    </cfRule>
    <cfRule type="containsText" dxfId="33" priority="6" operator="containsText" text="age">
      <formula>NOT(ISERROR(SEARCH("age",B1)))</formula>
    </cfRule>
    <cfRule type="containsText" dxfId="32" priority="7" operator="containsText" text="dv">
      <formula>NOT(ISERROR(SEARCH("dv",B1)))</formula>
    </cfRule>
    <cfRule type="containsText" dxfId="31" priority="8" operator="containsText" text="Q">
      <formula>NOT(ISERROR(SEARCH("Q",B1)))</formula>
    </cfRule>
  </conditionalFormatting>
  <conditionalFormatting sqref="F1:F1028">
    <cfRule type="containsText" dxfId="30" priority="4" operator="containsText" text="19+">
      <formula>NOT(ISERROR(SEARCH("19+",F1)))</formula>
    </cfRule>
  </conditionalFormatting>
  <conditionalFormatting sqref="J1">
    <cfRule type="containsText" dxfId="29" priority="9" operator="containsText" text="Figure">
      <formula>NOT(ISERROR(SEARCH("Figure",J1)))</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0A470-97F4-43E5-B05A-D7D11D2D7E5A}">
  <sheetPr>
    <tabColor rgb="FFC5D7F1"/>
  </sheetPr>
  <dimension ref="A1:J1927"/>
  <sheetViews>
    <sheetView topLeftCell="B1" workbookViewId="0">
      <selection activeCell="B1" sqref="B1"/>
    </sheetView>
  </sheetViews>
  <sheetFormatPr defaultRowHeight="14.4" x14ac:dyDescent="0.3"/>
  <cols>
    <col min="1" max="1" width="0" hidden="1" customWidth="1"/>
    <col min="2" max="2" width="33.33203125" style="104" customWidth="1"/>
    <col min="3" max="3" width="33.33203125" style="107" customWidth="1"/>
    <col min="4" max="4" width="33.33203125" style="96" customWidth="1"/>
    <col min="5" max="10" width="33.33203125" style="104" customWidth="1"/>
  </cols>
  <sheetData>
    <row r="1" spans="1:10" s="50" customFormat="1" x14ac:dyDescent="0.3">
      <c r="B1" s="94" t="s">
        <v>6</v>
      </c>
      <c r="C1" s="98" t="s">
        <v>17</v>
      </c>
      <c r="D1" s="94" t="s">
        <v>547</v>
      </c>
      <c r="E1" s="99" t="s">
        <v>538</v>
      </c>
      <c r="F1" s="94" t="s">
        <v>10</v>
      </c>
      <c r="G1" s="100" t="s">
        <v>11</v>
      </c>
      <c r="H1" s="101" t="s">
        <v>12</v>
      </c>
      <c r="I1" s="101" t="s">
        <v>13</v>
      </c>
      <c r="J1" s="95" t="s">
        <v>14</v>
      </c>
    </row>
    <row r="2" spans="1:10" x14ac:dyDescent="0.3">
      <c r="A2" t="s">
        <v>851</v>
      </c>
      <c r="B2" s="25" t="s">
        <v>578</v>
      </c>
      <c r="C2" s="73" t="s">
        <v>706</v>
      </c>
      <c r="D2" s="117" t="str" cm="1">
        <f t="array" aca="1" ref="D2" ca="1">HYPERLINK("#"&amp;CELL("address",INDEX('Data dictionary'!B:B,MATCH('Achieving and contributing'!$A2,'Data dictionary'!A:A,0))),"Show if Q49 is Yes")</f>
        <v>Show if Q49 is Yes</v>
      </c>
      <c r="E2" s="85" t="s">
        <v>1522</v>
      </c>
      <c r="F2" s="31" t="s">
        <v>450</v>
      </c>
      <c r="G2" s="33">
        <v>0.65694609999999998</v>
      </c>
      <c r="H2" s="33">
        <v>0.63301739999999995</v>
      </c>
      <c r="I2" s="33">
        <v>0.68087470000000005</v>
      </c>
      <c r="J2" s="33">
        <v>5.0439695099939494E-2</v>
      </c>
    </row>
    <row r="3" spans="1:10" x14ac:dyDescent="0.3">
      <c r="B3" s="25"/>
      <c r="C3" s="73"/>
      <c r="D3" s="103"/>
      <c r="E3" s="85" t="s">
        <v>1522</v>
      </c>
      <c r="F3" s="31" t="s">
        <v>452</v>
      </c>
      <c r="G3" s="33">
        <v>0.67576429999999998</v>
      </c>
      <c r="H3" s="33">
        <v>0.64920880000000003</v>
      </c>
      <c r="I3" s="33">
        <v>0.7023199</v>
      </c>
      <c r="J3" s="33">
        <v>3.9055227306633203E-2</v>
      </c>
    </row>
    <row r="4" spans="1:10" x14ac:dyDescent="0.3">
      <c r="B4" s="25"/>
      <c r="C4" s="73"/>
      <c r="D4" s="103"/>
      <c r="E4" s="85" t="s">
        <v>1522</v>
      </c>
      <c r="F4" s="31" t="s">
        <v>453</v>
      </c>
      <c r="G4" s="33">
        <v>0.46747329999999998</v>
      </c>
      <c r="H4" s="33">
        <v>0.42538409999999999</v>
      </c>
      <c r="I4" s="33">
        <v>0.50956250000000003</v>
      </c>
      <c r="J4" s="33">
        <v>5.251808840763704E-2</v>
      </c>
    </row>
    <row r="5" spans="1:10" x14ac:dyDescent="0.3">
      <c r="B5" s="25"/>
      <c r="C5" s="73"/>
      <c r="D5" s="103"/>
      <c r="E5" s="85" t="s">
        <v>1522</v>
      </c>
      <c r="F5" s="31" t="s">
        <v>21</v>
      </c>
      <c r="G5" s="33">
        <v>0.57828460000000004</v>
      </c>
      <c r="H5" s="33">
        <v>0.51627559999999995</v>
      </c>
      <c r="I5" s="33">
        <v>0.64029369999999997</v>
      </c>
      <c r="J5" s="33">
        <v>8.1048107494666399E-2</v>
      </c>
    </row>
    <row r="6" spans="1:10" x14ac:dyDescent="0.3">
      <c r="B6" s="25"/>
      <c r="C6" s="73"/>
      <c r="D6" s="103"/>
      <c r="E6" s="85" t="s">
        <v>1522</v>
      </c>
      <c r="F6" s="31" t="s">
        <v>454</v>
      </c>
      <c r="G6" s="33">
        <v>0.74699979999999999</v>
      </c>
      <c r="H6" s="33">
        <v>0.70272970000000001</v>
      </c>
      <c r="I6" s="33">
        <v>0.79127000000000003</v>
      </c>
      <c r="J6" s="33">
        <v>6.0099408518512171E-2</v>
      </c>
    </row>
    <row r="7" spans="1:10" x14ac:dyDescent="0.3">
      <c r="B7" s="25"/>
      <c r="C7" s="73"/>
      <c r="D7" s="103"/>
      <c r="E7" s="85" t="s">
        <v>1522</v>
      </c>
      <c r="F7" s="31" t="s">
        <v>455</v>
      </c>
      <c r="G7" s="33">
        <v>0.54390819999999995</v>
      </c>
      <c r="H7" s="33">
        <v>0.43246649999999998</v>
      </c>
      <c r="I7" s="33">
        <v>0.65534990000000004</v>
      </c>
      <c r="J7" s="33">
        <v>6.6777441508701949E-2</v>
      </c>
    </row>
    <row r="8" spans="1:10" x14ac:dyDescent="0.3">
      <c r="B8" s="25"/>
      <c r="C8" s="73"/>
      <c r="D8" s="103"/>
      <c r="E8" s="85" t="s">
        <v>1522</v>
      </c>
      <c r="F8" s="34" t="s">
        <v>456</v>
      </c>
      <c r="G8" s="35">
        <v>0.68346779999999996</v>
      </c>
      <c r="H8" s="35">
        <v>0.65333439999999998</v>
      </c>
      <c r="I8" s="35">
        <v>0.71360129999999999</v>
      </c>
      <c r="J8" s="35">
        <v>6.6767097359831579E-2</v>
      </c>
    </row>
    <row r="9" spans="1:10" x14ac:dyDescent="0.3">
      <c r="B9" s="25"/>
      <c r="C9" s="73"/>
      <c r="D9" s="103"/>
      <c r="E9" s="85" t="s">
        <v>1522</v>
      </c>
      <c r="F9" s="34" t="s">
        <v>457</v>
      </c>
      <c r="G9" s="35">
        <v>0.64221600000000001</v>
      </c>
      <c r="H9" s="35">
        <v>0.61562640000000002</v>
      </c>
      <c r="I9" s="35">
        <v>0.6688056</v>
      </c>
      <c r="J9" s="35">
        <v>3.4791137035268614E-2</v>
      </c>
    </row>
    <row r="10" spans="1:10" x14ac:dyDescent="0.3">
      <c r="B10" s="25"/>
      <c r="C10" s="73"/>
      <c r="D10" s="103"/>
      <c r="E10" s="85" t="s">
        <v>1522</v>
      </c>
      <c r="F10" s="34" t="s">
        <v>458</v>
      </c>
      <c r="G10" s="35">
        <v>0.57870889999999997</v>
      </c>
      <c r="H10" s="35">
        <v>0.52641249999999995</v>
      </c>
      <c r="I10" s="35">
        <v>0.63100529999999999</v>
      </c>
      <c r="J10" s="35">
        <v>4.4923649262447553E-2</v>
      </c>
    </row>
    <row r="11" spans="1:10" x14ac:dyDescent="0.3">
      <c r="B11" s="25"/>
      <c r="C11" s="73"/>
      <c r="D11" s="103"/>
      <c r="E11" s="85" t="s">
        <v>1522</v>
      </c>
      <c r="F11" s="34" t="s">
        <v>459</v>
      </c>
      <c r="G11" s="35">
        <v>0.68690689999999999</v>
      </c>
      <c r="H11" s="35">
        <v>0.66443909999999995</v>
      </c>
      <c r="I11" s="35">
        <v>0.70937470000000002</v>
      </c>
      <c r="J11" s="35">
        <v>3.4118544787795281E-2</v>
      </c>
    </row>
    <row r="12" spans="1:10" x14ac:dyDescent="0.3">
      <c r="B12" s="25"/>
      <c r="C12" s="73"/>
      <c r="D12" s="103"/>
      <c r="E12" s="85" t="s">
        <v>1522</v>
      </c>
      <c r="F12" s="34" t="s">
        <v>660</v>
      </c>
      <c r="G12" s="35">
        <v>0.48915009999999998</v>
      </c>
      <c r="H12" s="35">
        <v>0.4278419</v>
      </c>
      <c r="I12" s="35">
        <v>0.55045840000000001</v>
      </c>
      <c r="J12" s="35">
        <v>6.066497859769699E-2</v>
      </c>
    </row>
    <row r="13" spans="1:10" x14ac:dyDescent="0.3">
      <c r="B13" s="25"/>
      <c r="C13" s="73"/>
      <c r="D13" s="103"/>
      <c r="E13" s="85" t="s">
        <v>1522</v>
      </c>
      <c r="F13" s="34" t="s">
        <v>661</v>
      </c>
      <c r="G13" s="35">
        <v>0.71563770000000004</v>
      </c>
      <c r="H13" s="35">
        <v>0.69383269999999997</v>
      </c>
      <c r="I13" s="35">
        <v>0.73744279999999995</v>
      </c>
      <c r="J13" s="35">
        <v>4.4976519955434772E-2</v>
      </c>
    </row>
    <row r="14" spans="1:10" x14ac:dyDescent="0.3">
      <c r="B14" s="25"/>
      <c r="C14" s="73"/>
      <c r="D14" s="103"/>
      <c r="E14" s="85" t="s">
        <v>1522</v>
      </c>
      <c r="F14" s="34" t="s">
        <v>662</v>
      </c>
      <c r="G14" s="35">
        <v>0.48511110000000002</v>
      </c>
      <c r="H14" s="35">
        <v>0.36125990000000002</v>
      </c>
      <c r="I14" s="35">
        <v>0.60896220000000001</v>
      </c>
      <c r="J14" s="35">
        <v>0.12790859690678558</v>
      </c>
    </row>
    <row r="15" spans="1:10" x14ac:dyDescent="0.3">
      <c r="B15" s="25"/>
      <c r="C15" s="73"/>
      <c r="D15" s="103"/>
      <c r="E15" s="85" t="s">
        <v>1522</v>
      </c>
      <c r="F15" s="34" t="s">
        <v>663</v>
      </c>
      <c r="G15" s="35">
        <v>0.66272620000000004</v>
      </c>
      <c r="H15" s="35">
        <v>0.63894839999999997</v>
      </c>
      <c r="I15" s="35">
        <v>0.686504</v>
      </c>
      <c r="J15" s="35">
        <v>4.67504348276013E-2</v>
      </c>
    </row>
    <row r="16" spans="1:10" x14ac:dyDescent="0.3">
      <c r="B16" s="25"/>
      <c r="C16" s="73"/>
      <c r="D16" s="103"/>
      <c r="E16" s="85" t="s">
        <v>1522</v>
      </c>
      <c r="F16" s="34" t="s">
        <v>460</v>
      </c>
      <c r="G16" s="35">
        <v>0.72502290000000003</v>
      </c>
      <c r="H16" s="35">
        <v>0.69758569999999998</v>
      </c>
      <c r="I16" s="35">
        <v>0.75246000000000002</v>
      </c>
      <c r="J16" s="35">
        <v>5.2715909634424372E-2</v>
      </c>
    </row>
    <row r="17" spans="2:10" x14ac:dyDescent="0.3">
      <c r="B17" s="25"/>
      <c r="C17" s="73"/>
      <c r="D17" s="103"/>
      <c r="E17" s="85" t="s">
        <v>1522</v>
      </c>
      <c r="F17" s="34" t="s">
        <v>461</v>
      </c>
      <c r="G17" s="35">
        <v>0.59588010000000002</v>
      </c>
      <c r="H17" s="35">
        <v>0.56691780000000003</v>
      </c>
      <c r="I17" s="35">
        <v>0.62484229999999996</v>
      </c>
      <c r="J17" s="35">
        <v>4.8029939933397651E-2</v>
      </c>
    </row>
    <row r="18" spans="2:10" x14ac:dyDescent="0.3">
      <c r="B18" s="25"/>
      <c r="C18" s="73"/>
      <c r="D18" s="103"/>
      <c r="E18" s="85" t="s">
        <v>1522</v>
      </c>
      <c r="F18" s="34" t="s">
        <v>462</v>
      </c>
      <c r="G18" s="35">
        <v>0.54402119999999998</v>
      </c>
      <c r="H18" s="35">
        <v>0.44712790000000002</v>
      </c>
      <c r="I18" s="35">
        <v>0.64091450000000005</v>
      </c>
      <c r="J18" s="35">
        <v>3.1603853304039212E-2</v>
      </c>
    </row>
    <row r="19" spans="2:10" x14ac:dyDescent="0.3">
      <c r="B19" s="25"/>
      <c r="C19" s="73"/>
      <c r="D19" s="103"/>
      <c r="E19" s="85" t="s">
        <v>1522</v>
      </c>
      <c r="F19" s="34" t="s">
        <v>589</v>
      </c>
      <c r="G19" s="35">
        <v>0.67699089999999995</v>
      </c>
      <c r="H19" s="35">
        <v>0.54444420000000004</v>
      </c>
      <c r="I19" s="35">
        <v>0.80953759999999997</v>
      </c>
      <c r="J19" s="35">
        <v>0.13240628778718258</v>
      </c>
    </row>
    <row r="20" spans="2:10" x14ac:dyDescent="0.3">
      <c r="B20" s="25"/>
      <c r="C20" s="73"/>
      <c r="D20" s="103"/>
      <c r="E20" s="85" t="s">
        <v>1522</v>
      </c>
      <c r="F20" s="34" t="s">
        <v>463</v>
      </c>
      <c r="G20" s="35">
        <v>0.67889219999999995</v>
      </c>
      <c r="H20" s="35">
        <v>0.64559880000000003</v>
      </c>
      <c r="I20" s="35">
        <v>0.71218550000000003</v>
      </c>
      <c r="J20" s="35">
        <v>8.5324232081911269E-2</v>
      </c>
    </row>
    <row r="21" spans="2:10" x14ac:dyDescent="0.3">
      <c r="B21" s="25"/>
      <c r="C21" s="73"/>
      <c r="D21" s="103"/>
      <c r="E21" s="85" t="s">
        <v>1522</v>
      </c>
      <c r="F21" s="34" t="s">
        <v>464</v>
      </c>
      <c r="G21" s="35">
        <v>0.66941059999999997</v>
      </c>
      <c r="H21" s="35">
        <v>0.62908319999999995</v>
      </c>
      <c r="I21" s="35">
        <v>0.70973799999999998</v>
      </c>
      <c r="J21" s="35">
        <v>5.9649364279201006E-2</v>
      </c>
    </row>
    <row r="22" spans="2:10" x14ac:dyDescent="0.3">
      <c r="B22" s="25"/>
      <c r="C22" s="73"/>
      <c r="D22" s="103"/>
      <c r="E22" s="85" t="s">
        <v>1522</v>
      </c>
      <c r="F22" s="34" t="s">
        <v>465</v>
      </c>
      <c r="G22" s="35">
        <v>0.67314759999999996</v>
      </c>
      <c r="H22" s="35">
        <v>0.63708419999999999</v>
      </c>
      <c r="I22" s="35">
        <v>0.70921100000000004</v>
      </c>
      <c r="J22" s="35">
        <v>4.0518231409704279E-2</v>
      </c>
    </row>
    <row r="23" spans="2:10" x14ac:dyDescent="0.3">
      <c r="B23" s="25"/>
      <c r="C23" s="73"/>
      <c r="D23" s="103"/>
      <c r="E23" s="85" t="s">
        <v>1522</v>
      </c>
      <c r="F23" s="34" t="s">
        <v>466</v>
      </c>
      <c r="G23" s="35">
        <v>0.64323620000000004</v>
      </c>
      <c r="H23" s="35">
        <v>0.58121630000000002</v>
      </c>
      <c r="I23" s="35">
        <v>0.70525599999999999</v>
      </c>
      <c r="J23" s="35">
        <v>2.3599135625494767E-2</v>
      </c>
    </row>
    <row r="24" spans="2:10" x14ac:dyDescent="0.3">
      <c r="B24" s="25"/>
      <c r="C24" s="73"/>
      <c r="D24" s="103"/>
      <c r="E24" s="85" t="s">
        <v>1522</v>
      </c>
      <c r="F24" s="31" t="s">
        <v>467</v>
      </c>
      <c r="G24" s="33">
        <v>0.60379079999999996</v>
      </c>
      <c r="H24" s="33">
        <v>0.55287620000000004</v>
      </c>
      <c r="I24" s="33">
        <v>0.65470539999999999</v>
      </c>
      <c r="J24" s="33">
        <v>3.0694511898980089E-2</v>
      </c>
    </row>
    <row r="25" spans="2:10" x14ac:dyDescent="0.3">
      <c r="B25" s="25"/>
      <c r="C25" s="73"/>
      <c r="D25" s="103"/>
      <c r="E25" s="85" t="s">
        <v>1522</v>
      </c>
      <c r="F25" s="31" t="s">
        <v>468</v>
      </c>
      <c r="G25" s="33">
        <v>0.64011969999999996</v>
      </c>
      <c r="H25" s="33">
        <v>0.61270389999999997</v>
      </c>
      <c r="I25" s="33">
        <v>0.66753549999999995</v>
      </c>
      <c r="J25" s="33">
        <v>4.366273129753661E-2</v>
      </c>
    </row>
    <row r="26" spans="2:10" x14ac:dyDescent="0.3">
      <c r="B26" s="25"/>
      <c r="C26" s="73"/>
      <c r="D26" s="103"/>
      <c r="E26" s="85" t="s">
        <v>1522</v>
      </c>
      <c r="F26" s="31" t="s">
        <v>469</v>
      </c>
      <c r="G26" s="33">
        <v>0.73386269999999998</v>
      </c>
      <c r="H26" s="33">
        <v>0.69453710000000002</v>
      </c>
      <c r="I26" s="33">
        <v>0.77318830000000005</v>
      </c>
      <c r="J26" s="33">
        <v>7.8254038593240136E-2</v>
      </c>
    </row>
    <row r="27" spans="2:10" x14ac:dyDescent="0.3">
      <c r="B27" s="25"/>
      <c r="C27" s="73"/>
      <c r="D27" s="103"/>
      <c r="E27" s="85" t="s">
        <v>1522</v>
      </c>
      <c r="F27" s="31" t="s">
        <v>470</v>
      </c>
      <c r="G27" s="33">
        <v>0.51486080000000001</v>
      </c>
      <c r="H27" s="33">
        <v>0.37350699999999998</v>
      </c>
      <c r="I27" s="33">
        <v>0.65621459999999998</v>
      </c>
      <c r="J27" s="33">
        <v>3.2427006502858638E-2</v>
      </c>
    </row>
    <row r="28" spans="2:10" x14ac:dyDescent="0.3">
      <c r="B28" s="25"/>
      <c r="C28" s="73"/>
      <c r="D28" s="103"/>
      <c r="E28" s="85" t="s">
        <v>1522</v>
      </c>
      <c r="F28" s="31" t="s">
        <v>26</v>
      </c>
      <c r="G28" s="33">
        <v>0.67999180000000004</v>
      </c>
      <c r="H28" s="33">
        <v>0.64211910000000005</v>
      </c>
      <c r="I28" s="33">
        <v>0.71786450000000002</v>
      </c>
      <c r="J28" s="33">
        <v>5.3233640779348362E-2</v>
      </c>
    </row>
    <row r="29" spans="2:10" x14ac:dyDescent="0.3">
      <c r="B29" s="25"/>
      <c r="C29" s="73"/>
      <c r="D29" s="103"/>
      <c r="E29" s="85" t="s">
        <v>1522</v>
      </c>
      <c r="F29" s="31" t="s">
        <v>27</v>
      </c>
      <c r="G29" s="33">
        <v>0.63376619999999995</v>
      </c>
      <c r="H29" s="33">
        <v>0.56422939999999999</v>
      </c>
      <c r="I29" s="33">
        <v>0.70330289999999995</v>
      </c>
      <c r="J29" s="33">
        <v>4.8827172077312818E-2</v>
      </c>
    </row>
    <row r="30" spans="2:10" x14ac:dyDescent="0.3">
      <c r="B30" s="25"/>
      <c r="C30" s="73"/>
      <c r="D30" s="103"/>
      <c r="E30" s="85" t="s">
        <v>1522</v>
      </c>
      <c r="F30" s="31" t="s">
        <v>28</v>
      </c>
      <c r="G30" s="33">
        <v>0.53771159999999996</v>
      </c>
      <c r="H30" s="33">
        <v>0.38599660000000002</v>
      </c>
      <c r="I30" s="33">
        <v>0.68942669999999995</v>
      </c>
      <c r="J30" s="33">
        <v>3.7821482602118005E-2</v>
      </c>
    </row>
    <row r="31" spans="2:10" x14ac:dyDescent="0.3">
      <c r="B31" s="25"/>
      <c r="C31" s="73"/>
      <c r="D31" s="103"/>
      <c r="E31" s="85" t="s">
        <v>1522</v>
      </c>
      <c r="F31" s="31" t="s">
        <v>29</v>
      </c>
      <c r="G31" s="33">
        <v>0.65449139999999995</v>
      </c>
      <c r="H31" s="33">
        <v>0.55295030000000001</v>
      </c>
      <c r="I31" s="33">
        <v>0.75603260000000005</v>
      </c>
      <c r="J31" s="33">
        <v>5.8232007886953666E-2</v>
      </c>
    </row>
    <row r="32" spans="2:10" x14ac:dyDescent="0.3">
      <c r="B32" s="25"/>
      <c r="C32" s="73"/>
      <c r="D32" s="103"/>
      <c r="E32" s="85" t="s">
        <v>1522</v>
      </c>
      <c r="F32" s="31" t="s">
        <v>658</v>
      </c>
      <c r="G32" s="33">
        <v>0.68353660000000005</v>
      </c>
      <c r="H32" s="33">
        <v>0.63199139999999998</v>
      </c>
      <c r="I32" s="33">
        <v>0.73508189999999995</v>
      </c>
      <c r="J32" s="33">
        <v>5.2592129918800752E-2</v>
      </c>
    </row>
    <row r="33" spans="1:10" x14ac:dyDescent="0.3">
      <c r="B33" s="25"/>
      <c r="C33" s="73"/>
      <c r="D33" s="103"/>
      <c r="E33" s="85" t="s">
        <v>1522</v>
      </c>
      <c r="F33" s="31" t="s">
        <v>30</v>
      </c>
      <c r="G33" s="33">
        <v>0.70056600000000002</v>
      </c>
      <c r="H33" s="33">
        <v>0.60890200000000005</v>
      </c>
      <c r="I33" s="33">
        <v>0.79222990000000004</v>
      </c>
      <c r="J33" s="33">
        <v>4.1813208284486127E-2</v>
      </c>
    </row>
    <row r="34" spans="1:10" x14ac:dyDescent="0.3">
      <c r="B34" s="25"/>
      <c r="C34" s="73"/>
      <c r="D34" s="103"/>
      <c r="E34" s="85" t="s">
        <v>1522</v>
      </c>
      <c r="F34" s="31" t="s">
        <v>552</v>
      </c>
      <c r="G34" s="33">
        <v>0.64416879999999999</v>
      </c>
      <c r="H34" s="33">
        <v>0.59478010000000003</v>
      </c>
      <c r="I34" s="33">
        <v>0.6935576</v>
      </c>
      <c r="J34" s="33">
        <v>3.2406393693890957E-2</v>
      </c>
    </row>
    <row r="35" spans="1:10" x14ac:dyDescent="0.3">
      <c r="B35" s="25"/>
      <c r="C35" s="73"/>
      <c r="D35" s="103"/>
      <c r="E35" s="85" t="s">
        <v>1522</v>
      </c>
      <c r="F35" s="31" t="s">
        <v>31</v>
      </c>
      <c r="G35" s="33">
        <v>0.66560010000000003</v>
      </c>
      <c r="H35" s="33">
        <v>0.5952807</v>
      </c>
      <c r="I35" s="33">
        <v>0.73591960000000001</v>
      </c>
      <c r="J35" s="33">
        <v>6.7168270988180817E-2</v>
      </c>
    </row>
    <row r="36" spans="1:10" x14ac:dyDescent="0.3">
      <c r="B36" s="25"/>
      <c r="C36" s="73"/>
      <c r="D36" s="103"/>
      <c r="E36" s="85" t="s">
        <v>1522</v>
      </c>
      <c r="F36" s="31" t="s">
        <v>32</v>
      </c>
      <c r="G36" s="33">
        <v>0.67903139999999995</v>
      </c>
      <c r="H36" s="33">
        <v>0.62603660000000005</v>
      </c>
      <c r="I36" s="33">
        <v>0.73202619999999996</v>
      </c>
      <c r="J36" s="33">
        <v>4.6683346555196195E-2</v>
      </c>
    </row>
    <row r="37" spans="1:10" x14ac:dyDescent="0.3">
      <c r="B37" s="25"/>
      <c r="C37" s="73"/>
      <c r="D37" s="103"/>
      <c r="E37" s="85" t="s">
        <v>1522</v>
      </c>
      <c r="F37" s="31" t="s">
        <v>471</v>
      </c>
      <c r="G37" s="33">
        <v>0.54985640000000002</v>
      </c>
      <c r="H37" s="33">
        <v>0.4576364</v>
      </c>
      <c r="I37" s="33">
        <v>0.64207639999999999</v>
      </c>
      <c r="J37" s="33">
        <v>7.0363521453149502E-2</v>
      </c>
    </row>
    <row r="38" spans="1:10" x14ac:dyDescent="0.3">
      <c r="B38" s="25"/>
      <c r="C38" s="73"/>
      <c r="D38" s="103"/>
      <c r="E38" s="85" t="s">
        <v>1522</v>
      </c>
      <c r="F38" s="31" t="s">
        <v>472</v>
      </c>
      <c r="G38" s="33">
        <v>0.65275309999999998</v>
      </c>
      <c r="H38" s="33">
        <v>0.61288810000000005</v>
      </c>
      <c r="I38" s="33">
        <v>0.69261819999999996</v>
      </c>
      <c r="J38" s="33">
        <v>6.1497540990922639E-2</v>
      </c>
    </row>
    <row r="39" spans="1:10" x14ac:dyDescent="0.3">
      <c r="B39" s="25"/>
      <c r="C39" s="73"/>
      <c r="D39" s="103"/>
      <c r="E39" s="85" t="s">
        <v>1522</v>
      </c>
      <c r="F39" s="31" t="s">
        <v>473</v>
      </c>
      <c r="G39" s="33">
        <v>0.70230389999999998</v>
      </c>
      <c r="H39" s="33">
        <v>0.664238</v>
      </c>
      <c r="I39" s="33">
        <v>0.74036979999999997</v>
      </c>
      <c r="J39" s="33">
        <v>3.0848184602129593E-2</v>
      </c>
    </row>
    <row r="40" spans="1:10" x14ac:dyDescent="0.3">
      <c r="A40" t="s">
        <v>851</v>
      </c>
      <c r="B40" s="25" t="s">
        <v>579</v>
      </c>
      <c r="C40" s="73" t="s">
        <v>707</v>
      </c>
      <c r="D40" s="117" t="str" cm="1">
        <f t="array" aca="1" ref="D40" ca="1">HYPERLINK("#"&amp;CELL("address",INDEX('Data dictionary'!B:B,MATCH('Achieving and contributing'!$A40,'Data dictionary'!A:A,0))),"Show if Q49 is Yes")</f>
        <v>Show if Q49 is Yes</v>
      </c>
      <c r="E40" s="85" t="s">
        <v>580</v>
      </c>
      <c r="F40" s="31" t="s">
        <v>450</v>
      </c>
      <c r="G40" s="33">
        <v>0.3041526</v>
      </c>
      <c r="H40" s="33">
        <v>0.28225820000000001</v>
      </c>
      <c r="I40" s="33">
        <v>0.32604689999999997</v>
      </c>
      <c r="J40" s="33">
        <v>5.0439695099939494E-2</v>
      </c>
    </row>
    <row r="41" spans="1:10" x14ac:dyDescent="0.3">
      <c r="B41" s="25"/>
      <c r="C41" s="73"/>
      <c r="D41" s="103"/>
      <c r="E41" s="85" t="s">
        <v>580</v>
      </c>
      <c r="F41" s="31" t="s">
        <v>452</v>
      </c>
      <c r="G41" s="33">
        <v>0.29508240000000002</v>
      </c>
      <c r="H41" s="33">
        <v>0.269233</v>
      </c>
      <c r="I41" s="33">
        <v>0.32093179999999999</v>
      </c>
      <c r="J41" s="33">
        <v>3.9055227306633203E-2</v>
      </c>
    </row>
    <row r="42" spans="1:10" x14ac:dyDescent="0.3">
      <c r="B42" s="25"/>
      <c r="C42" s="73"/>
      <c r="D42" s="103"/>
      <c r="E42" s="85" t="s">
        <v>580</v>
      </c>
      <c r="F42" s="31" t="s">
        <v>453</v>
      </c>
      <c r="G42" s="33">
        <v>0.44395699999999999</v>
      </c>
      <c r="H42" s="33">
        <v>0.40365420000000002</v>
      </c>
      <c r="I42" s="33">
        <v>0.48425970000000002</v>
      </c>
      <c r="J42" s="33">
        <v>5.251808840763704E-2</v>
      </c>
    </row>
    <row r="43" spans="1:10" x14ac:dyDescent="0.3">
      <c r="B43" s="25"/>
      <c r="C43" s="73"/>
      <c r="D43" s="103"/>
      <c r="E43" s="85" t="s">
        <v>580</v>
      </c>
      <c r="F43" s="31" t="s">
        <v>21</v>
      </c>
      <c r="G43" s="33">
        <v>0.35454330000000001</v>
      </c>
      <c r="H43" s="33">
        <v>0.31558829999999999</v>
      </c>
      <c r="I43" s="33">
        <v>0.39349820000000002</v>
      </c>
      <c r="J43" s="33">
        <v>8.1048107494666399E-2</v>
      </c>
    </row>
    <row r="44" spans="1:10" x14ac:dyDescent="0.3">
      <c r="B44" s="25"/>
      <c r="C44" s="73"/>
      <c r="D44" s="103"/>
      <c r="E44" s="85" t="s">
        <v>580</v>
      </c>
      <c r="F44" s="31" t="s">
        <v>454</v>
      </c>
      <c r="G44" s="33">
        <v>0.22024659999999999</v>
      </c>
      <c r="H44" s="33">
        <v>0.18195140000000001</v>
      </c>
      <c r="I44" s="33">
        <v>0.25854179999999999</v>
      </c>
      <c r="J44" s="33">
        <v>6.0099408518512171E-2</v>
      </c>
    </row>
    <row r="45" spans="1:10" x14ac:dyDescent="0.3">
      <c r="B45" s="25"/>
      <c r="C45" s="73"/>
      <c r="D45" s="103"/>
      <c r="E45" s="85" t="s">
        <v>580</v>
      </c>
      <c r="F45" s="31" t="s">
        <v>455</v>
      </c>
      <c r="G45" s="33">
        <v>0.44730569999999997</v>
      </c>
      <c r="H45" s="33">
        <v>0.33503060000000001</v>
      </c>
      <c r="I45" s="33">
        <v>0.55958079999999999</v>
      </c>
      <c r="J45" s="33">
        <v>6.6777441508701949E-2</v>
      </c>
    </row>
    <row r="46" spans="1:10" x14ac:dyDescent="0.3">
      <c r="B46" s="25"/>
      <c r="C46" s="73"/>
      <c r="D46" s="103"/>
      <c r="E46" s="85" t="s">
        <v>580</v>
      </c>
      <c r="F46" s="31" t="s">
        <v>456</v>
      </c>
      <c r="G46" s="33">
        <v>0.27843990000000002</v>
      </c>
      <c r="H46" s="33">
        <v>0.24917980000000001</v>
      </c>
      <c r="I46" s="33">
        <v>0.30769990000000003</v>
      </c>
      <c r="J46" s="33">
        <v>6.6767097359831579E-2</v>
      </c>
    </row>
    <row r="47" spans="1:10" x14ac:dyDescent="0.3">
      <c r="B47" s="25"/>
      <c r="C47" s="73"/>
      <c r="D47" s="103"/>
      <c r="E47" s="85" t="s">
        <v>580</v>
      </c>
      <c r="F47" s="31" t="s">
        <v>457</v>
      </c>
      <c r="G47" s="33">
        <v>0.3180135</v>
      </c>
      <c r="H47" s="33">
        <v>0.29523070000000001</v>
      </c>
      <c r="I47" s="33">
        <v>0.3407964</v>
      </c>
      <c r="J47" s="33">
        <v>3.4791137035268614E-2</v>
      </c>
    </row>
    <row r="48" spans="1:10" x14ac:dyDescent="0.3">
      <c r="B48" s="25"/>
      <c r="C48" s="73"/>
      <c r="D48" s="103"/>
      <c r="E48" s="85" t="s">
        <v>580</v>
      </c>
      <c r="F48" s="31" t="s">
        <v>458</v>
      </c>
      <c r="G48" s="33">
        <v>0.38477339999999999</v>
      </c>
      <c r="H48" s="33">
        <v>0.33629759999999997</v>
      </c>
      <c r="I48" s="33">
        <v>0.4332491</v>
      </c>
      <c r="J48" s="33">
        <v>4.4923649262447553E-2</v>
      </c>
    </row>
    <row r="49" spans="2:10" x14ac:dyDescent="0.3">
      <c r="B49" s="25"/>
      <c r="C49" s="73"/>
      <c r="D49" s="103"/>
      <c r="E49" s="85" t="s">
        <v>580</v>
      </c>
      <c r="F49" s="31" t="s">
        <v>459</v>
      </c>
      <c r="G49" s="33">
        <v>0.27865869999999998</v>
      </c>
      <c r="H49" s="33">
        <v>0.256247</v>
      </c>
      <c r="I49" s="33">
        <v>0.30107040000000002</v>
      </c>
      <c r="J49" s="33">
        <v>3.4118544787795281E-2</v>
      </c>
    </row>
    <row r="50" spans="2:10" x14ac:dyDescent="0.3">
      <c r="B50" s="25"/>
      <c r="C50" s="73"/>
      <c r="D50" s="103"/>
      <c r="E50" s="85" t="s">
        <v>580</v>
      </c>
      <c r="F50" s="31" t="s">
        <v>660</v>
      </c>
      <c r="G50" s="33">
        <v>0.4407565</v>
      </c>
      <c r="H50" s="33">
        <v>0.38609660000000001</v>
      </c>
      <c r="I50" s="33">
        <v>0.49541639999999998</v>
      </c>
      <c r="J50" s="33">
        <v>6.066497859769699E-2</v>
      </c>
    </row>
    <row r="51" spans="2:10" x14ac:dyDescent="0.3">
      <c r="B51" s="25"/>
      <c r="C51" s="73"/>
      <c r="D51" s="103"/>
      <c r="E51" s="85" t="s">
        <v>580</v>
      </c>
      <c r="F51" s="31" t="s">
        <v>661</v>
      </c>
      <c r="G51" s="33">
        <v>0.25669310000000001</v>
      </c>
      <c r="H51" s="33">
        <v>0.23754310000000001</v>
      </c>
      <c r="I51" s="33">
        <v>0.27584310000000001</v>
      </c>
      <c r="J51" s="33">
        <v>4.4976519955434772E-2</v>
      </c>
    </row>
    <row r="52" spans="2:10" x14ac:dyDescent="0.3">
      <c r="B52" s="25"/>
      <c r="C52" s="73"/>
      <c r="D52" s="103"/>
      <c r="E52" s="85" t="s">
        <v>580</v>
      </c>
      <c r="F52" s="31" t="s">
        <v>662</v>
      </c>
      <c r="G52" s="33">
        <v>0.38126019999999999</v>
      </c>
      <c r="H52" s="33">
        <v>0.29629470000000002</v>
      </c>
      <c r="I52" s="33">
        <v>0.46622570000000002</v>
      </c>
      <c r="J52" s="33">
        <v>0.12790859690678558</v>
      </c>
    </row>
    <row r="53" spans="2:10" x14ac:dyDescent="0.3">
      <c r="B53" s="25"/>
      <c r="C53" s="73"/>
      <c r="D53" s="103"/>
      <c r="E53" s="85" t="s">
        <v>580</v>
      </c>
      <c r="F53" s="31" t="s">
        <v>663</v>
      </c>
      <c r="G53" s="33">
        <v>0.3013343</v>
      </c>
      <c r="H53" s="33">
        <v>0.27911229999999998</v>
      </c>
      <c r="I53" s="33">
        <v>0.32355620000000002</v>
      </c>
      <c r="J53" s="33">
        <v>4.67504348276013E-2</v>
      </c>
    </row>
    <row r="54" spans="2:10" x14ac:dyDescent="0.3">
      <c r="B54" s="25"/>
      <c r="C54" s="73"/>
      <c r="D54" s="103"/>
      <c r="E54" s="85" t="s">
        <v>580</v>
      </c>
      <c r="F54" s="31" t="s">
        <v>460</v>
      </c>
      <c r="G54" s="33">
        <v>0.25408609999999998</v>
      </c>
      <c r="H54" s="33">
        <v>0.2282092</v>
      </c>
      <c r="I54" s="33">
        <v>0.27996310000000002</v>
      </c>
      <c r="J54" s="33">
        <v>5.2715909634424372E-2</v>
      </c>
    </row>
    <row r="55" spans="2:10" x14ac:dyDescent="0.3">
      <c r="B55" s="25"/>
      <c r="C55" s="73"/>
      <c r="D55" s="103"/>
      <c r="E55" s="85" t="s">
        <v>580</v>
      </c>
      <c r="F55" s="31" t="s">
        <v>461</v>
      </c>
      <c r="G55" s="33">
        <v>0.34649180000000002</v>
      </c>
      <c r="H55" s="33">
        <v>0.31908429999999999</v>
      </c>
      <c r="I55" s="33">
        <v>0.37389929999999999</v>
      </c>
      <c r="J55" s="33">
        <v>4.8029939933397651E-2</v>
      </c>
    </row>
    <row r="56" spans="2:10" x14ac:dyDescent="0.3">
      <c r="B56" s="25"/>
      <c r="C56" s="73"/>
      <c r="D56" s="103"/>
      <c r="E56" s="85" t="s">
        <v>580</v>
      </c>
      <c r="F56" s="31" t="s">
        <v>462</v>
      </c>
      <c r="G56" s="33">
        <v>0.43702970000000002</v>
      </c>
      <c r="H56" s="33">
        <v>0.33647739999999998</v>
      </c>
      <c r="I56" s="33">
        <v>0.53758209999999995</v>
      </c>
      <c r="J56" s="33">
        <v>3.1603853304039212E-2</v>
      </c>
    </row>
    <row r="57" spans="2:10" x14ac:dyDescent="0.3">
      <c r="B57" s="25"/>
      <c r="C57" s="73"/>
      <c r="D57" s="103"/>
      <c r="E57" s="85" t="s">
        <v>580</v>
      </c>
      <c r="F57" s="31" t="s">
        <v>589</v>
      </c>
      <c r="G57" s="33">
        <v>0.3097008</v>
      </c>
      <c r="H57" s="33">
        <v>0.177561</v>
      </c>
      <c r="I57" s="33">
        <v>0.44184059999999997</v>
      </c>
      <c r="J57" s="33">
        <v>0.13240628778718258</v>
      </c>
    </row>
    <row r="58" spans="2:10" x14ac:dyDescent="0.3">
      <c r="B58" s="25"/>
      <c r="C58" s="73"/>
      <c r="D58" s="103"/>
      <c r="E58" s="85" t="s">
        <v>580</v>
      </c>
      <c r="F58" s="31" t="s">
        <v>463</v>
      </c>
      <c r="G58" s="33">
        <v>0.28534110000000001</v>
      </c>
      <c r="H58" s="33">
        <v>0.2543975</v>
      </c>
      <c r="I58" s="33">
        <v>0.31628469999999997</v>
      </c>
      <c r="J58" s="33">
        <v>8.5324232081911269E-2</v>
      </c>
    </row>
    <row r="59" spans="2:10" x14ac:dyDescent="0.3">
      <c r="B59" s="25"/>
      <c r="C59" s="73"/>
      <c r="D59" s="103"/>
      <c r="E59" s="85" t="s">
        <v>580</v>
      </c>
      <c r="F59" s="31" t="s">
        <v>464</v>
      </c>
      <c r="G59" s="33">
        <v>0.28985509999999998</v>
      </c>
      <c r="H59" s="33">
        <v>0.25020229999999999</v>
      </c>
      <c r="I59" s="33">
        <v>0.32950790000000002</v>
      </c>
      <c r="J59" s="33">
        <v>5.9649364279201006E-2</v>
      </c>
    </row>
    <row r="60" spans="2:10" x14ac:dyDescent="0.3">
      <c r="B60" s="25"/>
      <c r="C60" s="73"/>
      <c r="D60" s="103"/>
      <c r="E60" s="85" t="s">
        <v>580</v>
      </c>
      <c r="F60" s="31" t="s">
        <v>465</v>
      </c>
      <c r="G60" s="33">
        <v>0.2989019</v>
      </c>
      <c r="H60" s="33">
        <v>0.26493480000000003</v>
      </c>
      <c r="I60" s="33">
        <v>0.33286900000000003</v>
      </c>
      <c r="J60" s="33">
        <v>4.0518231409704279E-2</v>
      </c>
    </row>
    <row r="61" spans="2:10" x14ac:dyDescent="0.3">
      <c r="B61" s="25"/>
      <c r="C61" s="73"/>
      <c r="D61" s="103"/>
      <c r="E61" s="85" t="s">
        <v>580</v>
      </c>
      <c r="F61" s="31" t="s">
        <v>466</v>
      </c>
      <c r="G61" s="33">
        <v>0.30422569999999999</v>
      </c>
      <c r="H61" s="33">
        <v>0.2522219</v>
      </c>
      <c r="I61" s="33">
        <v>0.35622959999999998</v>
      </c>
      <c r="J61" s="33">
        <v>2.3599135625494767E-2</v>
      </c>
    </row>
    <row r="62" spans="2:10" x14ac:dyDescent="0.3">
      <c r="B62" s="25"/>
      <c r="C62" s="73"/>
      <c r="D62" s="103"/>
      <c r="E62" s="85" t="s">
        <v>580</v>
      </c>
      <c r="F62" s="31" t="s">
        <v>467</v>
      </c>
      <c r="G62" s="33">
        <v>0.35644579999999998</v>
      </c>
      <c r="H62" s="33">
        <v>0.3046604</v>
      </c>
      <c r="I62" s="33">
        <v>0.40823110000000001</v>
      </c>
      <c r="J62" s="33">
        <v>3.0694511898980089E-2</v>
      </c>
    </row>
    <row r="63" spans="2:10" x14ac:dyDescent="0.3">
      <c r="B63" s="25"/>
      <c r="C63" s="73"/>
      <c r="D63" s="103"/>
      <c r="E63" s="85" t="s">
        <v>580</v>
      </c>
      <c r="F63" s="31" t="s">
        <v>468</v>
      </c>
      <c r="G63" s="33">
        <v>0.31879760000000001</v>
      </c>
      <c r="H63" s="33">
        <v>0.29410029999999998</v>
      </c>
      <c r="I63" s="33">
        <v>0.34349489999999999</v>
      </c>
      <c r="J63" s="33">
        <v>4.366273129753661E-2</v>
      </c>
    </row>
    <row r="64" spans="2:10" x14ac:dyDescent="0.3">
      <c r="B64" s="25"/>
      <c r="C64" s="73"/>
      <c r="D64" s="103"/>
      <c r="E64" s="85" t="s">
        <v>580</v>
      </c>
      <c r="F64" s="31" t="s">
        <v>469</v>
      </c>
      <c r="G64" s="33">
        <v>0.23680000000000001</v>
      </c>
      <c r="H64" s="33">
        <v>0.2053073</v>
      </c>
      <c r="I64" s="33">
        <v>0.2682927</v>
      </c>
      <c r="J64" s="33">
        <v>7.8254038593240136E-2</v>
      </c>
    </row>
    <row r="65" spans="1:10" x14ac:dyDescent="0.3">
      <c r="B65" s="25"/>
      <c r="C65" s="73"/>
      <c r="D65" s="103"/>
      <c r="E65" s="85" t="s">
        <v>580</v>
      </c>
      <c r="F65" s="31" t="s">
        <v>470</v>
      </c>
      <c r="G65" s="33">
        <v>0.39925559999999999</v>
      </c>
      <c r="H65" s="33">
        <v>0.30452439999999997</v>
      </c>
      <c r="I65" s="33">
        <v>0.4939867</v>
      </c>
      <c r="J65" s="33">
        <v>3.2427006502858638E-2</v>
      </c>
    </row>
    <row r="66" spans="1:10" x14ac:dyDescent="0.3">
      <c r="B66" s="25"/>
      <c r="C66" s="73"/>
      <c r="D66" s="103"/>
      <c r="E66" s="85" t="s">
        <v>580</v>
      </c>
      <c r="F66" s="31" t="s">
        <v>26</v>
      </c>
      <c r="G66" s="33">
        <v>0.2827596</v>
      </c>
      <c r="H66" s="33">
        <v>0.24087749999999999</v>
      </c>
      <c r="I66" s="33">
        <v>0.32464169999999998</v>
      </c>
      <c r="J66" s="33">
        <v>5.3233640779348362E-2</v>
      </c>
    </row>
    <row r="67" spans="1:10" x14ac:dyDescent="0.3">
      <c r="B67" s="25"/>
      <c r="C67" s="73"/>
      <c r="D67" s="103"/>
      <c r="E67" s="85" t="s">
        <v>580</v>
      </c>
      <c r="F67" s="31" t="s">
        <v>27</v>
      </c>
      <c r="G67" s="33">
        <v>0.3172489</v>
      </c>
      <c r="H67" s="33">
        <v>0.25755539999999999</v>
      </c>
      <c r="I67" s="33">
        <v>0.37694240000000001</v>
      </c>
      <c r="J67" s="33">
        <v>4.8827172077312818E-2</v>
      </c>
    </row>
    <row r="68" spans="1:10" x14ac:dyDescent="0.3">
      <c r="B68" s="25"/>
      <c r="C68" s="73"/>
      <c r="D68" s="103"/>
      <c r="E68" s="85" t="s">
        <v>580</v>
      </c>
      <c r="F68" s="31" t="s">
        <v>28</v>
      </c>
      <c r="G68" s="33">
        <v>0.42021760000000002</v>
      </c>
      <c r="H68" s="33">
        <v>0.30127880000000001</v>
      </c>
      <c r="I68" s="33">
        <v>0.53915639999999998</v>
      </c>
      <c r="J68" s="33">
        <v>3.7821482602118005E-2</v>
      </c>
    </row>
    <row r="69" spans="1:10" x14ac:dyDescent="0.3">
      <c r="B69" s="25"/>
      <c r="C69" s="73"/>
      <c r="D69" s="103"/>
      <c r="E69" s="85" t="s">
        <v>580</v>
      </c>
      <c r="F69" s="31" t="s">
        <v>29</v>
      </c>
      <c r="G69" s="33">
        <v>0.3135522</v>
      </c>
      <c r="H69" s="33">
        <v>0.2433594</v>
      </c>
      <c r="I69" s="33">
        <v>0.383745</v>
      </c>
      <c r="J69" s="33">
        <v>5.8232007886953666E-2</v>
      </c>
    </row>
    <row r="70" spans="1:10" x14ac:dyDescent="0.3">
      <c r="B70" s="25"/>
      <c r="C70" s="73"/>
      <c r="D70" s="103"/>
      <c r="E70" s="85" t="s">
        <v>580</v>
      </c>
      <c r="F70" s="31" t="s">
        <v>658</v>
      </c>
      <c r="G70" s="33">
        <v>0.28547240000000002</v>
      </c>
      <c r="H70" s="33">
        <v>0.2441517</v>
      </c>
      <c r="I70" s="33">
        <v>0.326793</v>
      </c>
      <c r="J70" s="33">
        <v>5.2592129918800752E-2</v>
      </c>
    </row>
    <row r="71" spans="1:10" x14ac:dyDescent="0.3">
      <c r="B71" s="25"/>
      <c r="C71" s="73"/>
      <c r="D71" s="103"/>
      <c r="E71" s="85" t="s">
        <v>580</v>
      </c>
      <c r="F71" s="31" t="s">
        <v>30</v>
      </c>
      <c r="G71" s="33">
        <v>0.27440900000000001</v>
      </c>
      <c r="H71" s="33">
        <v>0.1860164</v>
      </c>
      <c r="I71" s="33">
        <v>0.3628015</v>
      </c>
      <c r="J71" s="33">
        <v>4.1813208284486127E-2</v>
      </c>
    </row>
    <row r="72" spans="1:10" x14ac:dyDescent="0.3">
      <c r="B72" s="25"/>
      <c r="C72" s="73"/>
      <c r="D72" s="103"/>
      <c r="E72" s="85" t="s">
        <v>580</v>
      </c>
      <c r="F72" s="31" t="s">
        <v>552</v>
      </c>
      <c r="G72" s="33">
        <v>0.31871939999999999</v>
      </c>
      <c r="H72" s="33">
        <v>0.27578390000000003</v>
      </c>
      <c r="I72" s="33">
        <v>0.3616549</v>
      </c>
      <c r="J72" s="33">
        <v>3.2406393693890957E-2</v>
      </c>
    </row>
    <row r="73" spans="1:10" x14ac:dyDescent="0.3">
      <c r="B73" s="25"/>
      <c r="C73" s="73"/>
      <c r="D73" s="103"/>
      <c r="E73" s="85" t="s">
        <v>580</v>
      </c>
      <c r="F73" s="31" t="s">
        <v>31</v>
      </c>
      <c r="G73" s="33">
        <v>0.30256260000000001</v>
      </c>
      <c r="H73" s="33">
        <v>0.24600150000000001</v>
      </c>
      <c r="I73" s="33">
        <v>0.35912369999999999</v>
      </c>
      <c r="J73" s="33">
        <v>6.7168270988180817E-2</v>
      </c>
    </row>
    <row r="74" spans="1:10" x14ac:dyDescent="0.3">
      <c r="B74" s="25"/>
      <c r="C74" s="73"/>
      <c r="D74" s="103"/>
      <c r="E74" s="85" t="s">
        <v>580</v>
      </c>
      <c r="F74" s="31" t="s">
        <v>32</v>
      </c>
      <c r="G74" s="33">
        <v>0.30356899999999998</v>
      </c>
      <c r="H74" s="33">
        <v>0.25735390000000002</v>
      </c>
      <c r="I74" s="33">
        <v>0.34978419999999999</v>
      </c>
      <c r="J74" s="33">
        <v>4.6683346555196195E-2</v>
      </c>
    </row>
    <row r="75" spans="1:10" x14ac:dyDescent="0.3">
      <c r="B75" s="25"/>
      <c r="C75" s="73"/>
      <c r="D75" s="103"/>
      <c r="E75" s="85" t="s">
        <v>580</v>
      </c>
      <c r="F75" s="31" t="s">
        <v>471</v>
      </c>
      <c r="G75" s="33">
        <v>0.37531700000000001</v>
      </c>
      <c r="H75" s="33">
        <v>0.3120713</v>
      </c>
      <c r="I75" s="33">
        <v>0.43856279999999997</v>
      </c>
      <c r="J75" s="33">
        <v>7.0363521453149502E-2</v>
      </c>
    </row>
    <row r="76" spans="1:10" x14ac:dyDescent="0.3">
      <c r="B76" s="25"/>
      <c r="C76" s="73"/>
      <c r="D76" s="103"/>
      <c r="E76" s="85" t="s">
        <v>580</v>
      </c>
      <c r="F76" s="31" t="s">
        <v>472</v>
      </c>
      <c r="G76" s="33">
        <v>0.30564989999999997</v>
      </c>
      <c r="H76" s="33">
        <v>0.26879380000000003</v>
      </c>
      <c r="I76" s="33">
        <v>0.34250589999999997</v>
      </c>
      <c r="J76" s="33">
        <v>6.1497540990922639E-2</v>
      </c>
    </row>
    <row r="77" spans="1:10" x14ac:dyDescent="0.3">
      <c r="B77" s="25"/>
      <c r="C77" s="73"/>
      <c r="D77" s="103"/>
      <c r="E77" s="85" t="s">
        <v>580</v>
      </c>
      <c r="F77" s="31" t="s">
        <v>473</v>
      </c>
      <c r="G77" s="33">
        <v>0.27532060000000003</v>
      </c>
      <c r="H77" s="33">
        <v>0.23868239999999999</v>
      </c>
      <c r="I77" s="33">
        <v>0.31195869999999998</v>
      </c>
      <c r="J77" s="33">
        <v>3.0848184602129593E-2</v>
      </c>
    </row>
    <row r="78" spans="1:10" x14ac:dyDescent="0.3">
      <c r="A78" t="s">
        <v>851</v>
      </c>
      <c r="B78" s="25" t="s">
        <v>708</v>
      </c>
      <c r="C78" s="73" t="s">
        <v>709</v>
      </c>
      <c r="D78" s="117" t="str" cm="1">
        <f t="array" aca="1" ref="D78" ca="1">HYPERLINK("#"&amp;CELL("address",INDEX('Data dictionary'!B:B,MATCH('Achieving and contributing'!$A78,'Data dictionary'!A:A,0))),"Show if Q49 is Yes")</f>
        <v>Show if Q49 is Yes</v>
      </c>
      <c r="E78" s="85" t="s">
        <v>710</v>
      </c>
      <c r="F78" s="31" t="s">
        <v>450</v>
      </c>
      <c r="G78" s="33">
        <v>0.75688820000000001</v>
      </c>
      <c r="H78" s="33">
        <v>0.72544929999999996</v>
      </c>
      <c r="I78" s="33">
        <v>0.78832709999999995</v>
      </c>
      <c r="J78" s="33">
        <v>5.3762322074003124E-2</v>
      </c>
    </row>
    <row r="79" spans="1:10" x14ac:dyDescent="0.3">
      <c r="B79" s="25"/>
      <c r="C79" s="73"/>
      <c r="D79" s="103"/>
      <c r="E79" s="85" t="s">
        <v>710</v>
      </c>
      <c r="F79" s="31" t="s">
        <v>452</v>
      </c>
      <c r="G79" s="33">
        <v>0.7979887</v>
      </c>
      <c r="H79" s="33">
        <v>0.76525339999999997</v>
      </c>
      <c r="I79" s="33">
        <v>0.83072400000000002</v>
      </c>
      <c r="J79" s="33">
        <v>4.0249128992142398E-2</v>
      </c>
    </row>
    <row r="80" spans="1:10" x14ac:dyDescent="0.3">
      <c r="B80" s="25"/>
      <c r="C80" s="73"/>
      <c r="D80" s="103"/>
      <c r="E80" s="85" t="s">
        <v>710</v>
      </c>
      <c r="F80" s="31" t="s">
        <v>453</v>
      </c>
      <c r="G80" s="33">
        <v>0.64156230000000003</v>
      </c>
      <c r="H80" s="33">
        <v>0.60242320000000005</v>
      </c>
      <c r="I80" s="33">
        <v>0.68070140000000001</v>
      </c>
      <c r="J80" s="33">
        <v>5.4878451931575783E-2</v>
      </c>
    </row>
    <row r="81" spans="2:10" x14ac:dyDescent="0.3">
      <c r="B81" s="25"/>
      <c r="C81" s="73"/>
      <c r="D81" s="103"/>
      <c r="E81" s="85" t="s">
        <v>710</v>
      </c>
      <c r="F81" s="31" t="s">
        <v>21</v>
      </c>
      <c r="G81" s="33">
        <v>0.69176939999999998</v>
      </c>
      <c r="H81" s="33">
        <v>0.62464180000000002</v>
      </c>
      <c r="I81" s="33">
        <v>0.75889709999999999</v>
      </c>
      <c r="J81" s="33">
        <v>8.0761267947890139E-2</v>
      </c>
    </row>
    <row r="82" spans="2:10" x14ac:dyDescent="0.3">
      <c r="B82" s="25"/>
      <c r="C82" s="73"/>
      <c r="D82" s="103"/>
      <c r="E82" s="85" t="s">
        <v>710</v>
      </c>
      <c r="F82" s="31" t="s">
        <v>454</v>
      </c>
      <c r="G82" s="33">
        <v>0.76894879999999999</v>
      </c>
      <c r="H82" s="33">
        <v>0.72548710000000005</v>
      </c>
      <c r="I82" s="33">
        <v>0.81241050000000004</v>
      </c>
      <c r="J82" s="33">
        <v>6.1716814696772412E-2</v>
      </c>
    </row>
    <row r="83" spans="2:10" x14ac:dyDescent="0.3">
      <c r="B83" s="25"/>
      <c r="C83" s="73"/>
      <c r="D83" s="103"/>
      <c r="E83" s="85" t="s">
        <v>710</v>
      </c>
      <c r="F83" s="31" t="s">
        <v>455</v>
      </c>
      <c r="G83" s="33">
        <v>0.75049759999999999</v>
      </c>
      <c r="H83" s="33">
        <v>0.61405779999999999</v>
      </c>
      <c r="I83" s="33">
        <v>0.88693750000000005</v>
      </c>
      <c r="J83" s="33">
        <v>8.3878981407271971E-2</v>
      </c>
    </row>
    <row r="84" spans="2:10" x14ac:dyDescent="0.3">
      <c r="B84" s="25"/>
      <c r="C84" s="73"/>
      <c r="D84" s="103"/>
      <c r="E84" s="85" t="s">
        <v>710</v>
      </c>
      <c r="F84" s="31" t="s">
        <v>456</v>
      </c>
      <c r="G84" s="33">
        <v>0.78958609999999996</v>
      </c>
      <c r="H84" s="33">
        <v>0.75759600000000005</v>
      </c>
      <c r="I84" s="33">
        <v>0.82157610000000003</v>
      </c>
      <c r="J84" s="33">
        <v>7.5448558240145236E-2</v>
      </c>
    </row>
    <row r="85" spans="2:10" x14ac:dyDescent="0.3">
      <c r="B85" s="25"/>
      <c r="C85" s="73"/>
      <c r="D85" s="103"/>
      <c r="E85" s="85" t="s">
        <v>710</v>
      </c>
      <c r="F85" s="31" t="s">
        <v>457</v>
      </c>
      <c r="G85" s="33">
        <v>0.73692400000000002</v>
      </c>
      <c r="H85" s="33">
        <v>0.69627720000000004</v>
      </c>
      <c r="I85" s="33">
        <v>0.77757080000000001</v>
      </c>
      <c r="J85" s="33">
        <v>3.4449161838148945E-2</v>
      </c>
    </row>
    <row r="86" spans="2:10" x14ac:dyDescent="0.3">
      <c r="B86" s="25"/>
      <c r="C86" s="73"/>
      <c r="D86" s="103"/>
      <c r="E86" s="85" t="s">
        <v>710</v>
      </c>
      <c r="F86" s="31" t="s">
        <v>458</v>
      </c>
      <c r="G86" s="33">
        <v>0.78045609999999999</v>
      </c>
      <c r="H86" s="33">
        <v>0.74332200000000004</v>
      </c>
      <c r="I86" s="33">
        <v>0.81759029999999999</v>
      </c>
      <c r="J86" s="33">
        <v>3.4876124704241895E-2</v>
      </c>
    </row>
    <row r="87" spans="2:10" x14ac:dyDescent="0.3">
      <c r="B87" s="25"/>
      <c r="C87" s="73"/>
      <c r="D87" s="103"/>
      <c r="E87" s="85" t="s">
        <v>710</v>
      </c>
      <c r="F87" s="31" t="s">
        <v>459</v>
      </c>
      <c r="G87" s="33">
        <v>0.76632069999999997</v>
      </c>
      <c r="H87" s="33">
        <v>0.74015920000000002</v>
      </c>
      <c r="I87" s="33">
        <v>0.79248229999999997</v>
      </c>
      <c r="J87" s="33">
        <v>5.0330925293074362E-2</v>
      </c>
    </row>
    <row r="88" spans="2:10" x14ac:dyDescent="0.3">
      <c r="B88" s="25"/>
      <c r="C88" s="73"/>
      <c r="D88" s="103"/>
      <c r="E88" s="85" t="s">
        <v>710</v>
      </c>
      <c r="F88" s="31" t="s">
        <v>660</v>
      </c>
      <c r="G88" s="33">
        <v>0.72648539999999995</v>
      </c>
      <c r="H88" s="33">
        <v>0.68780699999999995</v>
      </c>
      <c r="I88" s="33">
        <v>0.7651637</v>
      </c>
      <c r="J88" s="33">
        <v>4.6663334686950095E-2</v>
      </c>
    </row>
    <row r="89" spans="2:10" x14ac:dyDescent="0.3">
      <c r="B89" s="25"/>
      <c r="C89" s="73"/>
      <c r="D89" s="103"/>
      <c r="E89" s="85" t="s">
        <v>710</v>
      </c>
      <c r="F89" s="31" t="s">
        <v>661</v>
      </c>
      <c r="G89" s="33">
        <v>0.76966730000000005</v>
      </c>
      <c r="H89" s="33">
        <v>0.73816769999999998</v>
      </c>
      <c r="I89" s="33">
        <v>0.80116690000000002</v>
      </c>
      <c r="J89" s="33">
        <v>6.3935612226442395E-2</v>
      </c>
    </row>
    <row r="90" spans="2:10" x14ac:dyDescent="0.3">
      <c r="B90" s="25"/>
      <c r="C90" s="73"/>
      <c r="D90" s="103"/>
      <c r="E90" s="85" t="s">
        <v>710</v>
      </c>
      <c r="F90" s="31" t="s">
        <v>662</v>
      </c>
      <c r="G90" s="33">
        <v>0.57372049999999997</v>
      </c>
      <c r="H90" s="33">
        <v>0.45277590000000001</v>
      </c>
      <c r="I90" s="33">
        <v>0.69466510000000004</v>
      </c>
      <c r="J90" s="33">
        <v>4.9066861957659531E-2</v>
      </c>
    </row>
    <row r="91" spans="2:10" x14ac:dyDescent="0.3">
      <c r="B91" s="25"/>
      <c r="C91" s="73"/>
      <c r="D91" s="103"/>
      <c r="E91" s="85" t="s">
        <v>710</v>
      </c>
      <c r="F91" s="31" t="s">
        <v>663</v>
      </c>
      <c r="G91" s="33">
        <v>0.76360930000000005</v>
      </c>
      <c r="H91" s="33">
        <v>0.73318680000000003</v>
      </c>
      <c r="I91" s="33">
        <v>0.79403170000000001</v>
      </c>
      <c r="J91" s="33">
        <v>0.12219590358088338</v>
      </c>
    </row>
    <row r="92" spans="2:10" x14ac:dyDescent="0.3">
      <c r="B92" s="25"/>
      <c r="C92" s="73"/>
      <c r="D92" s="103"/>
      <c r="E92" s="85" t="s">
        <v>710</v>
      </c>
      <c r="F92" s="31" t="s">
        <v>460</v>
      </c>
      <c r="G92" s="33">
        <v>0.77039760000000002</v>
      </c>
      <c r="H92" s="33">
        <v>0.73248139999999995</v>
      </c>
      <c r="I92" s="33">
        <v>0.80831370000000002</v>
      </c>
      <c r="J92" s="33">
        <v>5.7801763308515219E-2</v>
      </c>
    </row>
    <row r="93" spans="2:10" x14ac:dyDescent="0.3">
      <c r="B93" s="25"/>
      <c r="C93" s="73"/>
      <c r="D93" s="103"/>
      <c r="E93" s="85" t="s">
        <v>710</v>
      </c>
      <c r="F93" s="31" t="s">
        <v>461</v>
      </c>
      <c r="G93" s="33">
        <v>0.74223280000000003</v>
      </c>
      <c r="H93" s="33">
        <v>0.69767780000000001</v>
      </c>
      <c r="I93" s="33">
        <v>0.78678789999999998</v>
      </c>
      <c r="J93" s="33">
        <v>4.9943979334598987E-2</v>
      </c>
    </row>
    <row r="94" spans="2:10" x14ac:dyDescent="0.3">
      <c r="B94" s="25"/>
      <c r="C94" s="73"/>
      <c r="D94" s="103"/>
      <c r="E94" s="85" t="s">
        <v>710</v>
      </c>
      <c r="F94" s="31" t="s">
        <v>462</v>
      </c>
      <c r="G94" s="33">
        <v>0.78278950000000003</v>
      </c>
      <c r="H94" s="33">
        <v>0.69286320000000001</v>
      </c>
      <c r="I94" s="33">
        <v>0.87271580000000004</v>
      </c>
      <c r="J94" s="33">
        <v>2.889978029406794E-2</v>
      </c>
    </row>
    <row r="95" spans="2:10" x14ac:dyDescent="0.3">
      <c r="B95" s="25"/>
      <c r="C95" s="73"/>
      <c r="D95" s="103"/>
      <c r="E95" s="85" t="s">
        <v>710</v>
      </c>
      <c r="F95" s="31" t="s">
        <v>589</v>
      </c>
      <c r="G95" s="33">
        <v>0.78751689999999996</v>
      </c>
      <c r="H95" s="33">
        <v>0.6805966</v>
      </c>
      <c r="I95" s="33">
        <v>0.89443720000000004</v>
      </c>
      <c r="J95" s="33">
        <v>0.13240628778718258</v>
      </c>
    </row>
    <row r="96" spans="2:10" x14ac:dyDescent="0.3">
      <c r="B96" s="25"/>
      <c r="C96" s="73"/>
      <c r="D96" s="103"/>
      <c r="E96" s="85" t="s">
        <v>710</v>
      </c>
      <c r="F96" s="31" t="s">
        <v>463</v>
      </c>
      <c r="G96" s="33">
        <v>0.78476420000000002</v>
      </c>
      <c r="H96" s="33">
        <v>0.75092570000000003</v>
      </c>
      <c r="I96" s="33">
        <v>0.81860259999999996</v>
      </c>
      <c r="J96" s="33">
        <v>9.8541122933815159E-2</v>
      </c>
    </row>
    <row r="97" spans="2:10" x14ac:dyDescent="0.3">
      <c r="B97" s="25"/>
      <c r="C97" s="73"/>
      <c r="D97" s="103"/>
      <c r="E97" s="85" t="s">
        <v>710</v>
      </c>
      <c r="F97" s="31" t="s">
        <v>464</v>
      </c>
      <c r="G97" s="33">
        <v>0.78102260000000001</v>
      </c>
      <c r="H97" s="33">
        <v>0.73224129999999998</v>
      </c>
      <c r="I97" s="33">
        <v>0.82980399999999999</v>
      </c>
      <c r="J97" s="33">
        <v>6.4243070729315413E-2</v>
      </c>
    </row>
    <row r="98" spans="2:10" x14ac:dyDescent="0.3">
      <c r="B98" s="25"/>
      <c r="C98" s="73"/>
      <c r="D98" s="103"/>
      <c r="E98" s="85" t="s">
        <v>710</v>
      </c>
      <c r="F98" s="31" t="s">
        <v>465</v>
      </c>
      <c r="G98" s="33">
        <v>0.72354830000000003</v>
      </c>
      <c r="H98" s="33">
        <v>0.68057190000000001</v>
      </c>
      <c r="I98" s="33">
        <v>0.76652469999999995</v>
      </c>
      <c r="J98" s="33">
        <v>4.1774332472006889E-2</v>
      </c>
    </row>
    <row r="99" spans="2:10" x14ac:dyDescent="0.3">
      <c r="B99" s="25"/>
      <c r="C99" s="73"/>
      <c r="D99" s="103"/>
      <c r="E99" s="85" t="s">
        <v>710</v>
      </c>
      <c r="F99" s="31" t="s">
        <v>466</v>
      </c>
      <c r="G99" s="33">
        <v>0.73770829999999998</v>
      </c>
      <c r="H99" s="33">
        <v>0.67395640000000001</v>
      </c>
      <c r="I99" s="33">
        <v>0.80146019999999996</v>
      </c>
      <c r="J99" s="33">
        <v>2.3770298893857379E-2</v>
      </c>
    </row>
    <row r="100" spans="2:10" x14ac:dyDescent="0.3">
      <c r="B100" s="25"/>
      <c r="C100" s="73"/>
      <c r="D100" s="103"/>
      <c r="E100" s="85" t="s">
        <v>710</v>
      </c>
      <c r="F100" s="31" t="s">
        <v>467</v>
      </c>
      <c r="G100" s="33">
        <v>0.75292689999999995</v>
      </c>
      <c r="H100" s="33">
        <v>0.70201550000000001</v>
      </c>
      <c r="I100" s="33">
        <v>0.80383830000000001</v>
      </c>
      <c r="J100" s="33">
        <v>2.4259349198640118E-2</v>
      </c>
    </row>
    <row r="101" spans="2:10" x14ac:dyDescent="0.3">
      <c r="B101" s="25"/>
      <c r="C101" s="73"/>
      <c r="D101" s="103"/>
      <c r="E101" s="85" t="s">
        <v>710</v>
      </c>
      <c r="F101" s="31" t="s">
        <v>468</v>
      </c>
      <c r="G101" s="33">
        <v>0.76829840000000005</v>
      </c>
      <c r="H101" s="33">
        <v>0.73691779999999996</v>
      </c>
      <c r="I101" s="33">
        <v>0.79967889999999997</v>
      </c>
      <c r="J101" s="33">
        <v>4.4954024293336357E-2</v>
      </c>
    </row>
    <row r="102" spans="2:10" x14ac:dyDescent="0.3">
      <c r="B102" s="25"/>
      <c r="C102" s="73"/>
      <c r="D102" s="103"/>
      <c r="E102" s="85" t="s">
        <v>710</v>
      </c>
      <c r="F102" s="31" t="s">
        <v>469</v>
      </c>
      <c r="G102" s="33">
        <v>0.70746560000000003</v>
      </c>
      <c r="H102" s="33">
        <v>0.65235929999999998</v>
      </c>
      <c r="I102" s="33">
        <v>0.76257180000000002</v>
      </c>
      <c r="J102" s="33">
        <v>8.9997180034645283E-2</v>
      </c>
    </row>
    <row r="103" spans="2:10" x14ac:dyDescent="0.3">
      <c r="B103" s="25"/>
      <c r="C103" s="73"/>
      <c r="D103" s="103"/>
      <c r="E103" s="85" t="s">
        <v>710</v>
      </c>
      <c r="F103" s="31" t="s">
        <v>470</v>
      </c>
      <c r="G103" s="33">
        <v>0.73920870000000005</v>
      </c>
      <c r="H103" s="33">
        <v>0.63005270000000002</v>
      </c>
      <c r="I103" s="33">
        <v>0.84836480000000003</v>
      </c>
      <c r="J103" s="33">
        <v>4.0806529044647141E-2</v>
      </c>
    </row>
    <row r="104" spans="2:10" x14ac:dyDescent="0.3">
      <c r="B104" s="25"/>
      <c r="C104" s="73"/>
      <c r="D104" s="103"/>
      <c r="E104" s="85" t="s">
        <v>710</v>
      </c>
      <c r="F104" s="31" t="s">
        <v>26</v>
      </c>
      <c r="G104" s="33">
        <v>0.74916660000000002</v>
      </c>
      <c r="H104" s="33">
        <v>0.67335069999999997</v>
      </c>
      <c r="I104" s="33">
        <v>0.8249824</v>
      </c>
      <c r="J104" s="33">
        <v>5.759973803416471E-2</v>
      </c>
    </row>
    <row r="105" spans="2:10" x14ac:dyDescent="0.3">
      <c r="B105" s="25"/>
      <c r="C105" s="73"/>
      <c r="D105" s="103"/>
      <c r="E105" s="85" t="s">
        <v>710</v>
      </c>
      <c r="F105" s="31" t="s">
        <v>27</v>
      </c>
      <c r="G105" s="33">
        <v>0.63184720000000005</v>
      </c>
      <c r="H105" s="33">
        <v>0.55208270000000004</v>
      </c>
      <c r="I105" s="33">
        <v>0.71161169999999996</v>
      </c>
      <c r="J105" s="33">
        <v>5.5019703509101146E-2</v>
      </c>
    </row>
    <row r="106" spans="2:10" x14ac:dyDescent="0.3">
      <c r="B106" s="25"/>
      <c r="C106" s="73"/>
      <c r="D106" s="103"/>
      <c r="E106" s="85" t="s">
        <v>710</v>
      </c>
      <c r="F106" s="31" t="s">
        <v>28</v>
      </c>
      <c r="G106" s="33">
        <v>0.67101719999999998</v>
      </c>
      <c r="H106" s="33">
        <v>0.42055199999999998</v>
      </c>
      <c r="I106" s="33">
        <v>0.92148240000000003</v>
      </c>
      <c r="J106" s="33">
        <v>4.1225416036308624E-2</v>
      </c>
    </row>
    <row r="107" spans="2:10" x14ac:dyDescent="0.3">
      <c r="B107" s="25"/>
      <c r="C107" s="73"/>
      <c r="D107" s="103"/>
      <c r="E107" s="85" t="s">
        <v>710</v>
      </c>
      <c r="F107" s="31" t="s">
        <v>29</v>
      </c>
      <c r="G107" s="33">
        <v>0.77855459999999999</v>
      </c>
      <c r="H107" s="33">
        <v>0.69160659999999996</v>
      </c>
      <c r="I107" s="33">
        <v>0.86550260000000001</v>
      </c>
      <c r="J107" s="33">
        <v>5.7377587906671051E-2</v>
      </c>
    </row>
    <row r="108" spans="2:10" x14ac:dyDescent="0.3">
      <c r="B108" s="25"/>
      <c r="C108" s="73"/>
      <c r="D108" s="103"/>
      <c r="E108" s="85" t="s">
        <v>710</v>
      </c>
      <c r="F108" s="31" t="s">
        <v>658</v>
      </c>
      <c r="G108" s="33">
        <v>0.80924949999999995</v>
      </c>
      <c r="H108" s="33">
        <v>0.7719646</v>
      </c>
      <c r="I108" s="33">
        <v>0.84653440000000002</v>
      </c>
      <c r="J108" s="33">
        <v>5.0468457214241098E-2</v>
      </c>
    </row>
    <row r="109" spans="2:10" x14ac:dyDescent="0.3">
      <c r="B109" s="25"/>
      <c r="C109" s="73"/>
      <c r="D109" s="103"/>
      <c r="E109" s="85" t="s">
        <v>710</v>
      </c>
      <c r="F109" s="31" t="s">
        <v>30</v>
      </c>
      <c r="G109" s="33">
        <v>0.77510049999999997</v>
      </c>
      <c r="H109" s="33">
        <v>0.64655770000000001</v>
      </c>
      <c r="I109" s="33">
        <v>0.90364319999999998</v>
      </c>
      <c r="J109" s="33">
        <v>4.014352197236136E-2</v>
      </c>
    </row>
    <row r="110" spans="2:10" x14ac:dyDescent="0.3">
      <c r="B110" s="25"/>
      <c r="C110" s="73"/>
      <c r="D110" s="103"/>
      <c r="E110" s="85" t="s">
        <v>710</v>
      </c>
      <c r="F110" s="31" t="s">
        <v>552</v>
      </c>
      <c r="G110" s="33">
        <v>0.77877479999999999</v>
      </c>
      <c r="H110" s="33">
        <v>0.71493739999999995</v>
      </c>
      <c r="I110" s="33">
        <v>0.84261229999999998</v>
      </c>
      <c r="J110" s="33">
        <v>3.4596014889424133E-2</v>
      </c>
    </row>
    <row r="111" spans="2:10" x14ac:dyDescent="0.3">
      <c r="B111" s="25"/>
      <c r="C111" s="73"/>
      <c r="D111" s="103"/>
      <c r="E111" s="85" t="s">
        <v>710</v>
      </c>
      <c r="F111" s="31" t="s">
        <v>31</v>
      </c>
      <c r="G111" s="33">
        <v>0.8321231</v>
      </c>
      <c r="H111" s="33">
        <v>0.77803140000000004</v>
      </c>
      <c r="I111" s="33">
        <v>0.88621479999999997</v>
      </c>
      <c r="J111" s="33">
        <v>7.2560009747776294E-2</v>
      </c>
    </row>
    <row r="112" spans="2:10" x14ac:dyDescent="0.3">
      <c r="B112" s="25"/>
      <c r="C112" s="73"/>
      <c r="D112" s="103"/>
      <c r="E112" s="85" t="s">
        <v>710</v>
      </c>
      <c r="F112" s="31" t="s">
        <v>32</v>
      </c>
      <c r="G112" s="33">
        <v>0.77858459999999996</v>
      </c>
      <c r="H112" s="33">
        <v>0.72780060000000002</v>
      </c>
      <c r="I112" s="33">
        <v>0.82936869999999996</v>
      </c>
      <c r="J112" s="33">
        <v>4.6744370537621288E-2</v>
      </c>
    </row>
    <row r="113" spans="1:10" x14ac:dyDescent="0.3">
      <c r="B113" s="25"/>
      <c r="C113" s="73"/>
      <c r="D113" s="103"/>
      <c r="E113" s="85" t="s">
        <v>710</v>
      </c>
      <c r="F113" s="31" t="s">
        <v>471</v>
      </c>
      <c r="G113" s="33">
        <v>0.69258790000000003</v>
      </c>
      <c r="H113" s="33">
        <v>0.60659280000000004</v>
      </c>
      <c r="I113" s="33">
        <v>0.77858289999999997</v>
      </c>
      <c r="J113" s="33">
        <v>7.2774513705203533E-2</v>
      </c>
    </row>
    <row r="114" spans="1:10" x14ac:dyDescent="0.3">
      <c r="B114" s="25"/>
      <c r="C114" s="73"/>
      <c r="D114" s="103"/>
      <c r="E114" s="85" t="s">
        <v>710</v>
      </c>
      <c r="F114" s="31" t="s">
        <v>472</v>
      </c>
      <c r="G114" s="33">
        <v>0.77790590000000004</v>
      </c>
      <c r="H114" s="33">
        <v>0.74896490000000004</v>
      </c>
      <c r="I114" s="33">
        <v>0.80684690000000003</v>
      </c>
      <c r="J114" s="33">
        <v>6.6683327829199279E-2</v>
      </c>
    </row>
    <row r="115" spans="1:10" x14ac:dyDescent="0.3">
      <c r="B115" s="25"/>
      <c r="C115" s="73"/>
      <c r="D115" s="103"/>
      <c r="E115" s="85" t="s">
        <v>710</v>
      </c>
      <c r="F115" s="31" t="s">
        <v>473</v>
      </c>
      <c r="G115" s="33">
        <v>0.76027009999999995</v>
      </c>
      <c r="H115" s="33">
        <v>0.69234530000000005</v>
      </c>
      <c r="I115" s="33">
        <v>0.82819489999999996</v>
      </c>
      <c r="J115" s="33">
        <v>3.2590067521375526E-2</v>
      </c>
    </row>
    <row r="116" spans="1:10" x14ac:dyDescent="0.3">
      <c r="A116" t="s">
        <v>851</v>
      </c>
      <c r="B116" s="25" t="s">
        <v>713</v>
      </c>
      <c r="C116" s="73" t="s">
        <v>712</v>
      </c>
      <c r="D116" s="117" t="str" cm="1">
        <f t="array" aca="1" ref="D116" ca="1">HYPERLINK("#"&amp;CELL("address",INDEX('Data dictionary'!B:B,MATCH('Achieving and contributing'!$A116,'Data dictionary'!A:A,0))),"Show if Q49 is Yes")</f>
        <v>Show if Q49 is Yes</v>
      </c>
      <c r="E116" s="85" t="s">
        <v>711</v>
      </c>
      <c r="F116" s="31" t="s">
        <v>450</v>
      </c>
      <c r="G116" s="33">
        <v>0.18438460000000001</v>
      </c>
      <c r="H116" s="33">
        <v>0.1502096</v>
      </c>
      <c r="I116" s="33">
        <v>0.21855949999999999</v>
      </c>
      <c r="J116" s="33">
        <v>5.3762322074003124E-2</v>
      </c>
    </row>
    <row r="117" spans="1:10" x14ac:dyDescent="0.3">
      <c r="B117" s="25"/>
      <c r="C117" s="73"/>
      <c r="D117" s="103"/>
      <c r="E117" s="85" t="s">
        <v>711</v>
      </c>
      <c r="F117" s="31" t="s">
        <v>452</v>
      </c>
      <c r="G117" s="33">
        <v>0.16163240000000001</v>
      </c>
      <c r="H117" s="33">
        <v>0.12609780000000001</v>
      </c>
      <c r="I117" s="33">
        <v>0.19716700000000001</v>
      </c>
      <c r="J117" s="33">
        <v>4.0249128992142398E-2</v>
      </c>
    </row>
    <row r="118" spans="1:10" x14ac:dyDescent="0.3">
      <c r="B118" s="25"/>
      <c r="C118" s="73"/>
      <c r="D118" s="103"/>
      <c r="E118" s="85" t="s">
        <v>711</v>
      </c>
      <c r="F118" s="31" t="s">
        <v>453</v>
      </c>
      <c r="G118" s="33">
        <v>0.25801629999999998</v>
      </c>
      <c r="H118" s="33">
        <v>0.22341079999999999</v>
      </c>
      <c r="I118" s="33">
        <v>0.29262179999999999</v>
      </c>
      <c r="J118" s="33">
        <v>5.4878451931575783E-2</v>
      </c>
    </row>
    <row r="119" spans="1:10" x14ac:dyDescent="0.3">
      <c r="B119" s="25"/>
      <c r="C119" s="73"/>
      <c r="D119" s="103"/>
      <c r="E119" s="85" t="s">
        <v>711</v>
      </c>
      <c r="F119" s="31" t="s">
        <v>21</v>
      </c>
      <c r="G119" s="33">
        <v>0.2234843</v>
      </c>
      <c r="H119" s="33">
        <v>0.1599787</v>
      </c>
      <c r="I119" s="33">
        <v>0.28698990000000002</v>
      </c>
      <c r="J119" s="33">
        <v>8.0761267947890139E-2</v>
      </c>
    </row>
    <row r="120" spans="1:10" x14ac:dyDescent="0.3">
      <c r="B120" s="25"/>
      <c r="C120" s="73"/>
      <c r="D120" s="103"/>
      <c r="E120" s="85" t="s">
        <v>711</v>
      </c>
      <c r="F120" s="31" t="s">
        <v>454</v>
      </c>
      <c r="G120" s="33">
        <v>0.16992599999999999</v>
      </c>
      <c r="H120" s="33">
        <v>0.13289210000000001</v>
      </c>
      <c r="I120" s="33">
        <v>0.2069599</v>
      </c>
      <c r="J120" s="33">
        <v>6.1716814696772412E-2</v>
      </c>
    </row>
    <row r="121" spans="1:10" x14ac:dyDescent="0.3">
      <c r="B121" s="25"/>
      <c r="C121" s="73"/>
      <c r="D121" s="103"/>
      <c r="E121" s="85" t="s">
        <v>711</v>
      </c>
      <c r="F121" s="31" t="s">
        <v>455</v>
      </c>
      <c r="G121" s="33">
        <v>0.2440407</v>
      </c>
      <c r="H121" s="33">
        <v>0.1073573</v>
      </c>
      <c r="I121" s="33">
        <v>0.38072410000000001</v>
      </c>
      <c r="J121" s="33">
        <v>8.3878981407271971E-2</v>
      </c>
    </row>
    <row r="122" spans="1:10" x14ac:dyDescent="0.3">
      <c r="B122" s="25"/>
      <c r="C122" s="73"/>
      <c r="D122" s="103"/>
      <c r="E122" s="85" t="s">
        <v>711</v>
      </c>
      <c r="F122" s="31" t="s">
        <v>456</v>
      </c>
      <c r="G122" s="33">
        <v>0.1402042</v>
      </c>
      <c r="H122" s="33">
        <v>0.1109371</v>
      </c>
      <c r="I122" s="33">
        <v>0.16947129999999999</v>
      </c>
      <c r="J122" s="33">
        <v>7.5448558240145236E-2</v>
      </c>
    </row>
    <row r="123" spans="1:10" x14ac:dyDescent="0.3">
      <c r="B123" s="25"/>
      <c r="C123" s="73"/>
      <c r="D123" s="103"/>
      <c r="E123" s="85" t="s">
        <v>711</v>
      </c>
      <c r="F123" s="31" t="s">
        <v>457</v>
      </c>
      <c r="G123" s="33">
        <v>0.21298700000000001</v>
      </c>
      <c r="H123" s="33">
        <v>0.1702079</v>
      </c>
      <c r="I123" s="33">
        <v>0.25576599999999999</v>
      </c>
      <c r="J123" s="33">
        <v>3.4449161838148945E-2</v>
      </c>
    </row>
    <row r="124" spans="1:10" x14ac:dyDescent="0.3">
      <c r="B124" s="25"/>
      <c r="C124" s="73"/>
      <c r="D124" s="103"/>
      <c r="E124" s="85" t="s">
        <v>711</v>
      </c>
      <c r="F124" s="31" t="s">
        <v>458</v>
      </c>
      <c r="G124" s="33">
        <v>0.17525299999999999</v>
      </c>
      <c r="H124" s="33">
        <v>0.1366851</v>
      </c>
      <c r="I124" s="33">
        <v>0.21382080000000001</v>
      </c>
      <c r="J124" s="33">
        <v>3.4876124704241895E-2</v>
      </c>
    </row>
    <row r="125" spans="1:10" x14ac:dyDescent="0.3">
      <c r="B125" s="25"/>
      <c r="C125" s="73"/>
      <c r="D125" s="103"/>
      <c r="E125" s="85" t="s">
        <v>711</v>
      </c>
      <c r="F125" s="31" t="s">
        <v>459</v>
      </c>
      <c r="G125" s="33">
        <v>0.1787995</v>
      </c>
      <c r="H125" s="33">
        <v>0.14911849999999999</v>
      </c>
      <c r="I125" s="33">
        <v>0.20848059999999999</v>
      </c>
      <c r="J125" s="33">
        <v>5.0330925293074362E-2</v>
      </c>
    </row>
    <row r="126" spans="1:10" x14ac:dyDescent="0.3">
      <c r="B126" s="25"/>
      <c r="C126" s="73"/>
      <c r="D126" s="103"/>
      <c r="E126" s="85" t="s">
        <v>711</v>
      </c>
      <c r="F126" s="31" t="s">
        <v>660</v>
      </c>
      <c r="G126" s="33">
        <v>0.20536189999999999</v>
      </c>
      <c r="H126" s="33">
        <v>0.1684765</v>
      </c>
      <c r="I126" s="33">
        <v>0.2422472</v>
      </c>
      <c r="J126" s="33">
        <v>4.6663334686950095E-2</v>
      </c>
    </row>
    <row r="127" spans="1:10" x14ac:dyDescent="0.3">
      <c r="B127" s="25"/>
      <c r="C127" s="73"/>
      <c r="D127" s="103"/>
      <c r="E127" s="85" t="s">
        <v>711</v>
      </c>
      <c r="F127" s="31" t="s">
        <v>661</v>
      </c>
      <c r="G127" s="33">
        <v>0.176509</v>
      </c>
      <c r="H127" s="33">
        <v>0.1381598</v>
      </c>
      <c r="I127" s="33">
        <v>0.2148581</v>
      </c>
      <c r="J127" s="33">
        <v>6.3935612226442395E-2</v>
      </c>
    </row>
    <row r="128" spans="1:10" x14ac:dyDescent="0.3">
      <c r="B128" s="25"/>
      <c r="C128" s="73"/>
      <c r="D128" s="103"/>
      <c r="E128" s="85" t="s">
        <v>711</v>
      </c>
      <c r="F128" s="31" t="s">
        <v>662</v>
      </c>
      <c r="G128" s="33">
        <v>0.35351009999999999</v>
      </c>
      <c r="H128" s="33">
        <v>0.24284890000000001</v>
      </c>
      <c r="I128" s="33">
        <v>0.46417130000000001</v>
      </c>
      <c r="J128" s="33">
        <v>4.9066861957659531E-2</v>
      </c>
    </row>
    <row r="129" spans="2:10" x14ac:dyDescent="0.3">
      <c r="B129" s="25"/>
      <c r="C129" s="73"/>
      <c r="D129" s="103"/>
      <c r="E129" s="85" t="s">
        <v>711</v>
      </c>
      <c r="F129" s="31" t="s">
        <v>663</v>
      </c>
      <c r="G129" s="33">
        <v>0.1793418</v>
      </c>
      <c r="H129" s="33">
        <v>0.1444637</v>
      </c>
      <c r="I129" s="33">
        <v>0.21421989999999999</v>
      </c>
      <c r="J129" s="33">
        <v>0.12219590358088338</v>
      </c>
    </row>
    <row r="130" spans="2:10" x14ac:dyDescent="0.3">
      <c r="B130" s="25"/>
      <c r="C130" s="73"/>
      <c r="D130" s="103"/>
      <c r="E130" s="85" t="s">
        <v>711</v>
      </c>
      <c r="F130" s="31" t="s">
        <v>460</v>
      </c>
      <c r="G130" s="33">
        <v>0.16665050000000001</v>
      </c>
      <c r="H130" s="33">
        <v>0.13136581</v>
      </c>
      <c r="I130" s="33">
        <v>0.20193510000000001</v>
      </c>
      <c r="J130" s="33">
        <v>5.7801763308515219E-2</v>
      </c>
    </row>
    <row r="131" spans="2:10" x14ac:dyDescent="0.3">
      <c r="B131" s="25"/>
      <c r="C131" s="73"/>
      <c r="D131" s="103"/>
      <c r="E131" s="85" t="s">
        <v>711</v>
      </c>
      <c r="F131" s="31" t="s">
        <v>461</v>
      </c>
      <c r="G131" s="33">
        <v>0.201266</v>
      </c>
      <c r="H131" s="33">
        <v>0.15349671000000001</v>
      </c>
      <c r="I131" s="33">
        <v>0.24903520000000001</v>
      </c>
      <c r="J131" s="33">
        <v>4.9943979334598987E-2</v>
      </c>
    </row>
    <row r="132" spans="2:10" x14ac:dyDescent="0.3">
      <c r="B132" s="25"/>
      <c r="C132" s="73"/>
      <c r="D132" s="103"/>
      <c r="E132" s="85" t="s">
        <v>711</v>
      </c>
      <c r="F132" s="31" t="s">
        <v>462</v>
      </c>
      <c r="G132" s="33">
        <v>0.19297900000000001</v>
      </c>
      <c r="H132" s="33">
        <v>9.7868430000000006E-2</v>
      </c>
      <c r="I132" s="33">
        <v>0.2880896</v>
      </c>
      <c r="J132" s="33">
        <v>2.889978029406794E-2</v>
      </c>
    </row>
    <row r="133" spans="2:10" x14ac:dyDescent="0.3">
      <c r="B133" s="25"/>
      <c r="C133" s="73"/>
      <c r="D133" s="103"/>
      <c r="E133" s="85" t="s">
        <v>711</v>
      </c>
      <c r="F133" s="31" t="s">
        <v>589</v>
      </c>
      <c r="G133" s="33">
        <v>0.17420820000000001</v>
      </c>
      <c r="H133" s="33">
        <v>8.0187359999999999E-2</v>
      </c>
      <c r="I133" s="33">
        <v>0.2682291</v>
      </c>
      <c r="J133" s="33">
        <v>0.13240628778718258</v>
      </c>
    </row>
    <row r="134" spans="2:10" x14ac:dyDescent="0.3">
      <c r="B134" s="25"/>
      <c r="C134" s="73"/>
      <c r="D134" s="103"/>
      <c r="E134" s="85" t="s">
        <v>711</v>
      </c>
      <c r="F134" s="31" t="s">
        <v>463</v>
      </c>
      <c r="G134" s="33">
        <v>0.12976650000000001</v>
      </c>
      <c r="H134" s="33">
        <v>0.1023191</v>
      </c>
      <c r="I134" s="33">
        <v>0.15721379999999999</v>
      </c>
      <c r="J134" s="33">
        <v>9.8541122933815159E-2</v>
      </c>
    </row>
    <row r="135" spans="2:10" x14ac:dyDescent="0.3">
      <c r="B135" s="25"/>
      <c r="C135" s="73"/>
      <c r="D135" s="103"/>
      <c r="E135" s="85" t="s">
        <v>711</v>
      </c>
      <c r="F135" s="31" t="s">
        <v>464</v>
      </c>
      <c r="G135" s="33">
        <v>0.1545994</v>
      </c>
      <c r="H135" s="33">
        <v>9.78266E-2</v>
      </c>
      <c r="I135" s="33">
        <v>0.21137210000000001</v>
      </c>
      <c r="J135" s="33">
        <v>6.4243070729315413E-2</v>
      </c>
    </row>
    <row r="136" spans="2:10" x14ac:dyDescent="0.3">
      <c r="B136" s="25"/>
      <c r="C136" s="73"/>
      <c r="D136" s="103"/>
      <c r="E136" s="85" t="s">
        <v>711</v>
      </c>
      <c r="F136" s="31" t="s">
        <v>465</v>
      </c>
      <c r="G136" s="33">
        <v>0.21364859999999999</v>
      </c>
      <c r="H136" s="33">
        <v>0.1727371</v>
      </c>
      <c r="I136" s="33">
        <v>0.25456010000000001</v>
      </c>
      <c r="J136" s="33">
        <v>4.1774332472006889E-2</v>
      </c>
    </row>
    <row r="137" spans="2:10" x14ac:dyDescent="0.3">
      <c r="B137" s="25"/>
      <c r="C137" s="73"/>
      <c r="D137" s="103"/>
      <c r="E137" s="85" t="s">
        <v>711</v>
      </c>
      <c r="F137" s="31" t="s">
        <v>466</v>
      </c>
      <c r="G137" s="33">
        <v>0.23080629999999999</v>
      </c>
      <c r="H137" s="33">
        <v>0.16832269999999999</v>
      </c>
      <c r="I137" s="33">
        <v>0.29329</v>
      </c>
      <c r="J137" s="33">
        <v>2.3770298893857379E-2</v>
      </c>
    </row>
    <row r="138" spans="2:10" x14ac:dyDescent="0.3">
      <c r="B138" s="25"/>
      <c r="C138" s="73"/>
      <c r="D138" s="103"/>
      <c r="E138" s="85" t="s">
        <v>711</v>
      </c>
      <c r="F138" s="31" t="s">
        <v>467</v>
      </c>
      <c r="G138" s="33">
        <v>0.20633750000000001</v>
      </c>
      <c r="H138" s="33">
        <v>0.15537229999999999</v>
      </c>
      <c r="I138" s="33">
        <v>0.25730259999999999</v>
      </c>
      <c r="J138" s="33">
        <v>2.4259349198640118E-2</v>
      </c>
    </row>
    <row r="139" spans="2:10" x14ac:dyDescent="0.3">
      <c r="B139" s="25"/>
      <c r="C139" s="73"/>
      <c r="D139" s="103"/>
      <c r="E139" s="85" t="s">
        <v>711</v>
      </c>
      <c r="F139" s="31" t="s">
        <v>468</v>
      </c>
      <c r="G139" s="33">
        <v>0.1735225</v>
      </c>
      <c r="H139" s="33">
        <v>0.1430575</v>
      </c>
      <c r="I139" s="33">
        <v>0.20398749999999999</v>
      </c>
      <c r="J139" s="33">
        <v>4.4954024293336357E-2</v>
      </c>
    </row>
    <row r="140" spans="2:10" x14ac:dyDescent="0.3">
      <c r="B140" s="25"/>
      <c r="C140" s="73"/>
      <c r="D140" s="103"/>
      <c r="E140" s="85" t="s">
        <v>711</v>
      </c>
      <c r="F140" s="31" t="s">
        <v>469</v>
      </c>
      <c r="G140" s="33">
        <v>0.23112260000000001</v>
      </c>
      <c r="H140" s="33">
        <v>0.16978499999999999</v>
      </c>
      <c r="I140" s="33">
        <v>0.2924602</v>
      </c>
      <c r="J140" s="33">
        <v>8.9997180034645283E-2</v>
      </c>
    </row>
    <row r="141" spans="2:10" x14ac:dyDescent="0.3">
      <c r="B141" s="25"/>
      <c r="C141" s="73"/>
      <c r="D141" s="103"/>
      <c r="E141" s="85" t="s">
        <v>711</v>
      </c>
      <c r="F141" s="31" t="s">
        <v>470</v>
      </c>
      <c r="G141" s="33">
        <v>0.1660442</v>
      </c>
      <c r="H141" s="33">
        <v>0.11432144</v>
      </c>
      <c r="I141" s="33">
        <v>0.21776699999999999</v>
      </c>
      <c r="J141" s="33">
        <v>4.0806529044647141E-2</v>
      </c>
    </row>
    <row r="142" spans="2:10" x14ac:dyDescent="0.3">
      <c r="B142" s="25"/>
      <c r="C142" s="73"/>
      <c r="D142" s="103"/>
      <c r="E142" s="85" t="s">
        <v>711</v>
      </c>
      <c r="F142" s="31" t="s">
        <v>26</v>
      </c>
      <c r="G142" s="33">
        <v>0.1899026</v>
      </c>
      <c r="H142" s="33">
        <v>0.1051695</v>
      </c>
      <c r="I142" s="33">
        <v>0.27463569999999998</v>
      </c>
      <c r="J142" s="33">
        <v>5.759973803416471E-2</v>
      </c>
    </row>
    <row r="143" spans="2:10" x14ac:dyDescent="0.3">
      <c r="B143" s="25"/>
      <c r="C143" s="73"/>
      <c r="D143" s="103"/>
      <c r="E143" s="85" t="s">
        <v>711</v>
      </c>
      <c r="F143" s="31" t="s">
        <v>27</v>
      </c>
      <c r="G143" s="33">
        <v>0.28281820000000002</v>
      </c>
      <c r="H143" s="33">
        <v>0.19348602000000001</v>
      </c>
      <c r="I143" s="33">
        <v>0.37215039999999999</v>
      </c>
      <c r="J143" s="33">
        <v>5.5019703509101146E-2</v>
      </c>
    </row>
    <row r="144" spans="2:10" x14ac:dyDescent="0.3">
      <c r="B144" s="25"/>
      <c r="C144" s="73"/>
      <c r="D144" s="103"/>
      <c r="E144" s="85" t="s">
        <v>711</v>
      </c>
      <c r="F144" s="31" t="s">
        <v>28</v>
      </c>
      <c r="G144" s="33">
        <v>0.23063059999999999</v>
      </c>
      <c r="H144" s="33">
        <v>3.1618010000000002E-2</v>
      </c>
      <c r="I144" s="33">
        <v>0.4296432</v>
      </c>
      <c r="J144" s="33">
        <v>4.1225416036308624E-2</v>
      </c>
    </row>
    <row r="145" spans="1:10" x14ac:dyDescent="0.3">
      <c r="B145" s="25"/>
      <c r="C145" s="73"/>
      <c r="D145" s="103"/>
      <c r="E145" s="85" t="s">
        <v>711</v>
      </c>
      <c r="F145" s="31" t="s">
        <v>29</v>
      </c>
      <c r="G145" s="33">
        <v>0.17621970000000001</v>
      </c>
      <c r="H145" s="33">
        <v>0.12133979</v>
      </c>
      <c r="I145" s="33">
        <v>0.23109959999999999</v>
      </c>
      <c r="J145" s="33">
        <v>5.7377587906671051E-2</v>
      </c>
    </row>
    <row r="146" spans="1:10" x14ac:dyDescent="0.3">
      <c r="B146" s="25"/>
      <c r="C146" s="73"/>
      <c r="D146" s="103"/>
      <c r="E146" s="85" t="s">
        <v>711</v>
      </c>
      <c r="F146" s="31" t="s">
        <v>658</v>
      </c>
      <c r="G146" s="33">
        <v>0.12638930000000001</v>
      </c>
      <c r="H146" s="33">
        <v>9.9951869999999998E-2</v>
      </c>
      <c r="I146" s="33">
        <v>0.15282680000000001</v>
      </c>
      <c r="J146" s="33">
        <v>5.0468457214241098E-2</v>
      </c>
    </row>
    <row r="147" spans="1:10" x14ac:dyDescent="0.3">
      <c r="B147" s="25"/>
      <c r="C147" s="73"/>
      <c r="D147" s="103"/>
      <c r="E147" s="85" t="s">
        <v>711</v>
      </c>
      <c r="F147" s="31" t="s">
        <v>30</v>
      </c>
      <c r="G147" s="33">
        <v>0.18822330000000001</v>
      </c>
      <c r="H147" s="33">
        <v>5.5438609999999999E-2</v>
      </c>
      <c r="I147" s="33">
        <v>0.32100800000000002</v>
      </c>
      <c r="J147" s="33">
        <v>4.014352197236136E-2</v>
      </c>
    </row>
    <row r="148" spans="1:10" x14ac:dyDescent="0.3">
      <c r="B148" s="25"/>
      <c r="C148" s="73"/>
      <c r="D148" s="103"/>
      <c r="E148" s="85" t="s">
        <v>711</v>
      </c>
      <c r="F148" s="31" t="s">
        <v>552</v>
      </c>
      <c r="G148" s="33">
        <v>0.15603829999999999</v>
      </c>
      <c r="H148" s="33">
        <v>0.10486813</v>
      </c>
      <c r="I148" s="33">
        <v>0.20720839999999999</v>
      </c>
      <c r="J148" s="33">
        <v>3.4596014889424133E-2</v>
      </c>
    </row>
    <row r="149" spans="1:10" x14ac:dyDescent="0.3">
      <c r="B149" s="25"/>
      <c r="C149" s="73"/>
      <c r="D149" s="103"/>
      <c r="E149" s="85" t="s">
        <v>711</v>
      </c>
      <c r="F149" s="31" t="s">
        <v>31</v>
      </c>
      <c r="G149" s="33">
        <v>0.14019329999999999</v>
      </c>
      <c r="H149" s="33">
        <v>8.2554810000000006E-2</v>
      </c>
      <c r="I149" s="33">
        <v>0.1978318</v>
      </c>
      <c r="J149" s="33">
        <v>7.2560009747776294E-2</v>
      </c>
    </row>
    <row r="150" spans="1:10" x14ac:dyDescent="0.3">
      <c r="B150" s="25"/>
      <c r="C150" s="73"/>
      <c r="D150" s="103"/>
      <c r="E150" s="85" t="s">
        <v>711</v>
      </c>
      <c r="F150" s="31" t="s">
        <v>32</v>
      </c>
      <c r="G150" s="33">
        <v>0.17295140000000001</v>
      </c>
      <c r="H150" s="33">
        <v>0.12771236999999999</v>
      </c>
      <c r="I150" s="33">
        <v>0.21819040000000001</v>
      </c>
      <c r="J150" s="33">
        <v>4.6744370537621288E-2</v>
      </c>
    </row>
    <row r="151" spans="1:10" x14ac:dyDescent="0.3">
      <c r="B151" s="25"/>
      <c r="C151" s="73"/>
      <c r="D151" s="103"/>
      <c r="E151" s="85" t="s">
        <v>711</v>
      </c>
      <c r="F151" s="31" t="s">
        <v>471</v>
      </c>
      <c r="G151" s="33">
        <v>0.183813</v>
      </c>
      <c r="H151" s="33">
        <v>0.1225048</v>
      </c>
      <c r="I151" s="33">
        <v>0.24512120000000001</v>
      </c>
      <c r="J151" s="33">
        <v>7.2774513705203533E-2</v>
      </c>
    </row>
    <row r="152" spans="1:10" x14ac:dyDescent="0.3">
      <c r="B152" s="25"/>
      <c r="C152" s="73"/>
      <c r="D152" s="103"/>
      <c r="E152" s="85" t="s">
        <v>711</v>
      </c>
      <c r="F152" s="31" t="s">
        <v>472</v>
      </c>
      <c r="G152" s="33">
        <v>0.16263269999999999</v>
      </c>
      <c r="H152" s="33">
        <v>0.1350151</v>
      </c>
      <c r="I152" s="33">
        <v>0.19025030000000001</v>
      </c>
      <c r="J152" s="33">
        <v>6.6683327829199279E-2</v>
      </c>
    </row>
    <row r="153" spans="1:10" x14ac:dyDescent="0.3">
      <c r="B153" s="25"/>
      <c r="C153" s="73"/>
      <c r="D153" s="103"/>
      <c r="E153" s="85" t="s">
        <v>711</v>
      </c>
      <c r="F153" s="31" t="s">
        <v>473</v>
      </c>
      <c r="G153" s="33">
        <v>0.206622</v>
      </c>
      <c r="H153" s="33">
        <v>0.13368769999999999</v>
      </c>
      <c r="I153" s="33">
        <v>0.27955629999999998</v>
      </c>
      <c r="J153" s="33">
        <v>3.2590067521375526E-2</v>
      </c>
    </row>
    <row r="154" spans="1:10" x14ac:dyDescent="0.3">
      <c r="A154" t="s">
        <v>851</v>
      </c>
      <c r="B154" s="25" t="s">
        <v>241</v>
      </c>
      <c r="C154" s="73" t="s">
        <v>242</v>
      </c>
      <c r="D154" s="117" t="str" cm="1">
        <f t="array" aca="1" ref="D154" ca="1">HYPERLINK("#"&amp;CELL("address",INDEX('Data dictionary'!B:B,MATCH('Achieving and contributing'!$A154,'Data dictionary'!A:A,0))),"Show if Q49 is Yes")</f>
        <v>Show if Q49 is Yes</v>
      </c>
      <c r="E154" s="85" t="s">
        <v>674</v>
      </c>
      <c r="F154" s="31" t="s">
        <v>450</v>
      </c>
      <c r="G154" s="36">
        <v>6.945678</v>
      </c>
      <c r="H154" s="36">
        <v>6.7967050000000002</v>
      </c>
      <c r="I154" s="36">
        <v>7.0946509999999998</v>
      </c>
      <c r="J154" s="33">
        <v>5.7727298106343729E-2</v>
      </c>
    </row>
    <row r="155" spans="1:10" x14ac:dyDescent="0.3">
      <c r="B155" s="25"/>
      <c r="C155" s="73"/>
      <c r="D155" s="103"/>
      <c r="E155" s="85" t="s">
        <v>674</v>
      </c>
      <c r="F155" s="31" t="s">
        <v>452</v>
      </c>
      <c r="G155" s="36">
        <v>6.9398730000000004</v>
      </c>
      <c r="H155" s="36">
        <v>6.7933029999999999</v>
      </c>
      <c r="I155" s="36">
        <v>7.0864440000000002</v>
      </c>
      <c r="J155" s="33">
        <v>4.5041630569351461E-2</v>
      </c>
    </row>
    <row r="156" spans="1:10" x14ac:dyDescent="0.3">
      <c r="B156" s="25"/>
      <c r="C156" s="73"/>
      <c r="D156" s="103"/>
      <c r="E156" s="85" t="s">
        <v>674</v>
      </c>
      <c r="F156" s="31" t="s">
        <v>453</v>
      </c>
      <c r="G156" s="36">
        <v>6.4875020000000001</v>
      </c>
      <c r="H156" s="36">
        <v>6.2568570000000001</v>
      </c>
      <c r="I156" s="36">
        <v>6.7181470000000001</v>
      </c>
      <c r="J156" s="33">
        <v>6.7172011952090077E-2</v>
      </c>
    </row>
    <row r="157" spans="1:10" x14ac:dyDescent="0.3">
      <c r="B157" s="25"/>
      <c r="C157" s="73"/>
      <c r="D157" s="103"/>
      <c r="E157" s="85" t="s">
        <v>674</v>
      </c>
      <c r="F157" s="31" t="s">
        <v>21</v>
      </c>
      <c r="G157" s="36">
        <v>6.9019360000000001</v>
      </c>
      <c r="H157" s="36">
        <v>6.5061819999999999</v>
      </c>
      <c r="I157" s="36">
        <v>7.2976890000000001</v>
      </c>
      <c r="J157" s="33">
        <v>9.0800652085058803E-2</v>
      </c>
    </row>
    <row r="158" spans="1:10" x14ac:dyDescent="0.3">
      <c r="B158" s="25"/>
      <c r="C158" s="73"/>
      <c r="D158" s="103"/>
      <c r="E158" s="85" t="s">
        <v>674</v>
      </c>
      <c r="F158" s="31" t="s">
        <v>454</v>
      </c>
      <c r="G158" s="36">
        <v>7.3037970000000003</v>
      </c>
      <c r="H158" s="36">
        <v>7.038894</v>
      </c>
      <c r="I158" s="36">
        <v>7.5686989999999996</v>
      </c>
      <c r="J158" s="33">
        <v>6.8016186127891259E-2</v>
      </c>
    </row>
    <row r="159" spans="1:10" x14ac:dyDescent="0.3">
      <c r="B159" s="25"/>
      <c r="C159" s="73"/>
      <c r="D159" s="103"/>
      <c r="E159" s="85" t="s">
        <v>674</v>
      </c>
      <c r="F159" s="31" t="s">
        <v>455</v>
      </c>
      <c r="G159" s="36">
        <v>6.620374</v>
      </c>
      <c r="H159" s="36">
        <v>5.9841749999999996</v>
      </c>
      <c r="I159" s="36">
        <v>7.2565739999999996</v>
      </c>
      <c r="J159" s="33">
        <v>6.6777441508701949E-2</v>
      </c>
    </row>
    <row r="160" spans="1:10" x14ac:dyDescent="0.3">
      <c r="B160" s="25"/>
      <c r="C160" s="73"/>
      <c r="D160" s="103"/>
      <c r="E160" s="85" t="s">
        <v>674</v>
      </c>
      <c r="F160" s="31" t="s">
        <v>456</v>
      </c>
      <c r="G160" s="36">
        <v>7.1151609999999996</v>
      </c>
      <c r="H160" s="36">
        <v>6.9640230000000001</v>
      </c>
      <c r="I160" s="36">
        <v>7.2662990000000001</v>
      </c>
      <c r="J160" s="33">
        <v>7.6433551576955014E-2</v>
      </c>
    </row>
    <row r="161" spans="2:10" x14ac:dyDescent="0.3">
      <c r="B161" s="25"/>
      <c r="C161" s="73"/>
      <c r="D161" s="103"/>
      <c r="E161" s="85" t="s">
        <v>674</v>
      </c>
      <c r="F161" s="31" t="s">
        <v>457</v>
      </c>
      <c r="G161" s="36">
        <v>6.8315580000000002</v>
      </c>
      <c r="H161" s="36">
        <v>6.6474060000000001</v>
      </c>
      <c r="I161" s="36">
        <v>7.0157090000000002</v>
      </c>
      <c r="J161" s="33">
        <v>3.9914312629853788E-2</v>
      </c>
    </row>
    <row r="162" spans="2:10" x14ac:dyDescent="0.3">
      <c r="B162" s="25"/>
      <c r="C162" s="73"/>
      <c r="D162" s="103"/>
      <c r="E162" s="85" t="s">
        <v>674</v>
      </c>
      <c r="F162" s="31" t="s">
        <v>458</v>
      </c>
      <c r="G162" s="36">
        <v>5.9134529999999996</v>
      </c>
      <c r="H162" s="36">
        <v>5.6355269999999997</v>
      </c>
      <c r="I162" s="36">
        <v>6.1913790000000004</v>
      </c>
      <c r="J162" s="33">
        <v>3.8351110842725314E-2</v>
      </c>
    </row>
    <row r="163" spans="2:10" x14ac:dyDescent="0.3">
      <c r="B163" s="25"/>
      <c r="C163" s="73"/>
      <c r="D163" s="103"/>
      <c r="E163" s="85" t="s">
        <v>674</v>
      </c>
      <c r="F163" s="31" t="s">
        <v>459</v>
      </c>
      <c r="G163" s="36">
        <v>7.2195809999999998</v>
      </c>
      <c r="H163" s="36">
        <v>7.0539769999999997</v>
      </c>
      <c r="I163" s="36">
        <v>7.3851839999999997</v>
      </c>
      <c r="J163" s="33">
        <v>5.1498896915689756E-2</v>
      </c>
    </row>
    <row r="164" spans="2:10" x14ac:dyDescent="0.3">
      <c r="B164" s="25"/>
      <c r="C164" s="73"/>
      <c r="D164" s="103"/>
      <c r="E164" s="85" t="s">
        <v>674</v>
      </c>
      <c r="F164" s="31" t="s">
        <v>660</v>
      </c>
      <c r="G164" s="36">
        <v>5.795922</v>
      </c>
      <c r="H164" s="36">
        <v>5.5269500000000003</v>
      </c>
      <c r="I164" s="36">
        <v>6.0648929999999996</v>
      </c>
      <c r="J164" s="33">
        <v>4.9230000312373096E-2</v>
      </c>
    </row>
    <row r="165" spans="2:10" x14ac:dyDescent="0.3">
      <c r="B165" s="25"/>
      <c r="C165" s="73"/>
      <c r="D165" s="103"/>
      <c r="E165" s="85" t="s">
        <v>674</v>
      </c>
      <c r="F165" s="31" t="s">
        <v>661</v>
      </c>
      <c r="G165" s="36">
        <v>7.3399830000000001</v>
      </c>
      <c r="H165" s="36">
        <v>7.1910949999999998</v>
      </c>
      <c r="I165" s="36">
        <v>7.4888709999999996</v>
      </c>
      <c r="J165" s="33">
        <v>7.7379875806354373E-2</v>
      </c>
    </row>
    <row r="166" spans="2:10" x14ac:dyDescent="0.3">
      <c r="B166" s="25"/>
      <c r="C166" s="73"/>
      <c r="D166" s="103"/>
      <c r="E166" s="85" t="s">
        <v>674</v>
      </c>
      <c r="F166" s="31" t="s">
        <v>662</v>
      </c>
      <c r="G166" s="36">
        <v>5.4180900000000003</v>
      </c>
      <c r="H166" s="36">
        <v>4.9337549999999997</v>
      </c>
      <c r="I166" s="36">
        <v>5.902425</v>
      </c>
      <c r="J166" s="33">
        <v>5.4260912481243706E-2</v>
      </c>
    </row>
    <row r="167" spans="2:10" x14ac:dyDescent="0.3">
      <c r="B167" s="25"/>
      <c r="C167" s="73"/>
      <c r="D167" s="103"/>
      <c r="E167" s="85" t="s">
        <v>674</v>
      </c>
      <c r="F167" s="31" t="s">
        <v>663</v>
      </c>
      <c r="G167" s="36">
        <v>6.9925199999999998</v>
      </c>
      <c r="H167" s="36">
        <v>6.8437070000000002</v>
      </c>
      <c r="I167" s="36">
        <v>7.1413320000000002</v>
      </c>
      <c r="J167" s="33">
        <v>0.13320328828201197</v>
      </c>
    </row>
    <row r="168" spans="2:10" x14ac:dyDescent="0.3">
      <c r="B168" s="25"/>
      <c r="C168" s="73"/>
      <c r="D168" s="103"/>
      <c r="E168" s="85" t="s">
        <v>674</v>
      </c>
      <c r="F168" s="31" t="s">
        <v>460</v>
      </c>
      <c r="G168" s="36">
        <v>7.511679</v>
      </c>
      <c r="H168" s="36">
        <v>7.3669770000000003</v>
      </c>
      <c r="I168" s="36">
        <v>7.6563819999999998</v>
      </c>
      <c r="J168" s="33">
        <v>6.2560783125807123E-2</v>
      </c>
    </row>
    <row r="169" spans="2:10" x14ac:dyDescent="0.3">
      <c r="B169" s="25"/>
      <c r="C169" s="73"/>
      <c r="D169" s="103"/>
      <c r="E169" s="85" t="s">
        <v>674</v>
      </c>
      <c r="F169" s="31" t="s">
        <v>461</v>
      </c>
      <c r="G169" s="36">
        <v>6.4784889999999997</v>
      </c>
      <c r="H169" s="36">
        <v>6.2780950000000004</v>
      </c>
      <c r="I169" s="36">
        <v>6.678884</v>
      </c>
      <c r="J169" s="33">
        <v>5.2036973639164673E-2</v>
      </c>
    </row>
    <row r="170" spans="2:10" x14ac:dyDescent="0.3">
      <c r="B170" s="25"/>
      <c r="C170" s="73"/>
      <c r="D170" s="103"/>
      <c r="E170" s="85" t="s">
        <v>674</v>
      </c>
      <c r="F170" s="31" t="s">
        <v>462</v>
      </c>
      <c r="G170" s="36">
        <v>5.6467320000000001</v>
      </c>
      <c r="H170" s="36">
        <v>5.1389950000000004</v>
      </c>
      <c r="I170" s="36">
        <v>6.1544699999999999</v>
      </c>
      <c r="J170" s="33">
        <v>5.7968565151259081E-2</v>
      </c>
    </row>
    <row r="171" spans="2:10" x14ac:dyDescent="0.3">
      <c r="B171" s="25"/>
      <c r="C171" s="73"/>
      <c r="D171" s="103"/>
      <c r="E171" s="85" t="s">
        <v>674</v>
      </c>
      <c r="F171" s="31" t="s">
        <v>589</v>
      </c>
      <c r="G171" s="36">
        <v>5.2730750000000004</v>
      </c>
      <c r="H171" s="36">
        <v>4.7774359999999998</v>
      </c>
      <c r="I171" s="36">
        <v>5.768713</v>
      </c>
      <c r="J171" s="33">
        <v>0.13240628778718258</v>
      </c>
    </row>
    <row r="172" spans="2:10" x14ac:dyDescent="0.3">
      <c r="B172" s="25"/>
      <c r="C172" s="73"/>
      <c r="D172" s="103"/>
      <c r="E172" s="85" t="s">
        <v>674</v>
      </c>
      <c r="F172" s="31" t="s">
        <v>463</v>
      </c>
      <c r="G172" s="36">
        <v>7.3438980000000003</v>
      </c>
      <c r="H172" s="36">
        <v>7.1032979999999997</v>
      </c>
      <c r="I172" s="36">
        <v>7.5844990000000001</v>
      </c>
      <c r="J172" s="33">
        <v>9.4592785919828684E-2</v>
      </c>
    </row>
    <row r="173" spans="2:10" x14ac:dyDescent="0.3">
      <c r="B173" s="25"/>
      <c r="C173" s="73"/>
      <c r="D173" s="103"/>
      <c r="E173" s="85" t="s">
        <v>674</v>
      </c>
      <c r="F173" s="31" t="s">
        <v>464</v>
      </c>
      <c r="G173" s="36">
        <v>6.8572420000000003</v>
      </c>
      <c r="H173" s="36">
        <v>6.6681800000000004</v>
      </c>
      <c r="I173" s="36">
        <v>7.0463040000000001</v>
      </c>
      <c r="J173" s="33">
        <v>6.5774306212686887E-2</v>
      </c>
    </row>
    <row r="174" spans="2:10" x14ac:dyDescent="0.3">
      <c r="B174" s="25"/>
      <c r="C174" s="73"/>
      <c r="D174" s="103"/>
      <c r="E174" s="85" t="s">
        <v>674</v>
      </c>
      <c r="F174" s="31" t="s">
        <v>465</v>
      </c>
      <c r="G174" s="36">
        <v>6.816961</v>
      </c>
      <c r="H174" s="36">
        <v>6.58141</v>
      </c>
      <c r="I174" s="36">
        <v>7.0525120000000001</v>
      </c>
      <c r="J174" s="33">
        <v>5.6919322423198394E-2</v>
      </c>
    </row>
    <row r="175" spans="2:10" x14ac:dyDescent="0.3">
      <c r="B175" s="25"/>
      <c r="C175" s="73"/>
      <c r="D175" s="103"/>
      <c r="E175" s="85" t="s">
        <v>674</v>
      </c>
      <c r="F175" s="31" t="s">
        <v>466</v>
      </c>
      <c r="G175" s="36">
        <v>6.7005319999999999</v>
      </c>
      <c r="H175" s="36">
        <v>6.4502230000000003</v>
      </c>
      <c r="I175" s="36">
        <v>6.9508419999999997</v>
      </c>
      <c r="J175" s="33">
        <v>2.588844433984467E-2</v>
      </c>
    </row>
    <row r="176" spans="2:10" x14ac:dyDescent="0.3">
      <c r="B176" s="25"/>
      <c r="C176" s="73"/>
      <c r="D176" s="103"/>
      <c r="E176" s="85" t="s">
        <v>674</v>
      </c>
      <c r="F176" s="31" t="s">
        <v>467</v>
      </c>
      <c r="G176" s="36">
        <v>6.975149</v>
      </c>
      <c r="H176" s="36">
        <v>6.6930149999999999</v>
      </c>
      <c r="I176" s="36">
        <v>7.2572840000000003</v>
      </c>
      <c r="J176" s="33">
        <v>3.011170471102477E-2</v>
      </c>
    </row>
    <row r="177" spans="1:10" x14ac:dyDescent="0.3">
      <c r="B177" s="25"/>
      <c r="C177" s="73"/>
      <c r="D177" s="103"/>
      <c r="E177" s="85" t="s">
        <v>674</v>
      </c>
      <c r="F177" s="31" t="s">
        <v>468</v>
      </c>
      <c r="G177" s="36">
        <v>6.8959149999999996</v>
      </c>
      <c r="H177" s="36">
        <v>6.7496879999999999</v>
      </c>
      <c r="I177" s="36">
        <v>7.0421430000000003</v>
      </c>
      <c r="J177" s="33">
        <v>5.1807810194119654E-2</v>
      </c>
    </row>
    <row r="178" spans="1:10" x14ac:dyDescent="0.3">
      <c r="B178" s="25"/>
      <c r="C178" s="73"/>
      <c r="D178" s="103"/>
      <c r="E178" s="85" t="s">
        <v>674</v>
      </c>
      <c r="F178" s="31" t="s">
        <v>469</v>
      </c>
      <c r="G178" s="36">
        <v>7.1734749999999998</v>
      </c>
      <c r="H178" s="36">
        <v>6.947343</v>
      </c>
      <c r="I178" s="36">
        <v>7.3996060000000003</v>
      </c>
      <c r="J178" s="33">
        <v>8.1960278773717921E-2</v>
      </c>
    </row>
    <row r="179" spans="1:10" x14ac:dyDescent="0.3">
      <c r="B179" s="25"/>
      <c r="C179" s="73"/>
      <c r="D179" s="103"/>
      <c r="E179" s="85" t="s">
        <v>674</v>
      </c>
      <c r="F179" s="31" t="s">
        <v>470</v>
      </c>
      <c r="G179" s="36">
        <v>6.337008</v>
      </c>
      <c r="H179" s="36">
        <v>5.848465</v>
      </c>
      <c r="I179" s="36">
        <v>6.8255509999999999</v>
      </c>
      <c r="J179" s="33">
        <v>3.216514642342775E-2</v>
      </c>
    </row>
    <row r="180" spans="1:10" x14ac:dyDescent="0.3">
      <c r="B180" s="25"/>
      <c r="C180" s="73"/>
      <c r="D180" s="103"/>
      <c r="E180" s="85" t="s">
        <v>674</v>
      </c>
      <c r="F180" s="31" t="s">
        <v>26</v>
      </c>
      <c r="G180" s="36">
        <v>7.0632330000000003</v>
      </c>
      <c r="H180" s="36">
        <v>6.7349170000000003</v>
      </c>
      <c r="I180" s="36">
        <v>7.3915480000000002</v>
      </c>
      <c r="J180" s="33">
        <v>6.4661900343830153E-2</v>
      </c>
    </row>
    <row r="181" spans="1:10" x14ac:dyDescent="0.3">
      <c r="B181" s="25"/>
      <c r="C181" s="73"/>
      <c r="D181" s="103"/>
      <c r="E181" s="85" t="s">
        <v>674</v>
      </c>
      <c r="F181" s="31" t="s">
        <v>27</v>
      </c>
      <c r="G181" s="36">
        <v>6.7313369999999999</v>
      </c>
      <c r="H181" s="36">
        <v>6.1013270000000004</v>
      </c>
      <c r="I181" s="36">
        <v>7.3613470000000003</v>
      </c>
      <c r="J181" s="33">
        <v>4.8114092700319008E-2</v>
      </c>
    </row>
    <row r="182" spans="1:10" x14ac:dyDescent="0.3">
      <c r="B182" s="25"/>
      <c r="C182" s="73"/>
      <c r="D182" s="103"/>
      <c r="E182" s="85" t="s">
        <v>674</v>
      </c>
      <c r="F182" s="31" t="s">
        <v>28</v>
      </c>
      <c r="G182" s="36">
        <v>6.4629079999999997</v>
      </c>
      <c r="H182" s="36">
        <v>6.1115449999999996</v>
      </c>
      <c r="I182" s="36">
        <v>6.8142699999999996</v>
      </c>
      <c r="J182" s="33">
        <v>7.9803328290468989E-2</v>
      </c>
    </row>
    <row r="183" spans="1:10" x14ac:dyDescent="0.3">
      <c r="B183" s="25"/>
      <c r="C183" s="73"/>
      <c r="D183" s="103"/>
      <c r="E183" s="85" t="s">
        <v>674</v>
      </c>
      <c r="F183" s="31" t="s">
        <v>29</v>
      </c>
      <c r="G183" s="36">
        <v>6.9062780000000004</v>
      </c>
      <c r="H183" s="36">
        <v>6.3933929999999997</v>
      </c>
      <c r="I183" s="36">
        <v>7.4191630000000002</v>
      </c>
      <c r="J183" s="33">
        <v>7.2822872165626024E-2</v>
      </c>
    </row>
    <row r="184" spans="1:10" x14ac:dyDescent="0.3">
      <c r="B184" s="25"/>
      <c r="C184" s="73"/>
      <c r="D184" s="103"/>
      <c r="E184" s="85" t="s">
        <v>674</v>
      </c>
      <c r="F184" s="31" t="s">
        <v>658</v>
      </c>
      <c r="G184" s="36">
        <v>7.0094539999999999</v>
      </c>
      <c r="H184" s="36">
        <v>6.6481960000000004</v>
      </c>
      <c r="I184" s="36">
        <v>7.3707120000000002</v>
      </c>
      <c r="J184" s="33">
        <v>5.4465958775765148E-2</v>
      </c>
    </row>
    <row r="185" spans="1:10" x14ac:dyDescent="0.3">
      <c r="B185" s="25"/>
      <c r="C185" s="73"/>
      <c r="D185" s="103"/>
      <c r="E185" s="85" t="s">
        <v>674</v>
      </c>
      <c r="F185" s="31" t="s">
        <v>30</v>
      </c>
      <c r="G185" s="36">
        <v>7.2630039999999996</v>
      </c>
      <c r="H185" s="36">
        <v>6.9471949999999998</v>
      </c>
      <c r="I185" s="36">
        <v>7.5788130000000002</v>
      </c>
      <c r="J185" s="33">
        <v>4.2523713098156238E-2</v>
      </c>
    </row>
    <row r="186" spans="1:10" x14ac:dyDescent="0.3">
      <c r="B186" s="25"/>
      <c r="C186" s="73"/>
      <c r="D186" s="103"/>
      <c r="E186" s="85" t="s">
        <v>674</v>
      </c>
      <c r="F186" s="31" t="s">
        <v>552</v>
      </c>
      <c r="G186" s="36">
        <v>6.8301679999999996</v>
      </c>
      <c r="H186" s="36">
        <v>6.4737150000000003</v>
      </c>
      <c r="I186" s="36">
        <v>7.1866219999999998</v>
      </c>
      <c r="J186" s="33">
        <v>3.9741624698927086E-2</v>
      </c>
    </row>
    <row r="187" spans="1:10" x14ac:dyDescent="0.3">
      <c r="B187" s="25"/>
      <c r="C187" s="73"/>
      <c r="D187" s="103"/>
      <c r="E187" s="85" t="s">
        <v>674</v>
      </c>
      <c r="F187" s="31" t="s">
        <v>31</v>
      </c>
      <c r="G187" s="36">
        <v>6.9836650000000002</v>
      </c>
      <c r="H187" s="36">
        <v>6.7490680000000003</v>
      </c>
      <c r="I187" s="36">
        <v>7.2182620000000002</v>
      </c>
      <c r="J187" s="33">
        <v>8.0815157792128667E-2</v>
      </c>
    </row>
    <row r="188" spans="1:10" x14ac:dyDescent="0.3">
      <c r="B188" s="25"/>
      <c r="C188" s="73"/>
      <c r="D188" s="103"/>
      <c r="E188" s="85" t="s">
        <v>674</v>
      </c>
      <c r="F188" s="31" t="s">
        <v>32</v>
      </c>
      <c r="G188" s="36">
        <v>7.0057879999999999</v>
      </c>
      <c r="H188" s="36">
        <v>6.7307290000000002</v>
      </c>
      <c r="I188" s="36">
        <v>7.2808469999999996</v>
      </c>
      <c r="J188" s="33">
        <v>4.5951058766095072E-2</v>
      </c>
    </row>
    <row r="189" spans="1:10" x14ac:dyDescent="0.3">
      <c r="B189" s="25"/>
      <c r="C189" s="73"/>
      <c r="D189" s="103"/>
      <c r="E189" s="85" t="s">
        <v>674</v>
      </c>
      <c r="F189" s="31" t="s">
        <v>471</v>
      </c>
      <c r="G189" s="36">
        <v>6.662058</v>
      </c>
      <c r="H189" s="36">
        <v>6.2625849999999996</v>
      </c>
      <c r="I189" s="36">
        <v>7.0615319999999997</v>
      </c>
      <c r="J189" s="33">
        <v>7.9375482783642703E-2</v>
      </c>
    </row>
    <row r="190" spans="1:10" x14ac:dyDescent="0.3">
      <c r="B190" s="25"/>
      <c r="C190" s="73"/>
      <c r="D190" s="103"/>
      <c r="E190" s="85" t="s">
        <v>674</v>
      </c>
      <c r="F190" s="31" t="s">
        <v>472</v>
      </c>
      <c r="G190" s="36">
        <v>6.875</v>
      </c>
      <c r="H190" s="36">
        <v>6.6661409999999997</v>
      </c>
      <c r="I190" s="36">
        <v>7.0838590000000003</v>
      </c>
      <c r="J190" s="33">
        <v>7.0226800074975226E-2</v>
      </c>
    </row>
    <row r="191" spans="1:10" x14ac:dyDescent="0.3">
      <c r="B191" s="25"/>
      <c r="C191" s="73"/>
      <c r="D191" s="103"/>
      <c r="E191" s="85" t="s">
        <v>674</v>
      </c>
      <c r="F191" s="31" t="s">
        <v>473</v>
      </c>
      <c r="G191" s="36">
        <v>7.1255550000000003</v>
      </c>
      <c r="H191" s="36">
        <v>6.861453</v>
      </c>
      <c r="I191" s="36">
        <v>7.3896569999999997</v>
      </c>
      <c r="J191" s="33">
        <v>3.5942723892827377E-2</v>
      </c>
    </row>
    <row r="192" spans="1:10" x14ac:dyDescent="0.3">
      <c r="A192" t="s">
        <v>851</v>
      </c>
      <c r="B192" s="25" t="s">
        <v>243</v>
      </c>
      <c r="C192" s="73" t="s">
        <v>244</v>
      </c>
      <c r="D192" s="117" t="str" cm="1">
        <f t="array" aca="1" ref="D192" ca="1">HYPERLINK("#"&amp;CELL("address",INDEX('Data dictionary'!B:B,MATCH('Achieving and contributing'!$A192,'Data dictionary'!A:A,0))),"Show if Q49 is Yes")</f>
        <v>Show if Q49 is Yes</v>
      </c>
      <c r="E192" s="85" t="s">
        <v>674</v>
      </c>
      <c r="F192" s="30" t="s">
        <v>450</v>
      </c>
      <c r="G192" s="36">
        <v>6.8528510000000002</v>
      </c>
      <c r="H192" s="36">
        <v>6.7016799999999996</v>
      </c>
      <c r="I192" s="36">
        <v>7.0040230000000001</v>
      </c>
      <c r="J192" s="33">
        <v>5.5433194326783113E-2</v>
      </c>
    </row>
    <row r="193" spans="2:10" x14ac:dyDescent="0.3">
      <c r="B193" s="25"/>
      <c r="C193" s="73"/>
      <c r="D193" s="103"/>
      <c r="E193" s="85" t="s">
        <v>674</v>
      </c>
      <c r="F193" s="30" t="s">
        <v>452</v>
      </c>
      <c r="G193" s="36">
        <v>6.7294859999999996</v>
      </c>
      <c r="H193" s="36">
        <v>6.5828680000000004</v>
      </c>
      <c r="I193" s="36">
        <v>6.8761039999999998</v>
      </c>
      <c r="J193" s="33">
        <v>4.2056876355578483E-2</v>
      </c>
    </row>
    <row r="194" spans="2:10" x14ac:dyDescent="0.3">
      <c r="B194" s="25"/>
      <c r="C194" s="73"/>
      <c r="D194" s="103"/>
      <c r="E194" s="85" t="s">
        <v>674</v>
      </c>
      <c r="F194" s="30" t="s">
        <v>453</v>
      </c>
      <c r="G194" s="36">
        <v>6.402361</v>
      </c>
      <c r="H194" s="36">
        <v>6.1248760000000004</v>
      </c>
      <c r="I194" s="36">
        <v>6.6798460000000004</v>
      </c>
      <c r="J194" s="33">
        <v>6.4631342881183787E-2</v>
      </c>
    </row>
    <row r="195" spans="2:10" x14ac:dyDescent="0.3">
      <c r="B195" s="25"/>
      <c r="C195" s="73"/>
      <c r="D195" s="103"/>
      <c r="E195" s="85" t="s">
        <v>674</v>
      </c>
      <c r="F195" s="30" t="s">
        <v>21</v>
      </c>
      <c r="G195" s="36">
        <v>6.8033250000000001</v>
      </c>
      <c r="H195" s="36">
        <v>6.1739660000000001</v>
      </c>
      <c r="I195" s="36">
        <v>7.4326829999999999</v>
      </c>
      <c r="J195" s="33">
        <v>8.2386692046288887E-2</v>
      </c>
    </row>
    <row r="196" spans="2:10" x14ac:dyDescent="0.3">
      <c r="B196" s="25"/>
      <c r="C196" s="73"/>
      <c r="D196" s="103"/>
      <c r="E196" s="85" t="s">
        <v>674</v>
      </c>
      <c r="F196" s="30" t="s">
        <v>454</v>
      </c>
      <c r="G196" s="36">
        <v>7.3659140000000001</v>
      </c>
      <c r="H196" s="36">
        <v>7.1272190000000002</v>
      </c>
      <c r="I196" s="36">
        <v>7.6046079999999998</v>
      </c>
      <c r="J196" s="33">
        <v>6.5575889087007386E-2</v>
      </c>
    </row>
    <row r="197" spans="2:10" x14ac:dyDescent="0.3">
      <c r="B197" s="25"/>
      <c r="C197" s="73"/>
      <c r="D197" s="103"/>
      <c r="E197" s="85" t="s">
        <v>674</v>
      </c>
      <c r="F197" s="30" t="s">
        <v>455</v>
      </c>
      <c r="G197" s="36">
        <v>6.5605539999999998</v>
      </c>
      <c r="H197" s="36">
        <v>5.8889120000000004</v>
      </c>
      <c r="I197" s="36">
        <v>7.2321960000000001</v>
      </c>
      <c r="J197" s="33">
        <v>6.6777441508701949E-2</v>
      </c>
    </row>
    <row r="198" spans="2:10" x14ac:dyDescent="0.3">
      <c r="B198" s="25"/>
      <c r="C198" s="73"/>
      <c r="D198" s="103"/>
      <c r="E198" s="85" t="s">
        <v>674</v>
      </c>
      <c r="F198" s="30" t="s">
        <v>456</v>
      </c>
      <c r="G198" s="36">
        <v>7.169816</v>
      </c>
      <c r="H198" s="36">
        <v>6.9914440000000004</v>
      </c>
      <c r="I198" s="36">
        <v>7.3481880000000004</v>
      </c>
      <c r="J198" s="33">
        <v>7.4521505687853679E-2</v>
      </c>
    </row>
    <row r="199" spans="2:10" x14ac:dyDescent="0.3">
      <c r="B199" s="25"/>
      <c r="C199" s="73"/>
      <c r="D199" s="103"/>
      <c r="E199" s="85" t="s">
        <v>674</v>
      </c>
      <c r="F199" s="30" t="s">
        <v>457</v>
      </c>
      <c r="G199" s="36">
        <v>6.6441309999999998</v>
      </c>
      <c r="H199" s="36">
        <v>6.4675039999999999</v>
      </c>
      <c r="I199" s="36">
        <v>6.8207579999999997</v>
      </c>
      <c r="J199" s="33">
        <v>3.8036675226800529E-2</v>
      </c>
    </row>
    <row r="200" spans="2:10" x14ac:dyDescent="0.3">
      <c r="B200" s="25"/>
      <c r="C200" s="73"/>
      <c r="D200" s="103"/>
      <c r="E200" s="85" t="s">
        <v>674</v>
      </c>
      <c r="F200" s="30" t="s">
        <v>458</v>
      </c>
      <c r="G200" s="36">
        <v>6.0321069999999999</v>
      </c>
      <c r="H200" s="36">
        <v>5.8089829999999996</v>
      </c>
      <c r="I200" s="36">
        <v>6.2552310000000002</v>
      </c>
      <c r="J200" s="33">
        <v>4.2695851537829302E-2</v>
      </c>
    </row>
    <row r="201" spans="2:10" x14ac:dyDescent="0.3">
      <c r="B201" s="25"/>
      <c r="C201" s="73"/>
      <c r="D201" s="103"/>
      <c r="E201" s="85" t="s">
        <v>674</v>
      </c>
      <c r="F201" s="30" t="s">
        <v>459</v>
      </c>
      <c r="G201" s="36">
        <v>7.0608719999999998</v>
      </c>
      <c r="H201" s="36">
        <v>6.8773200000000001</v>
      </c>
      <c r="I201" s="36">
        <v>7.2444240000000004</v>
      </c>
      <c r="J201" s="33">
        <v>3.8427966776277869E-2</v>
      </c>
    </row>
    <row r="202" spans="2:10" x14ac:dyDescent="0.3">
      <c r="B202" s="25"/>
      <c r="C202" s="73"/>
      <c r="D202" s="103"/>
      <c r="E202" s="85" t="s">
        <v>674</v>
      </c>
      <c r="F202" s="30" t="s">
        <v>660</v>
      </c>
      <c r="G202" s="36">
        <v>5.661829</v>
      </c>
      <c r="H202" s="36">
        <v>5.4137769999999996</v>
      </c>
      <c r="I202" s="36">
        <v>5.9098819999999996</v>
      </c>
      <c r="J202" s="33">
        <v>6.8909386869234937E-2</v>
      </c>
    </row>
    <row r="203" spans="2:10" x14ac:dyDescent="0.3">
      <c r="B203" s="25"/>
      <c r="C203" s="73"/>
      <c r="D203" s="103"/>
      <c r="E203" s="85" t="s">
        <v>674</v>
      </c>
      <c r="F203" s="30" t="s">
        <v>661</v>
      </c>
      <c r="G203" s="36">
        <v>7.2558309999999997</v>
      </c>
      <c r="H203" s="36">
        <v>7.1079299999999996</v>
      </c>
      <c r="I203" s="36">
        <v>7.4037309999999996</v>
      </c>
      <c r="J203" s="33">
        <v>4.9073813763158718E-2</v>
      </c>
    </row>
    <row r="204" spans="2:10" x14ac:dyDescent="0.3">
      <c r="B204" s="25"/>
      <c r="C204" s="73"/>
      <c r="D204" s="103"/>
      <c r="E204" s="85" t="s">
        <v>674</v>
      </c>
      <c r="F204" s="30" t="s">
        <v>662</v>
      </c>
      <c r="G204" s="36">
        <v>5.6699719999999996</v>
      </c>
      <c r="H204" s="36">
        <v>4.6736300000000002</v>
      </c>
      <c r="I204" s="36">
        <v>6.6663139999999999</v>
      </c>
      <c r="J204" s="33">
        <v>0.1259579211369653</v>
      </c>
    </row>
    <row r="205" spans="2:10" x14ac:dyDescent="0.3">
      <c r="B205" s="25"/>
      <c r="C205" s="73"/>
      <c r="D205" s="103"/>
      <c r="E205" s="85" t="s">
        <v>674</v>
      </c>
      <c r="F205" s="30" t="s">
        <v>663</v>
      </c>
      <c r="G205" s="36">
        <v>6.8841260000000002</v>
      </c>
      <c r="H205" s="36">
        <v>6.7380899999999997</v>
      </c>
      <c r="I205" s="36">
        <v>7.0301619999999998</v>
      </c>
      <c r="J205" s="33">
        <v>5.2111650195622666E-2</v>
      </c>
    </row>
    <row r="206" spans="2:10" x14ac:dyDescent="0.3">
      <c r="B206" s="25"/>
      <c r="C206" s="73"/>
      <c r="D206" s="103"/>
      <c r="E206" s="85" t="s">
        <v>674</v>
      </c>
      <c r="F206" s="30" t="s">
        <v>460</v>
      </c>
      <c r="G206" s="36">
        <v>7.3140219999999996</v>
      </c>
      <c r="H206" s="36">
        <v>7.123513</v>
      </c>
      <c r="I206" s="36">
        <v>7.5045310000000001</v>
      </c>
      <c r="J206" s="33">
        <v>5.84394879071473E-2</v>
      </c>
    </row>
    <row r="207" spans="2:10" x14ac:dyDescent="0.3">
      <c r="B207" s="25"/>
      <c r="C207" s="73"/>
      <c r="D207" s="103"/>
      <c r="E207" s="85" t="s">
        <v>674</v>
      </c>
      <c r="F207" s="30" t="s">
        <v>461</v>
      </c>
      <c r="G207" s="36">
        <v>6.4644459999999997</v>
      </c>
      <c r="H207" s="36">
        <v>6.2610989999999997</v>
      </c>
      <c r="I207" s="36">
        <v>6.6677929999999996</v>
      </c>
      <c r="J207" s="33">
        <v>5.2916186860041702E-2</v>
      </c>
    </row>
    <row r="208" spans="2:10" x14ac:dyDescent="0.3">
      <c r="B208" s="25"/>
      <c r="C208" s="73"/>
      <c r="D208" s="103"/>
      <c r="E208" s="85" t="s">
        <v>674</v>
      </c>
      <c r="F208" s="30" t="s">
        <v>462</v>
      </c>
      <c r="G208" s="36">
        <v>5.7230379999999998</v>
      </c>
      <c r="H208" s="36">
        <v>5.2543800000000003</v>
      </c>
      <c r="I208" s="36">
        <v>6.1916950000000002</v>
      </c>
      <c r="J208" s="33">
        <v>2.4843670779111034E-2</v>
      </c>
    </row>
    <row r="209" spans="2:10" x14ac:dyDescent="0.3">
      <c r="B209" s="25"/>
      <c r="C209" s="73"/>
      <c r="D209" s="103"/>
      <c r="E209" s="85" t="s">
        <v>674</v>
      </c>
      <c r="F209" s="30" t="s">
        <v>589</v>
      </c>
      <c r="G209" s="36">
        <v>6.3823809999999996</v>
      </c>
      <c r="H209" s="36">
        <v>5.8315760000000001</v>
      </c>
      <c r="I209" s="36">
        <v>6.9331870000000002</v>
      </c>
      <c r="J209" s="33">
        <v>0.13240628778718258</v>
      </c>
    </row>
    <row r="210" spans="2:10" x14ac:dyDescent="0.3">
      <c r="B210" s="25"/>
      <c r="C210" s="73"/>
      <c r="D210" s="103"/>
      <c r="E210" s="85" t="s">
        <v>674</v>
      </c>
      <c r="F210" s="30" t="s">
        <v>463</v>
      </c>
      <c r="G210" s="36">
        <v>7.477506</v>
      </c>
      <c r="H210" s="36">
        <v>7.2709039999999998</v>
      </c>
      <c r="I210" s="36">
        <v>7.684107</v>
      </c>
      <c r="J210" s="33">
        <v>9.4057418189118655E-2</v>
      </c>
    </row>
    <row r="211" spans="2:10" x14ac:dyDescent="0.3">
      <c r="B211" s="25"/>
      <c r="C211" s="73"/>
      <c r="D211" s="103"/>
      <c r="E211" s="85" t="s">
        <v>674</v>
      </c>
      <c r="F211" s="30" t="s">
        <v>464</v>
      </c>
      <c r="G211" s="36">
        <v>6.7979329999999996</v>
      </c>
      <c r="H211" s="36">
        <v>6.5992680000000004</v>
      </c>
      <c r="I211" s="36">
        <v>6.9965989999999998</v>
      </c>
      <c r="J211" s="33">
        <v>6.8251810814995789E-2</v>
      </c>
    </row>
    <row r="212" spans="2:10" x14ac:dyDescent="0.3">
      <c r="B212" s="25"/>
      <c r="C212" s="73"/>
      <c r="D212" s="103"/>
      <c r="E212" s="85" t="s">
        <v>674</v>
      </c>
      <c r="F212" s="30" t="s">
        <v>465</v>
      </c>
      <c r="G212" s="36">
        <v>6.7935429999999997</v>
      </c>
      <c r="H212" s="36">
        <v>6.576562</v>
      </c>
      <c r="I212" s="36">
        <v>7.0105250000000003</v>
      </c>
      <c r="J212" s="33">
        <v>4.6942291128337643E-2</v>
      </c>
    </row>
    <row r="213" spans="2:10" x14ac:dyDescent="0.3">
      <c r="B213" s="25"/>
      <c r="C213" s="73"/>
      <c r="D213" s="103"/>
      <c r="E213" s="85" t="s">
        <v>674</v>
      </c>
      <c r="F213" s="30" t="s">
        <v>466</v>
      </c>
      <c r="G213" s="36">
        <v>6.2878990000000003</v>
      </c>
      <c r="H213" s="36">
        <v>5.9218159999999997</v>
      </c>
      <c r="I213" s="36">
        <v>6.6539820000000001</v>
      </c>
      <c r="J213" s="33">
        <v>2.152378099659813E-2</v>
      </c>
    </row>
    <row r="214" spans="2:10" x14ac:dyDescent="0.3">
      <c r="B214" s="25"/>
      <c r="C214" s="73"/>
      <c r="D214" s="103"/>
      <c r="E214" s="85" t="s">
        <v>674</v>
      </c>
      <c r="F214" s="30" t="s">
        <v>467</v>
      </c>
      <c r="G214" s="36">
        <v>6.8061090000000002</v>
      </c>
      <c r="H214" s="36">
        <v>6.5382720000000001</v>
      </c>
      <c r="I214" s="36">
        <v>7.0739460000000003</v>
      </c>
      <c r="J214" s="33">
        <v>3.1301602719766876E-2</v>
      </c>
    </row>
    <row r="215" spans="2:10" x14ac:dyDescent="0.3">
      <c r="B215" s="25"/>
      <c r="C215" s="73"/>
      <c r="D215" s="103"/>
      <c r="E215" s="85" t="s">
        <v>674</v>
      </c>
      <c r="F215" s="30" t="s">
        <v>468</v>
      </c>
      <c r="G215" s="36">
        <v>6.7064959999999996</v>
      </c>
      <c r="H215" s="36">
        <v>6.541131</v>
      </c>
      <c r="I215" s="36">
        <v>6.8718599999999999</v>
      </c>
      <c r="J215" s="33">
        <v>4.8946153555076248E-2</v>
      </c>
    </row>
    <row r="216" spans="2:10" x14ac:dyDescent="0.3">
      <c r="B216" s="25"/>
      <c r="C216" s="73"/>
      <c r="D216" s="103"/>
      <c r="E216" s="85" t="s">
        <v>674</v>
      </c>
      <c r="F216" s="30" t="s">
        <v>469</v>
      </c>
      <c r="G216" s="36">
        <v>7.5019210000000003</v>
      </c>
      <c r="H216" s="36">
        <v>7.2123629999999999</v>
      </c>
      <c r="I216" s="36">
        <v>7.7914789999999998</v>
      </c>
      <c r="J216" s="33">
        <v>8.1819280505982361E-2</v>
      </c>
    </row>
    <row r="217" spans="2:10" x14ac:dyDescent="0.3">
      <c r="B217" s="25"/>
      <c r="C217" s="73"/>
      <c r="D217" s="103"/>
      <c r="E217" s="85" t="s">
        <v>674</v>
      </c>
      <c r="F217" s="30" t="s">
        <v>470</v>
      </c>
      <c r="G217" s="36">
        <v>6.0278720000000003</v>
      </c>
      <c r="H217" s="36">
        <v>5.3576829999999998</v>
      </c>
      <c r="I217" s="36">
        <v>6.6980599999999999</v>
      </c>
      <c r="J217" s="33">
        <v>4.8138611268712085E-2</v>
      </c>
    </row>
    <row r="218" spans="2:10" x14ac:dyDescent="0.3">
      <c r="B218" s="25"/>
      <c r="C218" s="73"/>
      <c r="D218" s="103"/>
      <c r="E218" s="85" t="s">
        <v>674</v>
      </c>
      <c r="F218" s="30" t="s">
        <v>26</v>
      </c>
      <c r="G218" s="36">
        <v>6.8364029999999998</v>
      </c>
      <c r="H218" s="36">
        <v>6.5411619999999999</v>
      </c>
      <c r="I218" s="36">
        <v>7.1316430000000004</v>
      </c>
      <c r="J218" s="33">
        <v>6.208590296348851E-2</v>
      </c>
    </row>
    <row r="219" spans="2:10" x14ac:dyDescent="0.3">
      <c r="B219" s="25"/>
      <c r="C219" s="73"/>
      <c r="D219" s="103"/>
      <c r="E219" s="85" t="s">
        <v>674</v>
      </c>
      <c r="F219" s="30" t="s">
        <v>27</v>
      </c>
      <c r="G219" s="36">
        <v>6.9975490000000002</v>
      </c>
      <c r="H219" s="36">
        <v>6.3097830000000004</v>
      </c>
      <c r="I219" s="36">
        <v>7.6853160000000003</v>
      </c>
      <c r="J219" s="33">
        <v>5.1491837117658097E-2</v>
      </c>
    </row>
    <row r="220" spans="2:10" x14ac:dyDescent="0.3">
      <c r="B220" s="25"/>
      <c r="C220" s="73"/>
      <c r="D220" s="103"/>
      <c r="E220" s="85" t="s">
        <v>674</v>
      </c>
      <c r="F220" s="30" t="s">
        <v>28</v>
      </c>
      <c r="G220" s="36">
        <v>6.1415160000000002</v>
      </c>
      <c r="H220" s="36">
        <v>5.5223789999999999</v>
      </c>
      <c r="I220" s="36">
        <v>6.7606539999999997</v>
      </c>
      <c r="J220" s="33">
        <v>4.0090771558245086E-2</v>
      </c>
    </row>
    <row r="221" spans="2:10" x14ac:dyDescent="0.3">
      <c r="B221" s="25"/>
      <c r="C221" s="73"/>
      <c r="D221" s="103"/>
      <c r="E221" s="85" t="s">
        <v>674</v>
      </c>
      <c r="F221" s="30" t="s">
        <v>29</v>
      </c>
      <c r="G221" s="36">
        <v>7.0794329999999999</v>
      </c>
      <c r="H221" s="36">
        <v>6.4945170000000001</v>
      </c>
      <c r="I221" s="36">
        <v>7.6643480000000004</v>
      </c>
      <c r="J221" s="33">
        <v>5.8889254025632602E-2</v>
      </c>
    </row>
    <row r="222" spans="2:10" x14ac:dyDescent="0.3">
      <c r="B222" s="25"/>
      <c r="C222" s="73"/>
      <c r="D222" s="103"/>
      <c r="E222" s="85" t="s">
        <v>674</v>
      </c>
      <c r="F222" s="30" t="s">
        <v>658</v>
      </c>
      <c r="G222" s="36">
        <v>6.7836020000000001</v>
      </c>
      <c r="H222" s="36">
        <v>6.3105640000000003</v>
      </c>
      <c r="I222" s="36">
        <v>7.25664</v>
      </c>
      <c r="J222" s="33">
        <v>5.1342910680824486E-2</v>
      </c>
    </row>
    <row r="223" spans="2:10" x14ac:dyDescent="0.3">
      <c r="B223" s="25"/>
      <c r="C223" s="73"/>
      <c r="D223" s="103"/>
      <c r="E223" s="85" t="s">
        <v>674</v>
      </c>
      <c r="F223" s="30" t="s">
        <v>30</v>
      </c>
      <c r="G223" s="36">
        <v>7.3748760000000004</v>
      </c>
      <c r="H223" s="36">
        <v>7.0875519999999996</v>
      </c>
      <c r="I223" s="36">
        <v>7.6622000000000003</v>
      </c>
      <c r="J223" s="33">
        <v>3.5880493090340686E-2</v>
      </c>
    </row>
    <row r="224" spans="2:10" x14ac:dyDescent="0.3">
      <c r="B224" s="25"/>
      <c r="C224" s="73"/>
      <c r="D224" s="103"/>
      <c r="E224" s="85" t="s">
        <v>674</v>
      </c>
      <c r="F224" s="30" t="s">
        <v>552</v>
      </c>
      <c r="G224" s="36">
        <v>6.7422630000000003</v>
      </c>
      <c r="H224" s="36">
        <v>6.4351099999999999</v>
      </c>
      <c r="I224" s="36">
        <v>7.0494159999999999</v>
      </c>
      <c r="J224" s="33">
        <v>4.0617473177140352E-2</v>
      </c>
    </row>
    <row r="225" spans="1:10" x14ac:dyDescent="0.3">
      <c r="B225" s="25"/>
      <c r="C225" s="73"/>
      <c r="D225" s="103"/>
      <c r="E225" s="85" t="s">
        <v>674</v>
      </c>
      <c r="F225" s="30" t="s">
        <v>31</v>
      </c>
      <c r="G225" s="36">
        <v>6.8392410000000003</v>
      </c>
      <c r="H225" s="36">
        <v>6.5596050000000004</v>
      </c>
      <c r="I225" s="36">
        <v>7.1188760000000002</v>
      </c>
      <c r="J225" s="33">
        <v>7.2011697331546234E-2</v>
      </c>
    </row>
    <row r="226" spans="1:10" x14ac:dyDescent="0.3">
      <c r="B226" s="25"/>
      <c r="C226" s="73"/>
      <c r="D226" s="103"/>
      <c r="E226" s="85" t="s">
        <v>674</v>
      </c>
      <c r="F226" s="30" t="s">
        <v>32</v>
      </c>
      <c r="G226" s="36">
        <v>7.0179580000000001</v>
      </c>
      <c r="H226" s="36">
        <v>6.746416</v>
      </c>
      <c r="I226" s="36">
        <v>7.2895000000000003</v>
      </c>
      <c r="J226" s="33">
        <v>4.6805394520046381E-2</v>
      </c>
    </row>
    <row r="227" spans="1:10" x14ac:dyDescent="0.3">
      <c r="B227" s="25"/>
      <c r="C227" s="73"/>
      <c r="D227" s="103"/>
      <c r="E227" s="85" t="s">
        <v>674</v>
      </c>
      <c r="F227" s="30" t="s">
        <v>471</v>
      </c>
      <c r="G227" s="36">
        <v>6.5062230000000003</v>
      </c>
      <c r="H227" s="36">
        <v>6.0483099999999999</v>
      </c>
      <c r="I227" s="36">
        <v>6.9641359999999999</v>
      </c>
      <c r="J227" s="33">
        <v>7.5934552093818025E-2</v>
      </c>
    </row>
    <row r="228" spans="1:10" x14ac:dyDescent="0.3">
      <c r="B228" s="25"/>
      <c r="C228" s="73"/>
      <c r="D228" s="103"/>
      <c r="E228" s="85" t="s">
        <v>674</v>
      </c>
      <c r="F228" s="30" t="s">
        <v>472</v>
      </c>
      <c r="G228" s="36">
        <v>6.9187560000000001</v>
      </c>
      <c r="H228" s="36">
        <v>6.6621300000000003</v>
      </c>
      <c r="I228" s="36">
        <v>7.1753819999999999</v>
      </c>
      <c r="J228" s="33">
        <v>6.9066469112882348E-2</v>
      </c>
    </row>
    <row r="229" spans="1:10" x14ac:dyDescent="0.3">
      <c r="B229" s="25"/>
      <c r="C229" s="73"/>
      <c r="D229" s="29"/>
      <c r="E229" s="85" t="s">
        <v>674</v>
      </c>
      <c r="F229" s="30" t="s">
        <v>473</v>
      </c>
      <c r="G229" s="36">
        <v>6.9188000000000001</v>
      </c>
      <c r="H229" s="36">
        <v>6.6955679999999997</v>
      </c>
      <c r="I229" s="36">
        <v>7.1420320000000004</v>
      </c>
      <c r="J229" s="33">
        <v>3.2917841188975568E-2</v>
      </c>
    </row>
    <row r="230" spans="1:10" x14ac:dyDescent="0.3">
      <c r="A230" t="s">
        <v>851</v>
      </c>
      <c r="B230" s="25" t="s">
        <v>245</v>
      </c>
      <c r="C230" s="73" t="s">
        <v>246</v>
      </c>
      <c r="D230" s="117" t="str" cm="1">
        <f t="array" aca="1" ref="D230" ca="1">HYPERLINK("#"&amp;CELL("address",INDEX('Data dictionary'!B:B,MATCH('Achieving and contributing'!$A230,'Data dictionary'!A:A,0))),"Show if Q49 is Yes")</f>
        <v>Show if Q49 is Yes</v>
      </c>
      <c r="E230" s="85" t="s">
        <v>674</v>
      </c>
      <c r="F230" s="30" t="s">
        <v>450</v>
      </c>
      <c r="G230" s="36">
        <v>8.4204249999999998</v>
      </c>
      <c r="H230" s="36">
        <v>8.3488380000000006</v>
      </c>
      <c r="I230" s="36">
        <v>8.492013</v>
      </c>
      <c r="J230" s="33">
        <v>5.7612592917365701E-2</v>
      </c>
    </row>
    <row r="231" spans="1:10" x14ac:dyDescent="0.3">
      <c r="B231" s="25"/>
      <c r="C231" s="73"/>
      <c r="D231" s="103"/>
      <c r="E231" s="85" t="s">
        <v>674</v>
      </c>
      <c r="F231" s="30" t="s">
        <v>452</v>
      </c>
      <c r="G231" s="36">
        <v>8.3748819999999995</v>
      </c>
      <c r="H231" s="36">
        <v>8.3086570000000002</v>
      </c>
      <c r="I231" s="36">
        <v>8.4411070000000006</v>
      </c>
      <c r="J231" s="33">
        <v>4.5469633060383055E-2</v>
      </c>
    </row>
    <row r="232" spans="1:10" x14ac:dyDescent="0.3">
      <c r="B232" s="25"/>
      <c r="C232" s="73"/>
      <c r="D232" s="103"/>
      <c r="E232" s="85" t="s">
        <v>674</v>
      </c>
      <c r="F232" s="30" t="s">
        <v>453</v>
      </c>
      <c r="G232" s="36">
        <v>8.2568289999999998</v>
      </c>
      <c r="H232" s="36">
        <v>8.1064509999999999</v>
      </c>
      <c r="I232" s="36">
        <v>8.4072060000000004</v>
      </c>
      <c r="J232" s="33">
        <v>6.671305237799087E-2</v>
      </c>
    </row>
    <row r="233" spans="1:10" x14ac:dyDescent="0.3">
      <c r="B233" s="25"/>
      <c r="C233" s="73"/>
      <c r="D233" s="103"/>
      <c r="E233" s="85" t="s">
        <v>674</v>
      </c>
      <c r="F233" s="30" t="s">
        <v>21</v>
      </c>
      <c r="G233" s="36">
        <v>8.5884</v>
      </c>
      <c r="H233" s="36">
        <v>8.4128550000000004</v>
      </c>
      <c r="I233" s="36">
        <v>8.7639449999999997</v>
      </c>
      <c r="J233" s="33">
        <v>9.0960007388823386E-2</v>
      </c>
    </row>
    <row r="234" spans="1:10" x14ac:dyDescent="0.3">
      <c r="B234" s="25"/>
      <c r="C234" s="73"/>
      <c r="D234" s="103"/>
      <c r="E234" s="85" t="s">
        <v>674</v>
      </c>
      <c r="F234" s="30" t="s">
        <v>454</v>
      </c>
      <c r="G234" s="36">
        <v>8.5572949999999999</v>
      </c>
      <c r="H234" s="36">
        <v>8.3726339999999997</v>
      </c>
      <c r="I234" s="36">
        <v>8.7419560000000001</v>
      </c>
      <c r="J234" s="33">
        <v>5.9333268749862583E-2</v>
      </c>
    </row>
    <row r="235" spans="1:10" x14ac:dyDescent="0.3">
      <c r="B235" s="25"/>
      <c r="C235" s="73"/>
      <c r="D235" s="103"/>
      <c r="E235" s="85" t="s">
        <v>674</v>
      </c>
      <c r="F235" s="30" t="s">
        <v>455</v>
      </c>
      <c r="G235" s="36">
        <v>8.366714</v>
      </c>
      <c r="H235" s="36">
        <v>7.95784</v>
      </c>
      <c r="I235" s="36">
        <v>8.7755880000000008</v>
      </c>
      <c r="J235" s="33">
        <v>6.6777441508701949E-2</v>
      </c>
    </row>
    <row r="236" spans="1:10" x14ac:dyDescent="0.3">
      <c r="B236" s="25"/>
      <c r="C236" s="73"/>
      <c r="D236" s="103"/>
      <c r="E236" s="85" t="s">
        <v>674</v>
      </c>
      <c r="F236" s="30" t="s">
        <v>456</v>
      </c>
      <c r="G236" s="36">
        <v>8.3763579999999997</v>
      </c>
      <c r="H236" s="36">
        <v>8.2530370000000008</v>
      </c>
      <c r="I236" s="36">
        <v>8.4996779999999994</v>
      </c>
      <c r="J236" s="33">
        <v>7.7930355177009095E-2</v>
      </c>
    </row>
    <row r="237" spans="1:10" x14ac:dyDescent="0.3">
      <c r="B237" s="25"/>
      <c r="C237" s="73"/>
      <c r="D237" s="103"/>
      <c r="E237" s="85" t="s">
        <v>674</v>
      </c>
      <c r="F237" s="30" t="s">
        <v>457</v>
      </c>
      <c r="G237" s="36">
        <v>8.4441810000000004</v>
      </c>
      <c r="H237" s="36">
        <v>8.346876</v>
      </c>
      <c r="I237" s="36">
        <v>8.5414860000000008</v>
      </c>
      <c r="J237" s="33">
        <v>3.9359409479810557E-2</v>
      </c>
    </row>
    <row r="238" spans="1:10" x14ac:dyDescent="0.3">
      <c r="B238" s="25"/>
      <c r="C238" s="73"/>
      <c r="D238" s="103"/>
      <c r="E238" s="85" t="s">
        <v>674</v>
      </c>
      <c r="F238" s="30" t="s">
        <v>458</v>
      </c>
      <c r="G238" s="36">
        <v>8.4209779999999999</v>
      </c>
      <c r="H238" s="36">
        <v>8.2904239999999998</v>
      </c>
      <c r="I238" s="36">
        <v>8.5515319999999999</v>
      </c>
      <c r="J238" s="33">
        <v>4.7324479820045853E-2</v>
      </c>
    </row>
    <row r="239" spans="1:10" x14ac:dyDescent="0.3">
      <c r="B239" s="25"/>
      <c r="C239" s="73"/>
      <c r="D239" s="103"/>
      <c r="E239" s="85" t="s">
        <v>674</v>
      </c>
      <c r="F239" s="30" t="s">
        <v>459</v>
      </c>
      <c r="G239" s="36">
        <v>8.4335450000000005</v>
      </c>
      <c r="H239" s="36">
        <v>8.3449390000000001</v>
      </c>
      <c r="I239" s="36">
        <v>8.5221509999999991</v>
      </c>
      <c r="J239" s="33">
        <v>3.8614616900619791E-2</v>
      </c>
    </row>
    <row r="240" spans="1:10" x14ac:dyDescent="0.3">
      <c r="B240" s="25"/>
      <c r="C240" s="73"/>
      <c r="D240" s="103"/>
      <c r="E240" s="85" t="s">
        <v>674</v>
      </c>
      <c r="F240" s="30" t="s">
        <v>660</v>
      </c>
      <c r="G240" s="36">
        <v>8.1494009999999992</v>
      </c>
      <c r="H240" s="36">
        <v>8.0145710000000001</v>
      </c>
      <c r="I240" s="36">
        <v>8.2842310000000001</v>
      </c>
      <c r="J240" s="33">
        <v>7.768131669379634E-2</v>
      </c>
    </row>
    <row r="241" spans="2:10" x14ac:dyDescent="0.3">
      <c r="B241" s="25"/>
      <c r="C241" s="73"/>
      <c r="D241" s="103"/>
      <c r="E241" s="85" t="s">
        <v>674</v>
      </c>
      <c r="F241" s="30" t="s">
        <v>661</v>
      </c>
      <c r="G241" s="36">
        <v>8.5194379999999992</v>
      </c>
      <c r="H241" s="36">
        <v>8.4292370000000005</v>
      </c>
      <c r="I241" s="36">
        <v>8.6096400000000006</v>
      </c>
      <c r="J241" s="33">
        <v>4.8912420995637189E-2</v>
      </c>
    </row>
    <row r="242" spans="2:10" x14ac:dyDescent="0.3">
      <c r="B242" s="25"/>
      <c r="C242" s="73"/>
      <c r="D242" s="103"/>
      <c r="E242" s="85" t="s">
        <v>674</v>
      </c>
      <c r="F242" s="30" t="s">
        <v>662</v>
      </c>
      <c r="G242" s="36">
        <v>8.4514630000000004</v>
      </c>
      <c r="H242" s="36">
        <v>8.0725049999999996</v>
      </c>
      <c r="I242" s="36">
        <v>8.8304220000000004</v>
      </c>
      <c r="J242" s="33">
        <v>0.15911940922390971</v>
      </c>
    </row>
    <row r="243" spans="2:10" x14ac:dyDescent="0.3">
      <c r="B243" s="25"/>
      <c r="C243" s="73"/>
      <c r="D243" s="103"/>
      <c r="E243" s="85" t="s">
        <v>674</v>
      </c>
      <c r="F243" s="30" t="s">
        <v>663</v>
      </c>
      <c r="G243" s="36">
        <v>8.4259570000000004</v>
      </c>
      <c r="H243" s="36">
        <v>8.3500979999999991</v>
      </c>
      <c r="I243" s="36">
        <v>8.5018150000000006</v>
      </c>
      <c r="J243" s="33">
        <v>5.3361406413557862E-2</v>
      </c>
    </row>
    <row r="244" spans="2:10" x14ac:dyDescent="0.3">
      <c r="B244" s="25"/>
      <c r="C244" s="73"/>
      <c r="D244" s="103"/>
      <c r="E244" s="85" t="s">
        <v>674</v>
      </c>
      <c r="F244" s="30" t="s">
        <v>460</v>
      </c>
      <c r="G244" s="36">
        <v>8.4302550000000007</v>
      </c>
      <c r="H244" s="36">
        <v>8.3453569999999999</v>
      </c>
      <c r="I244" s="36">
        <v>8.5151520000000005</v>
      </c>
      <c r="J244" s="33">
        <v>5.8343829217352483E-2</v>
      </c>
    </row>
    <row r="245" spans="2:10" x14ac:dyDescent="0.3">
      <c r="B245" s="25"/>
      <c r="C245" s="73"/>
      <c r="D245" s="103"/>
      <c r="E245" s="85" t="s">
        <v>674</v>
      </c>
      <c r="F245" s="30" t="s">
        <v>461</v>
      </c>
      <c r="G245" s="36">
        <v>8.4294189999999993</v>
      </c>
      <c r="H245" s="36">
        <v>8.3231710000000003</v>
      </c>
      <c r="I245" s="36">
        <v>8.5356670000000001</v>
      </c>
      <c r="J245" s="33">
        <v>5.613737512060004E-2</v>
      </c>
    </row>
    <row r="246" spans="2:10" x14ac:dyDescent="0.3">
      <c r="B246" s="25"/>
      <c r="C246" s="73"/>
      <c r="D246" s="103"/>
      <c r="E246" s="85" t="s">
        <v>674</v>
      </c>
      <c r="F246" s="30" t="s">
        <v>462</v>
      </c>
      <c r="G246" s="36">
        <v>8.033277</v>
      </c>
      <c r="H246" s="36">
        <v>7.6048850000000003</v>
      </c>
      <c r="I246" s="36">
        <v>8.4616690000000006</v>
      </c>
      <c r="J246" s="33">
        <v>5.2391414568193344E-2</v>
      </c>
    </row>
    <row r="247" spans="2:10" x14ac:dyDescent="0.3">
      <c r="B247" s="25"/>
      <c r="C247" s="73"/>
      <c r="D247" s="103"/>
      <c r="E247" s="85" t="s">
        <v>674</v>
      </c>
      <c r="F247" s="30" t="s">
        <v>589</v>
      </c>
      <c r="G247" s="36">
        <v>8.3634640000000005</v>
      </c>
      <c r="H247" s="36">
        <v>7.928515</v>
      </c>
      <c r="I247" s="36">
        <v>8.7984120000000008</v>
      </c>
      <c r="J247" s="33">
        <v>0.13603385731559856</v>
      </c>
    </row>
    <row r="248" spans="2:10" x14ac:dyDescent="0.3">
      <c r="B248" s="25"/>
      <c r="C248" s="73"/>
      <c r="D248" s="103"/>
      <c r="E248" s="85" t="s">
        <v>674</v>
      </c>
      <c r="F248" s="30" t="s">
        <v>463</v>
      </c>
      <c r="G248" s="36">
        <v>8.4049010000000006</v>
      </c>
      <c r="H248" s="36">
        <v>8.2761390000000006</v>
      </c>
      <c r="I248" s="36">
        <v>8.5336630000000007</v>
      </c>
      <c r="J248" s="33">
        <v>9.7420196747641033E-2</v>
      </c>
    </row>
    <row r="249" spans="2:10" x14ac:dyDescent="0.3">
      <c r="B249" s="25"/>
      <c r="C249" s="73"/>
      <c r="D249" s="103"/>
      <c r="E249" s="85" t="s">
        <v>674</v>
      </c>
      <c r="F249" s="30" t="s">
        <v>464</v>
      </c>
      <c r="G249" s="36">
        <v>8.3346409999999995</v>
      </c>
      <c r="H249" s="36">
        <v>8.1620880000000007</v>
      </c>
      <c r="I249" s="36">
        <v>8.5071929999999991</v>
      </c>
      <c r="J249" s="33">
        <v>7.0918569241092161E-2</v>
      </c>
    </row>
    <row r="250" spans="2:10" x14ac:dyDescent="0.3">
      <c r="B250" s="25"/>
      <c r="C250" s="73"/>
      <c r="D250" s="103"/>
      <c r="E250" s="85" t="s">
        <v>674</v>
      </c>
      <c r="F250" s="30" t="s">
        <v>465</v>
      </c>
      <c r="G250" s="36">
        <v>8.3922729999999994</v>
      </c>
      <c r="H250" s="36">
        <v>8.2334840000000007</v>
      </c>
      <c r="I250" s="36">
        <v>8.5510610000000007</v>
      </c>
      <c r="J250" s="33">
        <v>4.8700832615561296E-2</v>
      </c>
    </row>
    <row r="251" spans="2:10" x14ac:dyDescent="0.3">
      <c r="B251" s="25"/>
      <c r="C251" s="73"/>
      <c r="D251" s="103"/>
      <c r="E251" s="85" t="s">
        <v>674</v>
      </c>
      <c r="F251" s="30" t="s">
        <v>466</v>
      </c>
      <c r="G251" s="36">
        <v>8.4186580000000006</v>
      </c>
      <c r="H251" s="36">
        <v>8.2108670000000004</v>
      </c>
      <c r="I251" s="36">
        <v>8.6264479999999999</v>
      </c>
      <c r="J251" s="33">
        <v>2.2871691734953677E-2</v>
      </c>
    </row>
    <row r="252" spans="2:10" x14ac:dyDescent="0.3">
      <c r="B252" s="25"/>
      <c r="C252" s="73"/>
      <c r="D252" s="103"/>
      <c r="E252" s="85" t="s">
        <v>674</v>
      </c>
      <c r="F252" s="30" t="s">
        <v>467</v>
      </c>
      <c r="G252" s="36">
        <v>8.5972200000000001</v>
      </c>
      <c r="H252" s="36">
        <v>8.4026119999999995</v>
      </c>
      <c r="I252" s="36">
        <v>8.7918280000000006</v>
      </c>
      <c r="J252" s="33">
        <v>3.2588635259834874E-2</v>
      </c>
    </row>
    <row r="253" spans="2:10" x14ac:dyDescent="0.3">
      <c r="B253" s="25"/>
      <c r="C253" s="73"/>
      <c r="D253" s="103"/>
      <c r="E253" s="85" t="s">
        <v>674</v>
      </c>
      <c r="F253" s="30" t="s">
        <v>468</v>
      </c>
      <c r="G253" s="36">
        <v>8.3958200000000005</v>
      </c>
      <c r="H253" s="36">
        <v>8.3256200000000007</v>
      </c>
      <c r="I253" s="36">
        <v>8.4660200000000003</v>
      </c>
      <c r="J253" s="33">
        <v>5.2417981609717335E-2</v>
      </c>
    </row>
    <row r="254" spans="2:10" x14ac:dyDescent="0.3">
      <c r="B254" s="25"/>
      <c r="C254" s="73"/>
      <c r="D254" s="103"/>
      <c r="E254" s="85" t="s">
        <v>674</v>
      </c>
      <c r="F254" s="30" t="s">
        <v>469</v>
      </c>
      <c r="G254" s="36">
        <v>8.5432400000000008</v>
      </c>
      <c r="H254" s="36">
        <v>8.3840269999999997</v>
      </c>
      <c r="I254" s="36">
        <v>8.7024530000000002</v>
      </c>
      <c r="J254" s="33">
        <v>7.8395036860975709E-2</v>
      </c>
    </row>
    <row r="255" spans="2:10" x14ac:dyDescent="0.3">
      <c r="B255" s="25"/>
      <c r="C255" s="73"/>
      <c r="D255" s="103"/>
      <c r="E255" s="85" t="s">
        <v>674</v>
      </c>
      <c r="F255" s="30" t="s">
        <v>470</v>
      </c>
      <c r="G255" s="36">
        <v>8.2398849999999992</v>
      </c>
      <c r="H255" s="36">
        <v>7.9565960000000002</v>
      </c>
      <c r="I255" s="36">
        <v>8.5231739999999991</v>
      </c>
      <c r="J255" s="33">
        <v>4.3206913106096978E-2</v>
      </c>
    </row>
    <row r="256" spans="2:10" x14ac:dyDescent="0.3">
      <c r="B256" s="25"/>
      <c r="C256" s="73"/>
      <c r="D256" s="103"/>
      <c r="E256" s="85" t="s">
        <v>674</v>
      </c>
      <c r="F256" s="30" t="s">
        <v>26</v>
      </c>
      <c r="G256" s="36">
        <v>8.5467899999999997</v>
      </c>
      <c r="H256" s="36">
        <v>8.4118010000000005</v>
      </c>
      <c r="I256" s="36">
        <v>8.6817799999999998</v>
      </c>
      <c r="J256" s="33">
        <v>6.445451072422638E-2</v>
      </c>
    </row>
    <row r="257" spans="1:10" x14ac:dyDescent="0.3">
      <c r="B257" s="25"/>
      <c r="C257" s="73"/>
      <c r="D257" s="103"/>
      <c r="E257" s="85" t="s">
        <v>674</v>
      </c>
      <c r="F257" s="30" t="s">
        <v>27</v>
      </c>
      <c r="G257" s="36">
        <v>8.3171789999999994</v>
      </c>
      <c r="H257" s="36">
        <v>7.9475090000000002</v>
      </c>
      <c r="I257" s="36">
        <v>8.6868499999999997</v>
      </c>
      <c r="J257" s="33">
        <v>5.3856258209795456E-2</v>
      </c>
    </row>
    <row r="258" spans="1:10" x14ac:dyDescent="0.3">
      <c r="B258" s="25"/>
      <c r="C258" s="73"/>
      <c r="D258" s="103"/>
      <c r="E258" s="85" t="s">
        <v>674</v>
      </c>
      <c r="F258" s="30" t="s">
        <v>28</v>
      </c>
      <c r="G258" s="36">
        <v>8.4316019999999998</v>
      </c>
      <c r="H258" s="36">
        <v>7.9911180000000002</v>
      </c>
      <c r="I258" s="36">
        <v>8.8720870000000005</v>
      </c>
      <c r="J258" s="33">
        <v>4.7276853252647501E-2</v>
      </c>
    </row>
    <row r="259" spans="1:10" x14ac:dyDescent="0.3">
      <c r="B259" s="25"/>
      <c r="C259" s="73"/>
      <c r="D259" s="103"/>
      <c r="E259" s="85" t="s">
        <v>674</v>
      </c>
      <c r="F259" s="30" t="s">
        <v>29</v>
      </c>
      <c r="G259" s="36">
        <v>8.5137350000000005</v>
      </c>
      <c r="H259" s="36">
        <v>8.2809369999999998</v>
      </c>
      <c r="I259" s="36">
        <v>8.7465340000000005</v>
      </c>
      <c r="J259" s="33">
        <v>7.4728885967794936E-2</v>
      </c>
    </row>
    <row r="260" spans="1:10" x14ac:dyDescent="0.3">
      <c r="B260" s="25"/>
      <c r="C260" s="73"/>
      <c r="D260" s="103"/>
      <c r="E260" s="85" t="s">
        <v>674</v>
      </c>
      <c r="F260" s="30" t="s">
        <v>658</v>
      </c>
      <c r="G260" s="36">
        <v>8.3454490000000003</v>
      </c>
      <c r="H260" s="36">
        <v>8.1301260000000006</v>
      </c>
      <c r="I260" s="36">
        <v>8.5607710000000008</v>
      </c>
      <c r="J260" s="33">
        <v>5.371642723297939E-2</v>
      </c>
    </row>
    <row r="261" spans="1:10" x14ac:dyDescent="0.3">
      <c r="B261" s="25"/>
      <c r="C261" s="73"/>
      <c r="D261" s="103"/>
      <c r="E261" s="85" t="s">
        <v>674</v>
      </c>
      <c r="F261" s="30" t="s">
        <v>30</v>
      </c>
      <c r="G261" s="36">
        <v>8.6219839999999994</v>
      </c>
      <c r="H261" s="36">
        <v>8.4389559999999992</v>
      </c>
      <c r="I261" s="36">
        <v>8.8050119999999996</v>
      </c>
      <c r="J261" s="33">
        <v>3.6555472663327294E-2</v>
      </c>
    </row>
    <row r="262" spans="1:10" x14ac:dyDescent="0.3">
      <c r="B262" s="25"/>
      <c r="C262" s="73"/>
      <c r="D262" s="103"/>
      <c r="E262" s="85" t="s">
        <v>674</v>
      </c>
      <c r="F262" s="30" t="s">
        <v>552</v>
      </c>
      <c r="G262" s="36">
        <v>8.1942869999999992</v>
      </c>
      <c r="H262" s="36">
        <v>8.0298569999999998</v>
      </c>
      <c r="I262" s="36">
        <v>8.3587179999999996</v>
      </c>
      <c r="J262" s="33">
        <v>4.0945916356470331E-2</v>
      </c>
    </row>
    <row r="263" spans="1:10" x14ac:dyDescent="0.3">
      <c r="B263" s="25"/>
      <c r="C263" s="73"/>
      <c r="D263" s="103"/>
      <c r="E263" s="85" t="s">
        <v>674</v>
      </c>
      <c r="F263" s="30" t="s">
        <v>31</v>
      </c>
      <c r="G263" s="36">
        <v>8.2430079999999997</v>
      </c>
      <c r="H263" s="36">
        <v>8.1649709999999995</v>
      </c>
      <c r="I263" s="36">
        <v>8.3210440000000006</v>
      </c>
      <c r="J263" s="33">
        <v>7.4265870598269765E-2</v>
      </c>
    </row>
    <row r="264" spans="1:10" x14ac:dyDescent="0.3">
      <c r="B264" s="25"/>
      <c r="C264" s="73"/>
      <c r="D264" s="103"/>
      <c r="E264" s="85" t="s">
        <v>674</v>
      </c>
      <c r="F264" s="30" t="s">
        <v>32</v>
      </c>
      <c r="G264" s="36">
        <v>8.2558319999999998</v>
      </c>
      <c r="H264" s="36">
        <v>8.1140000000000008</v>
      </c>
      <c r="I264" s="36">
        <v>8.3976629999999997</v>
      </c>
      <c r="J264" s="33">
        <v>4.7354610361872218E-2</v>
      </c>
    </row>
    <row r="265" spans="1:10" x14ac:dyDescent="0.3">
      <c r="B265" s="25"/>
      <c r="C265" s="73"/>
      <c r="D265" s="103"/>
      <c r="E265" s="85" t="s">
        <v>674</v>
      </c>
      <c r="F265" s="30" t="s">
        <v>471</v>
      </c>
      <c r="G265" s="36">
        <v>8.5695560000000004</v>
      </c>
      <c r="H265" s="36">
        <v>8.2448090000000001</v>
      </c>
      <c r="I265" s="36">
        <v>8.894304</v>
      </c>
      <c r="J265" s="33">
        <v>8.3448421151190277E-2</v>
      </c>
    </row>
    <row r="266" spans="1:10" x14ac:dyDescent="0.3">
      <c r="B266" s="25"/>
      <c r="C266" s="73"/>
      <c r="D266" s="29"/>
      <c r="E266" s="85" t="s">
        <v>674</v>
      </c>
      <c r="F266" s="30" t="s">
        <v>472</v>
      </c>
      <c r="G266" s="36">
        <v>8.3376669999999997</v>
      </c>
      <c r="H266" s="36">
        <v>8.2188379999999999</v>
      </c>
      <c r="I266" s="36">
        <v>8.4564959999999996</v>
      </c>
      <c r="J266" s="33">
        <v>6.9673411462284784E-2</v>
      </c>
    </row>
    <row r="267" spans="1:10" x14ac:dyDescent="0.3">
      <c r="B267" s="27"/>
      <c r="C267" s="73"/>
      <c r="D267" s="29"/>
      <c r="E267" s="85" t="s">
        <v>674</v>
      </c>
      <c r="F267" s="30" t="s">
        <v>473</v>
      </c>
      <c r="G267" s="36">
        <v>8.4474560000000007</v>
      </c>
      <c r="H267" s="36">
        <v>8.3758540000000004</v>
      </c>
      <c r="I267" s="36">
        <v>8.5190590000000004</v>
      </c>
      <c r="J267" s="33">
        <v>3.4612899298564349E-2</v>
      </c>
    </row>
    <row r="268" spans="1:10" x14ac:dyDescent="0.3">
      <c r="A268" t="s">
        <v>851</v>
      </c>
      <c r="B268" s="25" t="s">
        <v>247</v>
      </c>
      <c r="C268" s="73" t="s">
        <v>248</v>
      </c>
      <c r="D268" s="117" t="str" cm="1">
        <f t="array" aca="1" ref="D268" ca="1">HYPERLINK("#"&amp;CELL("address",INDEX('Data dictionary'!B:B,MATCH('Achieving and contributing'!$A268,'Data dictionary'!A:A,0))),"Show if Q49 is Yes")</f>
        <v>Show if Q49 is Yes</v>
      </c>
      <c r="E268" s="85" t="s">
        <v>674</v>
      </c>
      <c r="F268" s="30" t="s">
        <v>450</v>
      </c>
      <c r="G268" s="36">
        <v>7.4283979999999996</v>
      </c>
      <c r="H268" s="36">
        <v>7.3334919999999997</v>
      </c>
      <c r="I268" s="36">
        <v>7.5233040000000004</v>
      </c>
      <c r="J268" s="33">
        <v>5.3582617277937547E-2</v>
      </c>
    </row>
    <row r="269" spans="1:10" x14ac:dyDescent="0.3">
      <c r="B269" s="25"/>
      <c r="C269" s="73"/>
      <c r="D269" s="103"/>
      <c r="E269" s="85" t="s">
        <v>674</v>
      </c>
      <c r="F269" s="30" t="s">
        <v>452</v>
      </c>
      <c r="G269" s="36">
        <v>7.394374</v>
      </c>
      <c r="H269" s="36">
        <v>7.2912600000000003</v>
      </c>
      <c r="I269" s="36">
        <v>7.4974869999999996</v>
      </c>
      <c r="J269" s="33">
        <v>4.083481661144879E-2</v>
      </c>
    </row>
    <row r="270" spans="1:10" x14ac:dyDescent="0.3">
      <c r="B270" s="25"/>
      <c r="C270" s="73"/>
      <c r="D270" s="103"/>
      <c r="E270" s="85" t="s">
        <v>674</v>
      </c>
      <c r="F270" s="30" t="s">
        <v>453</v>
      </c>
      <c r="G270" s="36">
        <v>6.8851529999999999</v>
      </c>
      <c r="H270" s="36">
        <v>6.675592</v>
      </c>
      <c r="I270" s="36">
        <v>7.0947139999999997</v>
      </c>
      <c r="J270" s="33">
        <v>6.6172135737088245E-2</v>
      </c>
    </row>
    <row r="271" spans="1:10" x14ac:dyDescent="0.3">
      <c r="B271" s="25"/>
      <c r="C271" s="73"/>
      <c r="D271" s="103"/>
      <c r="E271" s="85" t="s">
        <v>674</v>
      </c>
      <c r="F271" s="30" t="s">
        <v>21</v>
      </c>
      <c r="G271" s="36">
        <v>7.3593700000000002</v>
      </c>
      <c r="H271" s="36">
        <v>7.0214949999999998</v>
      </c>
      <c r="I271" s="36">
        <v>7.6972449999999997</v>
      </c>
      <c r="J271" s="33">
        <v>8.6147477215133023E-2</v>
      </c>
    </row>
    <row r="272" spans="1:10" x14ac:dyDescent="0.3">
      <c r="B272" s="25"/>
      <c r="C272" s="73"/>
      <c r="D272" s="103"/>
      <c r="E272" s="85" t="s">
        <v>674</v>
      </c>
      <c r="F272" s="30" t="s">
        <v>454</v>
      </c>
      <c r="G272" s="36">
        <v>7.8761549999999998</v>
      </c>
      <c r="H272" s="36">
        <v>7.6614360000000001</v>
      </c>
      <c r="I272" s="36">
        <v>8.0908739999999995</v>
      </c>
      <c r="J272" s="33">
        <v>6.089392383414878E-2</v>
      </c>
    </row>
    <row r="273" spans="2:10" x14ac:dyDescent="0.3">
      <c r="B273" s="25"/>
      <c r="C273" s="73"/>
      <c r="D273" s="103"/>
      <c r="E273" s="85" t="s">
        <v>674</v>
      </c>
      <c r="F273" s="30" t="s">
        <v>455</v>
      </c>
      <c r="G273" s="36">
        <v>6.8818840000000003</v>
      </c>
      <c r="H273" s="36">
        <v>6.4453129999999996</v>
      </c>
      <c r="I273" s="36">
        <v>7.3184550000000002</v>
      </c>
      <c r="J273" s="33">
        <v>6.6777441508701949E-2</v>
      </c>
    </row>
    <row r="274" spans="2:10" x14ac:dyDescent="0.3">
      <c r="B274" s="25"/>
      <c r="C274" s="73"/>
      <c r="D274" s="103"/>
      <c r="E274" s="85" t="s">
        <v>674</v>
      </c>
      <c r="F274" s="30" t="s">
        <v>456</v>
      </c>
      <c r="G274" s="36">
        <v>7.4301159999999999</v>
      </c>
      <c r="H274" s="36">
        <v>7.3063510000000003</v>
      </c>
      <c r="I274" s="36">
        <v>7.5538809999999996</v>
      </c>
      <c r="J274" s="33">
        <v>7.262877339359175E-2</v>
      </c>
    </row>
    <row r="275" spans="2:10" x14ac:dyDescent="0.3">
      <c r="B275" s="25"/>
      <c r="C275" s="73"/>
      <c r="D275" s="103"/>
      <c r="E275" s="85" t="s">
        <v>674</v>
      </c>
      <c r="F275" s="30" t="s">
        <v>457</v>
      </c>
      <c r="G275" s="36">
        <v>7.4229669999999999</v>
      </c>
      <c r="H275" s="36">
        <v>7.2664999999999997</v>
      </c>
      <c r="I275" s="36">
        <v>7.5794350000000001</v>
      </c>
      <c r="J275" s="33">
        <v>3.6088061839439418E-2</v>
      </c>
    </row>
    <row r="276" spans="2:10" x14ac:dyDescent="0.3">
      <c r="B276" s="25"/>
      <c r="C276" s="73"/>
      <c r="D276" s="103"/>
      <c r="E276" s="85" t="s">
        <v>674</v>
      </c>
      <c r="F276" s="30" t="s">
        <v>458</v>
      </c>
      <c r="G276" s="36">
        <v>7.2026009999999996</v>
      </c>
      <c r="H276" s="36">
        <v>7.0448170000000001</v>
      </c>
      <c r="I276" s="36">
        <v>7.3603860000000001</v>
      </c>
      <c r="J276" s="33">
        <v>4.8362676817926199E-2</v>
      </c>
    </row>
    <row r="277" spans="2:10" x14ac:dyDescent="0.3">
      <c r="B277" s="25"/>
      <c r="C277" s="73"/>
      <c r="D277" s="103"/>
      <c r="E277" s="85" t="s">
        <v>674</v>
      </c>
      <c r="F277" s="30" t="s">
        <v>459</v>
      </c>
      <c r="G277" s="36">
        <v>7.5009810000000003</v>
      </c>
      <c r="H277" s="36">
        <v>7.3991290000000003</v>
      </c>
      <c r="I277" s="36">
        <v>7.6028330000000004</v>
      </c>
      <c r="J277" s="33">
        <v>3.508473366674169E-2</v>
      </c>
    </row>
    <row r="278" spans="2:10" x14ac:dyDescent="0.3">
      <c r="B278" s="25"/>
      <c r="C278" s="73"/>
      <c r="D278" s="103"/>
      <c r="E278" s="85" t="s">
        <v>674</v>
      </c>
      <c r="F278" s="30" t="s">
        <v>660</v>
      </c>
      <c r="G278" s="36">
        <v>6.5881270000000001</v>
      </c>
      <c r="H278" s="36">
        <v>6.3577649999999997</v>
      </c>
      <c r="I278" s="36">
        <v>6.8184899999999997</v>
      </c>
      <c r="J278" s="33">
        <v>6.6075842527280396E-2</v>
      </c>
    </row>
    <row r="279" spans="2:10" x14ac:dyDescent="0.3">
      <c r="B279" s="25"/>
      <c r="C279" s="73"/>
      <c r="D279" s="103"/>
      <c r="E279" s="85" t="s">
        <v>674</v>
      </c>
      <c r="F279" s="30" t="s">
        <v>661</v>
      </c>
      <c r="G279" s="36">
        <v>7.7328089999999996</v>
      </c>
      <c r="H279" s="36">
        <v>7.6204549999999998</v>
      </c>
      <c r="I279" s="36">
        <v>7.8451630000000003</v>
      </c>
      <c r="J279" s="33">
        <v>4.7501535834400609E-2</v>
      </c>
    </row>
    <row r="280" spans="2:10" x14ac:dyDescent="0.3">
      <c r="B280" s="25"/>
      <c r="C280" s="73"/>
      <c r="D280" s="103"/>
      <c r="E280" s="85" t="s">
        <v>674</v>
      </c>
      <c r="F280" s="30" t="s">
        <v>662</v>
      </c>
      <c r="G280" s="36">
        <v>5.8574450000000002</v>
      </c>
      <c r="H280" s="36">
        <v>5.0070779999999999</v>
      </c>
      <c r="I280" s="36">
        <v>6.7078119999999997</v>
      </c>
      <c r="J280" s="33">
        <v>0.11996655984394594</v>
      </c>
    </row>
    <row r="281" spans="2:10" x14ac:dyDescent="0.3">
      <c r="B281" s="25"/>
      <c r="C281" s="73"/>
      <c r="D281" s="103"/>
      <c r="E281" s="85" t="s">
        <v>674</v>
      </c>
      <c r="F281" s="30" t="s">
        <v>663</v>
      </c>
      <c r="G281" s="36">
        <v>7.485182</v>
      </c>
      <c r="H281" s="36">
        <v>7.3932969999999996</v>
      </c>
      <c r="I281" s="36">
        <v>7.5770660000000003</v>
      </c>
      <c r="J281" s="33">
        <v>5.0336518752313444E-2</v>
      </c>
    </row>
    <row r="282" spans="2:10" x14ac:dyDescent="0.3">
      <c r="B282" s="25"/>
      <c r="C282" s="73"/>
      <c r="D282" s="103"/>
      <c r="E282" s="85" t="s">
        <v>674</v>
      </c>
      <c r="F282" s="30" t="s">
        <v>460</v>
      </c>
      <c r="G282" s="36">
        <v>7.6277030000000003</v>
      </c>
      <c r="H282" s="36">
        <v>7.5060349999999998</v>
      </c>
      <c r="I282" s="36">
        <v>7.749371</v>
      </c>
      <c r="J282" s="33">
        <v>5.4222533998692667E-2</v>
      </c>
    </row>
    <row r="283" spans="2:10" x14ac:dyDescent="0.3">
      <c r="B283" s="25"/>
      <c r="C283" s="73"/>
      <c r="D283" s="103"/>
      <c r="E283" s="85" t="s">
        <v>674</v>
      </c>
      <c r="F283" s="30" t="s">
        <v>461</v>
      </c>
      <c r="G283" s="36">
        <v>7.2557770000000001</v>
      </c>
      <c r="H283" s="36">
        <v>7.1079939999999997</v>
      </c>
      <c r="I283" s="36">
        <v>7.4035589999999996</v>
      </c>
      <c r="J283" s="33">
        <v>5.1865799383772677E-2</v>
      </c>
    </row>
    <row r="284" spans="2:10" x14ac:dyDescent="0.3">
      <c r="B284" s="25"/>
      <c r="C284" s="73"/>
      <c r="D284" s="103"/>
      <c r="E284" s="85" t="s">
        <v>674</v>
      </c>
      <c r="F284" s="30" t="s">
        <v>462</v>
      </c>
      <c r="G284" s="36">
        <v>7.0114809999999999</v>
      </c>
      <c r="H284" s="36">
        <v>6.6071070000000001</v>
      </c>
      <c r="I284" s="36">
        <v>7.4158549999999996</v>
      </c>
      <c r="J284" s="33">
        <v>5.5264492141287813E-2</v>
      </c>
    </row>
    <row r="285" spans="2:10" x14ac:dyDescent="0.3">
      <c r="B285" s="25"/>
      <c r="C285" s="73"/>
      <c r="D285" s="103"/>
      <c r="E285" s="85" t="s">
        <v>674</v>
      </c>
      <c r="F285" s="30" t="s">
        <v>589</v>
      </c>
      <c r="G285" s="36">
        <v>7.2329939999999997</v>
      </c>
      <c r="H285" s="36">
        <v>6.7703290000000003</v>
      </c>
      <c r="I285" s="36">
        <v>7.6956600000000002</v>
      </c>
      <c r="J285" s="33">
        <v>0.13240628778718258</v>
      </c>
    </row>
    <row r="286" spans="2:10" x14ac:dyDescent="0.3">
      <c r="B286" s="25"/>
      <c r="C286" s="73"/>
      <c r="D286" s="103"/>
      <c r="E286" s="85" t="s">
        <v>674</v>
      </c>
      <c r="F286" s="30" t="s">
        <v>463</v>
      </c>
      <c r="G286" s="36">
        <v>7.6855450000000003</v>
      </c>
      <c r="H286" s="36">
        <v>7.494777</v>
      </c>
      <c r="I286" s="36">
        <v>7.8763129999999997</v>
      </c>
      <c r="J286" s="33">
        <v>9.1882486783109146E-2</v>
      </c>
    </row>
    <row r="287" spans="2:10" x14ac:dyDescent="0.3">
      <c r="B287" s="25"/>
      <c r="C287" s="73"/>
      <c r="D287" s="103"/>
      <c r="E287" s="85" t="s">
        <v>674</v>
      </c>
      <c r="F287" s="30" t="s">
        <v>464</v>
      </c>
      <c r="G287" s="36">
        <v>7.1323850000000002</v>
      </c>
      <c r="H287" s="36">
        <v>6.9785979999999999</v>
      </c>
      <c r="I287" s="36">
        <v>7.2861729999999998</v>
      </c>
      <c r="J287" s="33">
        <v>6.4036612012456348E-2</v>
      </c>
    </row>
    <row r="288" spans="2:10" x14ac:dyDescent="0.3">
      <c r="B288" s="25"/>
      <c r="C288" s="73"/>
      <c r="D288" s="103"/>
      <c r="E288" s="85" t="s">
        <v>674</v>
      </c>
      <c r="F288" s="30" t="s">
        <v>465</v>
      </c>
      <c r="G288" s="36">
        <v>7.3139380000000003</v>
      </c>
      <c r="H288" s="36">
        <v>7.0895510000000002</v>
      </c>
      <c r="I288" s="36">
        <v>7.5383250000000004</v>
      </c>
      <c r="J288" s="33">
        <v>5.042348550100488E-2</v>
      </c>
    </row>
    <row r="289" spans="2:10" x14ac:dyDescent="0.3">
      <c r="B289" s="25"/>
      <c r="C289" s="73"/>
      <c r="D289" s="103"/>
      <c r="E289" s="85" t="s">
        <v>674</v>
      </c>
      <c r="F289" s="30" t="s">
        <v>466</v>
      </c>
      <c r="G289" s="36">
        <v>7.3587009999999999</v>
      </c>
      <c r="H289" s="36">
        <v>7.0669870000000001</v>
      </c>
      <c r="I289" s="36">
        <v>7.6504159999999999</v>
      </c>
      <c r="J289" s="33">
        <v>2.1288431502599542E-2</v>
      </c>
    </row>
    <row r="290" spans="2:10" x14ac:dyDescent="0.3">
      <c r="B290" s="25"/>
      <c r="C290" s="73"/>
      <c r="D290" s="103"/>
      <c r="E290" s="85" t="s">
        <v>674</v>
      </c>
      <c r="F290" s="30" t="s">
        <v>467</v>
      </c>
      <c r="G290" s="36">
        <v>7.711856</v>
      </c>
      <c r="H290" s="36">
        <v>7.4399490000000004</v>
      </c>
      <c r="I290" s="36">
        <v>7.9837619999999996</v>
      </c>
      <c r="J290" s="33">
        <v>2.4186498300145701E-2</v>
      </c>
    </row>
    <row r="291" spans="2:10" x14ac:dyDescent="0.3">
      <c r="B291" s="25"/>
      <c r="C291" s="73"/>
      <c r="D291" s="103"/>
      <c r="E291" s="85" t="s">
        <v>674</v>
      </c>
      <c r="F291" s="30" t="s">
        <v>468</v>
      </c>
      <c r="G291" s="36">
        <v>7.3393459999999999</v>
      </c>
      <c r="H291" s="36">
        <v>7.2369719999999997</v>
      </c>
      <c r="I291" s="36">
        <v>7.4417200000000001</v>
      </c>
      <c r="J291" s="33">
        <v>4.8208271843190674E-2</v>
      </c>
    </row>
    <row r="292" spans="2:10" x14ac:dyDescent="0.3">
      <c r="B292" s="25"/>
      <c r="C292" s="73"/>
      <c r="D292" s="103"/>
      <c r="E292" s="85" t="s">
        <v>674</v>
      </c>
      <c r="F292" s="30" t="s">
        <v>469</v>
      </c>
      <c r="G292" s="36">
        <v>7.8176139999999998</v>
      </c>
      <c r="H292" s="36">
        <v>7.5258529999999997</v>
      </c>
      <c r="I292" s="36">
        <v>8.109375</v>
      </c>
      <c r="J292" s="33">
        <v>7.5454215848205289E-2</v>
      </c>
    </row>
    <row r="293" spans="2:10" x14ac:dyDescent="0.3">
      <c r="B293" s="25"/>
      <c r="C293" s="73"/>
      <c r="D293" s="103"/>
      <c r="E293" s="85" t="s">
        <v>674</v>
      </c>
      <c r="F293" s="30" t="s">
        <v>470</v>
      </c>
      <c r="G293" s="36">
        <v>6.8956920000000004</v>
      </c>
      <c r="H293" s="36">
        <v>6.3695120000000003</v>
      </c>
      <c r="I293" s="36">
        <v>7.4218729999999997</v>
      </c>
      <c r="J293" s="33">
        <v>4.4036136690961465E-2</v>
      </c>
    </row>
    <row r="294" spans="2:10" x14ac:dyDescent="0.3">
      <c r="B294" s="25"/>
      <c r="C294" s="73"/>
      <c r="D294" s="103"/>
      <c r="E294" s="85" t="s">
        <v>674</v>
      </c>
      <c r="F294" s="30" t="s">
        <v>26</v>
      </c>
      <c r="G294" s="36">
        <v>7.5899890000000001</v>
      </c>
      <c r="H294" s="36">
        <v>7.4139290000000004</v>
      </c>
      <c r="I294" s="36">
        <v>7.7660479999999996</v>
      </c>
      <c r="J294" s="33">
        <v>5.7108552092997873E-2</v>
      </c>
    </row>
    <row r="295" spans="2:10" x14ac:dyDescent="0.3">
      <c r="B295" s="25"/>
      <c r="C295" s="73"/>
      <c r="D295" s="103"/>
      <c r="E295" s="85" t="s">
        <v>674</v>
      </c>
      <c r="F295" s="30" t="s">
        <v>27</v>
      </c>
      <c r="G295" s="36">
        <v>7.2273849999999999</v>
      </c>
      <c r="H295" s="36">
        <v>6.8454579999999998</v>
      </c>
      <c r="I295" s="36">
        <v>7.6093120000000001</v>
      </c>
      <c r="J295" s="33">
        <v>4.7776318258585103E-2</v>
      </c>
    </row>
    <row r="296" spans="2:10" x14ac:dyDescent="0.3">
      <c r="B296" s="25"/>
      <c r="C296" s="73"/>
      <c r="D296" s="103"/>
      <c r="E296" s="85" t="s">
        <v>674</v>
      </c>
      <c r="F296" s="30" t="s">
        <v>28</v>
      </c>
      <c r="G296" s="36">
        <v>6.8830179999999999</v>
      </c>
      <c r="H296" s="36">
        <v>6.4333099999999996</v>
      </c>
      <c r="I296" s="36">
        <v>7.3327249999999999</v>
      </c>
      <c r="J296" s="33">
        <v>4.4629349470499242E-2</v>
      </c>
    </row>
    <row r="297" spans="2:10" x14ac:dyDescent="0.3">
      <c r="B297" s="25"/>
      <c r="C297" s="73"/>
      <c r="D297" s="103"/>
      <c r="E297" s="85" t="s">
        <v>674</v>
      </c>
      <c r="F297" s="30" t="s">
        <v>29</v>
      </c>
      <c r="G297" s="36">
        <v>7.3854749999999996</v>
      </c>
      <c r="H297" s="36">
        <v>6.8018099999999997</v>
      </c>
      <c r="I297" s="36">
        <v>7.9691400000000003</v>
      </c>
      <c r="J297" s="33">
        <v>7.3282944462701283E-2</v>
      </c>
    </row>
    <row r="298" spans="2:10" x14ac:dyDescent="0.3">
      <c r="B298" s="25"/>
      <c r="C298" s="73"/>
      <c r="D298" s="103"/>
      <c r="E298" s="85" t="s">
        <v>674</v>
      </c>
      <c r="F298" s="30" t="s">
        <v>658</v>
      </c>
      <c r="G298" s="36">
        <v>7.2748759999999999</v>
      </c>
      <c r="H298" s="36">
        <v>6.8699500000000002</v>
      </c>
      <c r="I298" s="36">
        <v>7.6798019999999996</v>
      </c>
      <c r="J298" s="33">
        <v>4.8532167395377891E-2</v>
      </c>
    </row>
    <row r="299" spans="2:10" x14ac:dyDescent="0.3">
      <c r="B299" s="25"/>
      <c r="C299" s="73"/>
      <c r="D299" s="103"/>
      <c r="E299" s="85" t="s">
        <v>674</v>
      </c>
      <c r="F299" s="30" t="s">
        <v>30</v>
      </c>
      <c r="G299" s="36">
        <v>7.7671349999999997</v>
      </c>
      <c r="H299" s="36">
        <v>7.5158269999999998</v>
      </c>
      <c r="I299" s="36">
        <v>8.0184429999999995</v>
      </c>
      <c r="J299" s="33">
        <v>3.7159401754946891E-2</v>
      </c>
    </row>
    <row r="300" spans="2:10" x14ac:dyDescent="0.3">
      <c r="B300" s="25"/>
      <c r="C300" s="73"/>
      <c r="D300" s="103"/>
      <c r="E300" s="85" t="s">
        <v>674</v>
      </c>
      <c r="F300" s="30" t="s">
        <v>552</v>
      </c>
      <c r="G300" s="36">
        <v>7.3092550000000003</v>
      </c>
      <c r="H300" s="36">
        <v>7.1014049999999997</v>
      </c>
      <c r="I300" s="36">
        <v>7.5171039999999998</v>
      </c>
      <c r="J300" s="33">
        <v>3.5033939128530762E-2</v>
      </c>
    </row>
    <row r="301" spans="2:10" x14ac:dyDescent="0.3">
      <c r="B301" s="25"/>
      <c r="C301" s="73"/>
      <c r="D301" s="103"/>
      <c r="E301" s="85" t="s">
        <v>674</v>
      </c>
      <c r="F301" s="30" t="s">
        <v>31</v>
      </c>
      <c r="G301" s="36">
        <v>7.4229019999999997</v>
      </c>
      <c r="H301" s="36">
        <v>7.2572419999999997</v>
      </c>
      <c r="I301" s="36">
        <v>7.5885629999999997</v>
      </c>
      <c r="J301" s="33">
        <v>7.1707079322529552E-2</v>
      </c>
    </row>
    <row r="302" spans="2:10" x14ac:dyDescent="0.3">
      <c r="B302" s="25"/>
      <c r="C302" s="73"/>
      <c r="D302" s="103"/>
      <c r="E302" s="85" t="s">
        <v>674</v>
      </c>
      <c r="F302" s="30" t="s">
        <v>32</v>
      </c>
      <c r="G302" s="36">
        <v>7.3751230000000003</v>
      </c>
      <c r="H302" s="36">
        <v>7.1109739999999997</v>
      </c>
      <c r="I302" s="36">
        <v>7.6392720000000001</v>
      </c>
      <c r="J302" s="33">
        <v>4.7049490449746753E-2</v>
      </c>
    </row>
    <row r="303" spans="2:10" x14ac:dyDescent="0.3">
      <c r="B303" s="25"/>
      <c r="C303" s="73"/>
      <c r="D303" s="29"/>
      <c r="E303" s="85" t="s">
        <v>674</v>
      </c>
      <c r="F303" s="30" t="s">
        <v>471</v>
      </c>
      <c r="G303" s="36">
        <v>7.2145630000000001</v>
      </c>
      <c r="H303" s="36">
        <v>6.7710319999999999</v>
      </c>
      <c r="I303" s="36">
        <v>7.658093</v>
      </c>
      <c r="J303" s="33">
        <v>7.3687413684136602E-2</v>
      </c>
    </row>
    <row r="304" spans="2:10" x14ac:dyDescent="0.3">
      <c r="B304" s="25"/>
      <c r="C304" s="73"/>
      <c r="D304" s="29"/>
      <c r="E304" s="85" t="s">
        <v>674</v>
      </c>
      <c r="F304" s="30" t="s">
        <v>472</v>
      </c>
      <c r="G304" s="36">
        <v>7.3927810000000003</v>
      </c>
      <c r="H304" s="36">
        <v>7.2304820000000003</v>
      </c>
      <c r="I304" s="36">
        <v>7.5550790000000001</v>
      </c>
      <c r="J304" s="33">
        <v>6.7004650249471151E-2</v>
      </c>
    </row>
    <row r="305" spans="1:10" x14ac:dyDescent="0.3">
      <c r="B305" s="25"/>
      <c r="C305" s="73"/>
      <c r="D305" s="29"/>
      <c r="E305" s="85" t="s">
        <v>674</v>
      </c>
      <c r="F305" s="30" t="s">
        <v>473</v>
      </c>
      <c r="G305" s="36">
        <v>7.5462179999999996</v>
      </c>
      <c r="H305" s="36">
        <v>7.3962580000000004</v>
      </c>
      <c r="I305" s="36">
        <v>7.6961789999999999</v>
      </c>
      <c r="J305" s="33">
        <v>3.1447542165741096E-2</v>
      </c>
    </row>
    <row r="306" spans="1:10" x14ac:dyDescent="0.3">
      <c r="A306" t="s">
        <v>851</v>
      </c>
      <c r="B306" s="25" t="s">
        <v>249</v>
      </c>
      <c r="C306" s="73" t="s">
        <v>499</v>
      </c>
      <c r="D306" s="117" t="str" cm="1">
        <f t="array" aca="1" ref="D306" ca="1">HYPERLINK("#"&amp;CELL("address",INDEX('Data dictionary'!B:B,MATCH('Achieving and contributing'!$A306,'Data dictionary'!A:A,0))),"Show if Q49 is Yes")</f>
        <v>Show if Q49 is Yes</v>
      </c>
      <c r="E306" s="85" t="s">
        <v>674</v>
      </c>
      <c r="F306" s="31" t="s">
        <v>450</v>
      </c>
      <c r="G306" s="36">
        <v>7.0795300000000001</v>
      </c>
      <c r="H306" s="36">
        <v>6.9723860000000002</v>
      </c>
      <c r="I306" s="36">
        <v>7.186674</v>
      </c>
      <c r="J306" s="33">
        <v>5.3892321288178231E-2</v>
      </c>
    </row>
    <row r="307" spans="1:10" x14ac:dyDescent="0.3">
      <c r="B307" s="25"/>
      <c r="C307" s="73"/>
      <c r="D307" s="103"/>
      <c r="E307" s="85" t="s">
        <v>674</v>
      </c>
      <c r="F307" s="31" t="s">
        <v>452</v>
      </c>
      <c r="G307" s="36">
        <v>7.0215240000000003</v>
      </c>
      <c r="H307" s="36">
        <v>6.9040990000000004</v>
      </c>
      <c r="I307" s="36">
        <v>7.1389480000000001</v>
      </c>
      <c r="J307" s="33">
        <v>4.2344088553507582E-2</v>
      </c>
    </row>
    <row r="308" spans="1:10" x14ac:dyDescent="0.3">
      <c r="B308" s="25"/>
      <c r="C308" s="73"/>
      <c r="D308" s="103"/>
      <c r="E308" s="85" t="s">
        <v>674</v>
      </c>
      <c r="F308" s="31" t="s">
        <v>453</v>
      </c>
      <c r="G308" s="36">
        <v>6.6833809999999998</v>
      </c>
      <c r="H308" s="36">
        <v>6.4808269999999997</v>
      </c>
      <c r="I308" s="36">
        <v>6.8859349999999999</v>
      </c>
      <c r="J308" s="33">
        <v>6.1058014768554297E-2</v>
      </c>
    </row>
    <row r="309" spans="1:10" x14ac:dyDescent="0.3">
      <c r="B309" s="25"/>
      <c r="C309" s="73"/>
      <c r="D309" s="103"/>
      <c r="E309" s="85" t="s">
        <v>674</v>
      </c>
      <c r="F309" s="31" t="s">
        <v>21</v>
      </c>
      <c r="G309" s="36">
        <v>7.0814560000000002</v>
      </c>
      <c r="H309" s="36">
        <v>6.6663600000000001</v>
      </c>
      <c r="I309" s="36">
        <v>7.4965520000000003</v>
      </c>
      <c r="J309" s="33">
        <v>8.3024113261347204E-2</v>
      </c>
    </row>
    <row r="310" spans="1:10" x14ac:dyDescent="0.3">
      <c r="B310" s="25"/>
      <c r="C310" s="73"/>
      <c r="D310" s="103"/>
      <c r="E310" s="85" t="s">
        <v>674</v>
      </c>
      <c r="F310" s="31" t="s">
        <v>454</v>
      </c>
      <c r="G310" s="36">
        <v>7.488016</v>
      </c>
      <c r="H310" s="36">
        <v>7.2276749999999996</v>
      </c>
      <c r="I310" s="36">
        <v>7.7483570000000004</v>
      </c>
      <c r="J310" s="33">
        <v>5.7488858195706163E-2</v>
      </c>
    </row>
    <row r="311" spans="1:10" x14ac:dyDescent="0.3">
      <c r="B311" s="25"/>
      <c r="C311" s="73"/>
      <c r="D311" s="103"/>
      <c r="E311" s="85" t="s">
        <v>674</v>
      </c>
      <c r="F311" s="31" t="s">
        <v>455</v>
      </c>
      <c r="G311" s="36">
        <v>7.2672090000000003</v>
      </c>
      <c r="H311" s="36">
        <v>6.8723450000000001</v>
      </c>
      <c r="I311" s="36">
        <v>7.6620720000000002</v>
      </c>
      <c r="J311" s="33">
        <v>6.6777441508701949E-2</v>
      </c>
    </row>
    <row r="312" spans="1:10" x14ac:dyDescent="0.3">
      <c r="B312" s="25"/>
      <c r="C312" s="73"/>
      <c r="D312" s="103"/>
      <c r="E312" s="85" t="s">
        <v>674</v>
      </c>
      <c r="F312" s="31" t="s">
        <v>456</v>
      </c>
      <c r="G312" s="36">
        <v>7.4615790000000004</v>
      </c>
      <c r="H312" s="36">
        <v>7.3267670000000003</v>
      </c>
      <c r="I312" s="36">
        <v>7.5963919999999998</v>
      </c>
      <c r="J312" s="33">
        <v>7.087123626320567E-2</v>
      </c>
    </row>
    <row r="313" spans="1:10" x14ac:dyDescent="0.3">
      <c r="B313" s="25"/>
      <c r="C313" s="73"/>
      <c r="D313" s="103"/>
      <c r="E313" s="85" t="s">
        <v>674</v>
      </c>
      <c r="F313" s="31" t="s">
        <v>457</v>
      </c>
      <c r="G313" s="36">
        <v>6.8235710000000003</v>
      </c>
      <c r="H313" s="36">
        <v>6.6788179999999997</v>
      </c>
      <c r="I313" s="36">
        <v>6.968324</v>
      </c>
      <c r="J313" s="33">
        <v>3.7791485462827942E-2</v>
      </c>
    </row>
    <row r="314" spans="1:10" x14ac:dyDescent="0.3">
      <c r="B314" s="25"/>
      <c r="C314" s="73"/>
      <c r="D314" s="103"/>
      <c r="E314" s="85" t="s">
        <v>674</v>
      </c>
      <c r="F314" s="31" t="s">
        <v>458</v>
      </c>
      <c r="G314" s="36">
        <v>6.2620829999999996</v>
      </c>
      <c r="H314" s="36">
        <v>6.0887219999999997</v>
      </c>
      <c r="I314" s="36">
        <v>6.4354449999999996</v>
      </c>
      <c r="J314" s="33">
        <v>4.6264653718042996E-2</v>
      </c>
    </row>
    <row r="315" spans="1:10" x14ac:dyDescent="0.3">
      <c r="B315" s="25"/>
      <c r="C315" s="73"/>
      <c r="D315" s="103"/>
      <c r="E315" s="85" t="s">
        <v>674</v>
      </c>
      <c r="F315" s="31" t="s">
        <v>459</v>
      </c>
      <c r="G315" s="36">
        <v>7.2666149999999998</v>
      </c>
      <c r="H315" s="36">
        <v>7.1535250000000001</v>
      </c>
      <c r="I315" s="36">
        <v>7.3797059999999997</v>
      </c>
      <c r="J315" s="33">
        <v>3.6045432836148639E-2</v>
      </c>
    </row>
    <row r="316" spans="1:10" x14ac:dyDescent="0.3">
      <c r="B316" s="25"/>
      <c r="C316" s="73"/>
      <c r="D316" s="103"/>
      <c r="E316" s="85" t="s">
        <v>674</v>
      </c>
      <c r="F316" s="31" t="s">
        <v>660</v>
      </c>
      <c r="G316" s="36">
        <v>5.7258829999999996</v>
      </c>
      <c r="H316" s="36">
        <v>5.5048250000000003</v>
      </c>
      <c r="I316" s="36">
        <v>5.9469409999999998</v>
      </c>
      <c r="J316" s="33">
        <v>6.9210827756676918E-2</v>
      </c>
    </row>
    <row r="317" spans="1:10" x14ac:dyDescent="0.3">
      <c r="B317" s="25"/>
      <c r="C317" s="73"/>
      <c r="D317" s="103"/>
      <c r="E317" s="85" t="s">
        <v>674</v>
      </c>
      <c r="F317" s="31" t="s">
        <v>661</v>
      </c>
      <c r="G317" s="36">
        <v>7.5469879999999998</v>
      </c>
      <c r="H317" s="36">
        <v>7.4396409999999999</v>
      </c>
      <c r="I317" s="36">
        <v>7.6543349999999997</v>
      </c>
      <c r="J317" s="33">
        <v>4.6621684940492923E-2</v>
      </c>
    </row>
    <row r="318" spans="1:10" x14ac:dyDescent="0.3">
      <c r="B318" s="25"/>
      <c r="C318" s="73"/>
      <c r="D318" s="103"/>
      <c r="E318" s="85" t="s">
        <v>674</v>
      </c>
      <c r="F318" s="31" t="s">
        <v>662</v>
      </c>
      <c r="G318" s="36">
        <v>5.584085</v>
      </c>
      <c r="H318" s="36">
        <v>4.9753689999999997</v>
      </c>
      <c r="I318" s="36">
        <v>6.1928000000000001</v>
      </c>
      <c r="J318" s="33">
        <v>0.13473596210115646</v>
      </c>
    </row>
    <row r="319" spans="1:10" x14ac:dyDescent="0.3">
      <c r="B319" s="25"/>
      <c r="C319" s="73"/>
      <c r="D319" s="103"/>
      <c r="E319" s="85" t="s">
        <v>674</v>
      </c>
      <c r="F319" s="31" t="s">
        <v>663</v>
      </c>
      <c r="G319" s="36">
        <v>7.1268469999999997</v>
      </c>
      <c r="H319" s="36">
        <v>7.0257860000000001</v>
      </c>
      <c r="I319" s="36">
        <v>7.2279090000000004</v>
      </c>
      <c r="J319" s="33">
        <v>5.0069851024282686E-2</v>
      </c>
    </row>
    <row r="320" spans="1:10" x14ac:dyDescent="0.3">
      <c r="B320" s="25"/>
      <c r="C320" s="73"/>
      <c r="D320" s="103"/>
      <c r="E320" s="85" t="s">
        <v>674</v>
      </c>
      <c r="F320" s="31" t="s">
        <v>460</v>
      </c>
      <c r="G320" s="36">
        <v>7.5293720000000004</v>
      </c>
      <c r="H320" s="36">
        <v>7.3884679999999996</v>
      </c>
      <c r="I320" s="36">
        <v>7.6702769999999996</v>
      </c>
      <c r="J320" s="33">
        <v>6.0416434162906749E-2</v>
      </c>
    </row>
    <row r="321" spans="2:10" x14ac:dyDescent="0.3">
      <c r="B321" s="25"/>
      <c r="C321" s="73"/>
      <c r="D321" s="103"/>
      <c r="E321" s="85" t="s">
        <v>674</v>
      </c>
      <c r="F321" s="31" t="s">
        <v>461</v>
      </c>
      <c r="G321" s="36">
        <v>6.7163510000000004</v>
      </c>
      <c r="H321" s="36">
        <v>6.573194</v>
      </c>
      <c r="I321" s="36">
        <v>6.8595079999999999</v>
      </c>
      <c r="J321" s="33">
        <v>4.7757617254364941E-2</v>
      </c>
    </row>
    <row r="322" spans="2:10" x14ac:dyDescent="0.3">
      <c r="B322" s="25"/>
      <c r="C322" s="73"/>
      <c r="D322" s="103"/>
      <c r="E322" s="85" t="s">
        <v>674</v>
      </c>
      <c r="F322" s="31" t="s">
        <v>462</v>
      </c>
      <c r="G322" s="36">
        <v>5.8074370000000002</v>
      </c>
      <c r="H322" s="36">
        <v>5.2133099999999999</v>
      </c>
      <c r="I322" s="36">
        <v>6.4015649999999997</v>
      </c>
      <c r="J322" s="33">
        <v>2.7040730099712692E-2</v>
      </c>
    </row>
    <row r="323" spans="2:10" x14ac:dyDescent="0.3">
      <c r="B323" s="25"/>
      <c r="C323" s="73"/>
      <c r="D323" s="103"/>
      <c r="E323" s="85" t="s">
        <v>674</v>
      </c>
      <c r="F323" s="31" t="s">
        <v>589</v>
      </c>
      <c r="G323" s="36">
        <v>6.2086439999999996</v>
      </c>
      <c r="H323" s="36">
        <v>5.5326779999999998</v>
      </c>
      <c r="I323" s="36">
        <v>6.8846109999999996</v>
      </c>
      <c r="J323" s="33">
        <v>0.13240628778718258</v>
      </c>
    </row>
    <row r="324" spans="2:10" x14ac:dyDescent="0.3">
      <c r="B324" s="25"/>
      <c r="C324" s="73"/>
      <c r="D324" s="103"/>
      <c r="E324" s="85" t="s">
        <v>674</v>
      </c>
      <c r="F324" s="31" t="s">
        <v>463</v>
      </c>
      <c r="G324" s="36">
        <v>7.60853</v>
      </c>
      <c r="H324" s="36">
        <v>7.4220980000000001</v>
      </c>
      <c r="I324" s="36">
        <v>7.7949619999999999</v>
      </c>
      <c r="J324" s="33">
        <v>9.305360369403734E-2</v>
      </c>
    </row>
    <row r="325" spans="2:10" x14ac:dyDescent="0.3">
      <c r="B325" s="25"/>
      <c r="C325" s="73"/>
      <c r="D325" s="103"/>
      <c r="E325" s="85" t="s">
        <v>674</v>
      </c>
      <c r="F325" s="31" t="s">
        <v>464</v>
      </c>
      <c r="G325" s="36">
        <v>7.3316860000000004</v>
      </c>
      <c r="H325" s="36">
        <v>7.2023720000000004</v>
      </c>
      <c r="I325" s="36">
        <v>7.4610000000000003</v>
      </c>
      <c r="J325" s="33">
        <v>6.7804483595134454E-2</v>
      </c>
    </row>
    <row r="326" spans="2:10" x14ac:dyDescent="0.3">
      <c r="B326" s="25"/>
      <c r="C326" s="73"/>
      <c r="D326" s="103"/>
      <c r="E326" s="85" t="s">
        <v>674</v>
      </c>
      <c r="F326" s="31" t="s">
        <v>465</v>
      </c>
      <c r="G326" s="36">
        <v>7.0620880000000001</v>
      </c>
      <c r="H326" s="36">
        <v>6.8267899999999999</v>
      </c>
      <c r="I326" s="36">
        <v>7.2973850000000002</v>
      </c>
      <c r="J326" s="33">
        <v>4.4142980189491816E-2</v>
      </c>
    </row>
    <row r="327" spans="2:10" x14ac:dyDescent="0.3">
      <c r="B327" s="25"/>
      <c r="C327" s="73"/>
      <c r="D327" s="103"/>
      <c r="E327" s="85" t="s">
        <v>674</v>
      </c>
      <c r="F327" s="31" t="s">
        <v>466</v>
      </c>
      <c r="G327" s="36">
        <v>6.5893350000000002</v>
      </c>
      <c r="H327" s="36">
        <v>6.3435649999999999</v>
      </c>
      <c r="I327" s="36">
        <v>6.8351050000000004</v>
      </c>
      <c r="J327" s="33">
        <v>2.3684717259676073E-2</v>
      </c>
    </row>
    <row r="328" spans="2:10" x14ac:dyDescent="0.3">
      <c r="B328" s="25"/>
      <c r="C328" s="73"/>
      <c r="D328" s="103"/>
      <c r="E328" s="85" t="s">
        <v>674</v>
      </c>
      <c r="F328" s="31" t="s">
        <v>467</v>
      </c>
      <c r="G328" s="36">
        <v>6.6052980000000003</v>
      </c>
      <c r="H328" s="36">
        <v>6.379156</v>
      </c>
      <c r="I328" s="36">
        <v>6.8314389999999996</v>
      </c>
      <c r="J328" s="33">
        <v>2.491500728508985E-2</v>
      </c>
    </row>
    <row r="329" spans="2:10" x14ac:dyDescent="0.3">
      <c r="B329" s="25"/>
      <c r="C329" s="73"/>
      <c r="D329" s="103"/>
      <c r="E329" s="85" t="s">
        <v>674</v>
      </c>
      <c r="F329" s="31" t="s">
        <v>468</v>
      </c>
      <c r="G329" s="36">
        <v>6.9905910000000002</v>
      </c>
      <c r="H329" s="36">
        <v>6.8735710000000001</v>
      </c>
      <c r="I329" s="36">
        <v>7.1076110000000003</v>
      </c>
      <c r="J329" s="33">
        <v>4.796704128353578E-2</v>
      </c>
    </row>
    <row r="330" spans="2:10" x14ac:dyDescent="0.3">
      <c r="B330" s="25"/>
      <c r="C330" s="73"/>
      <c r="D330" s="103"/>
      <c r="E330" s="85" t="s">
        <v>674</v>
      </c>
      <c r="F330" s="31" t="s">
        <v>469</v>
      </c>
      <c r="G330" s="36">
        <v>7.4655389999999997</v>
      </c>
      <c r="H330" s="36">
        <v>7.2538879999999999</v>
      </c>
      <c r="I330" s="36">
        <v>7.6771909999999997</v>
      </c>
      <c r="J330" s="33">
        <v>7.8113040325504576E-2</v>
      </c>
    </row>
    <row r="331" spans="2:10" x14ac:dyDescent="0.3">
      <c r="B331" s="25"/>
      <c r="C331" s="73"/>
      <c r="D331" s="103"/>
      <c r="E331" s="85" t="s">
        <v>674</v>
      </c>
      <c r="F331" s="31" t="s">
        <v>470</v>
      </c>
      <c r="G331" s="36">
        <v>6.5643659999999997</v>
      </c>
      <c r="H331" s="36">
        <v>6.0594590000000004</v>
      </c>
      <c r="I331" s="36">
        <v>7.0692740000000001</v>
      </c>
      <c r="J331" s="33">
        <v>3.7707851438048272E-2</v>
      </c>
    </row>
    <row r="332" spans="2:10" x14ac:dyDescent="0.3">
      <c r="B332" s="25"/>
      <c r="C332" s="73"/>
      <c r="D332" s="103"/>
      <c r="E332" s="85" t="s">
        <v>674</v>
      </c>
      <c r="F332" s="31" t="s">
        <v>26</v>
      </c>
      <c r="G332" s="36">
        <v>7.0405350000000002</v>
      </c>
      <c r="H332" s="36">
        <v>6.8572870000000004</v>
      </c>
      <c r="I332" s="36">
        <v>7.2237830000000001</v>
      </c>
      <c r="J332" s="33">
        <v>6.0066582983135948E-2</v>
      </c>
    </row>
    <row r="333" spans="2:10" x14ac:dyDescent="0.3">
      <c r="B333" s="25"/>
      <c r="C333" s="73"/>
      <c r="D333" s="103"/>
      <c r="E333" s="85" t="s">
        <v>674</v>
      </c>
      <c r="F333" s="31" t="s">
        <v>27</v>
      </c>
      <c r="G333" s="36">
        <v>7.1747670000000001</v>
      </c>
      <c r="H333" s="36">
        <v>6.6879749999999998</v>
      </c>
      <c r="I333" s="36">
        <v>7.6615589999999996</v>
      </c>
      <c r="J333" s="33">
        <v>4.7663726778007127E-2</v>
      </c>
    </row>
    <row r="334" spans="2:10" x14ac:dyDescent="0.3">
      <c r="B334" s="25"/>
      <c r="C334" s="73"/>
      <c r="D334" s="103"/>
      <c r="E334" s="85" t="s">
        <v>674</v>
      </c>
      <c r="F334" s="31" t="s">
        <v>28</v>
      </c>
      <c r="G334" s="36">
        <v>6.6777129999999998</v>
      </c>
      <c r="H334" s="36">
        <v>5.9310999999999998</v>
      </c>
      <c r="I334" s="36">
        <v>7.4243249999999996</v>
      </c>
      <c r="J334" s="33">
        <v>4.6898638426626324E-2</v>
      </c>
    </row>
    <row r="335" spans="2:10" x14ac:dyDescent="0.3">
      <c r="B335" s="25"/>
      <c r="C335" s="73"/>
      <c r="D335" s="103"/>
      <c r="E335" s="85" t="s">
        <v>674</v>
      </c>
      <c r="F335" s="31" t="s">
        <v>29</v>
      </c>
      <c r="G335" s="36">
        <v>7.1633190000000004</v>
      </c>
      <c r="H335" s="36">
        <v>6.773612</v>
      </c>
      <c r="I335" s="36">
        <v>7.553026</v>
      </c>
      <c r="J335" s="33">
        <v>6.1583963194216232E-2</v>
      </c>
    </row>
    <row r="336" spans="2:10" x14ac:dyDescent="0.3">
      <c r="B336" s="25"/>
      <c r="C336" s="73"/>
      <c r="D336" s="103"/>
      <c r="E336" s="85" t="s">
        <v>674</v>
      </c>
      <c r="F336" s="31" t="s">
        <v>658</v>
      </c>
      <c r="G336" s="36">
        <v>7.121505</v>
      </c>
      <c r="H336" s="36">
        <v>6.693962</v>
      </c>
      <c r="I336" s="36">
        <v>7.5490469999999998</v>
      </c>
      <c r="J336" s="33">
        <v>4.9843847595252969E-2</v>
      </c>
    </row>
    <row r="337" spans="1:10" x14ac:dyDescent="0.3">
      <c r="B337" s="25"/>
      <c r="C337" s="73"/>
      <c r="D337" s="103"/>
      <c r="E337" s="85" t="s">
        <v>674</v>
      </c>
      <c r="F337" s="31" t="s">
        <v>30</v>
      </c>
      <c r="G337" s="36">
        <v>7.2790439999999998</v>
      </c>
      <c r="H337" s="36">
        <v>7.0027119999999998</v>
      </c>
      <c r="I337" s="36">
        <v>7.5553749999999997</v>
      </c>
      <c r="J337" s="33">
        <v>3.7692280365199476E-2</v>
      </c>
    </row>
    <row r="338" spans="1:10" x14ac:dyDescent="0.3">
      <c r="B338" s="25"/>
      <c r="C338" s="73"/>
      <c r="D338" s="103"/>
      <c r="E338" s="85" t="s">
        <v>674</v>
      </c>
      <c r="F338" s="31" t="s">
        <v>552</v>
      </c>
      <c r="G338" s="36">
        <v>7.1359959999999996</v>
      </c>
      <c r="H338" s="36">
        <v>6.912407</v>
      </c>
      <c r="I338" s="36">
        <v>7.3595860000000002</v>
      </c>
      <c r="J338" s="33">
        <v>3.3063280052550909E-2</v>
      </c>
    </row>
    <row r="339" spans="1:10" x14ac:dyDescent="0.3">
      <c r="B339" s="25"/>
      <c r="C339" s="73"/>
      <c r="D339" s="103"/>
      <c r="E339" s="85" t="s">
        <v>674</v>
      </c>
      <c r="F339" s="31" t="s">
        <v>31</v>
      </c>
      <c r="G339" s="36">
        <v>7.1363339999999997</v>
      </c>
      <c r="H339" s="36">
        <v>6.893878</v>
      </c>
      <c r="I339" s="36">
        <v>7.3787909999999997</v>
      </c>
      <c r="J339" s="33">
        <v>7.3808943584744727E-2</v>
      </c>
    </row>
    <row r="340" spans="1:10" x14ac:dyDescent="0.3">
      <c r="B340" s="25"/>
      <c r="C340" s="73"/>
      <c r="D340" s="29"/>
      <c r="E340" s="85" t="s">
        <v>674</v>
      </c>
      <c r="F340" s="31" t="s">
        <v>32</v>
      </c>
      <c r="G340" s="36">
        <v>7.326632</v>
      </c>
      <c r="H340" s="36">
        <v>7.1441730000000003</v>
      </c>
      <c r="I340" s="36">
        <v>7.5090909999999997</v>
      </c>
      <c r="J340" s="33">
        <v>4.9734545676450845E-2</v>
      </c>
    </row>
    <row r="341" spans="1:10" x14ac:dyDescent="0.3">
      <c r="B341" s="25"/>
      <c r="C341" s="73"/>
      <c r="D341" s="29"/>
      <c r="E341" s="85" t="s">
        <v>674</v>
      </c>
      <c r="F341" s="31" t="s">
        <v>471</v>
      </c>
      <c r="G341" s="36">
        <v>6.9509780000000001</v>
      </c>
      <c r="H341" s="36">
        <v>6.5566370000000003</v>
      </c>
      <c r="I341" s="36">
        <v>7.3453189999999999</v>
      </c>
      <c r="J341" s="33">
        <v>7.5583436717305302E-2</v>
      </c>
    </row>
    <row r="342" spans="1:10" x14ac:dyDescent="0.3">
      <c r="B342" s="25"/>
      <c r="C342" s="73"/>
      <c r="D342" s="29"/>
      <c r="E342" s="85" t="s">
        <v>674</v>
      </c>
      <c r="F342" s="31" t="s">
        <v>472</v>
      </c>
      <c r="G342" s="36">
        <v>7.1781249999999996</v>
      </c>
      <c r="H342" s="36">
        <v>7.0053099999999997</v>
      </c>
      <c r="I342" s="36">
        <v>7.3509399999999996</v>
      </c>
      <c r="J342" s="33">
        <v>6.4362665905013522E-2</v>
      </c>
    </row>
    <row r="343" spans="1:10" x14ac:dyDescent="0.3">
      <c r="B343" s="25"/>
      <c r="C343" s="73"/>
      <c r="D343" s="29"/>
      <c r="E343" s="85" t="s">
        <v>674</v>
      </c>
      <c r="F343" s="31" t="s">
        <v>473</v>
      </c>
      <c r="G343" s="36">
        <v>7.0285399999999996</v>
      </c>
      <c r="H343" s="36">
        <v>6.8662640000000001</v>
      </c>
      <c r="I343" s="36">
        <v>7.190817</v>
      </c>
      <c r="J343" s="33">
        <v>3.4228935859375732E-2</v>
      </c>
    </row>
    <row r="344" spans="1:10" x14ac:dyDescent="0.3">
      <c r="A344" t="s">
        <v>851</v>
      </c>
      <c r="B344" s="25" t="s">
        <v>250</v>
      </c>
      <c r="C344" s="73" t="s">
        <v>251</v>
      </c>
      <c r="D344" s="117" t="str" cm="1">
        <f t="array" aca="1" ref="D344" ca="1">HYPERLINK("#"&amp;CELL("address",INDEX('Data dictionary'!B:B,MATCH('Achieving and contributing'!$A344,'Data dictionary'!A:A,0))),"Show if Q49 is Yes")</f>
        <v>Show if Q49 is Yes</v>
      </c>
      <c r="E344" s="85" t="s">
        <v>674</v>
      </c>
      <c r="F344" s="30" t="s">
        <v>450</v>
      </c>
      <c r="G344" s="36">
        <v>7.6042810000000003</v>
      </c>
      <c r="H344" s="36">
        <v>7.4852790000000002</v>
      </c>
      <c r="I344" s="36">
        <v>7.7232830000000003</v>
      </c>
      <c r="J344" s="33">
        <v>5.5505840946469195E-2</v>
      </c>
    </row>
    <row r="345" spans="1:10" x14ac:dyDescent="0.3">
      <c r="B345" s="25"/>
      <c r="C345" s="73"/>
      <c r="D345" s="103"/>
      <c r="E345" s="85" t="s">
        <v>674</v>
      </c>
      <c r="F345" s="30" t="s">
        <v>452</v>
      </c>
      <c r="G345" s="36">
        <v>7.5196050000000003</v>
      </c>
      <c r="H345" s="36">
        <v>7.3777799999999996</v>
      </c>
      <c r="I345" s="36">
        <v>7.661429</v>
      </c>
      <c r="J345" s="33">
        <v>4.2023086685233885E-2</v>
      </c>
    </row>
    <row r="346" spans="1:10" x14ac:dyDescent="0.3">
      <c r="B346" s="25"/>
      <c r="C346" s="73"/>
      <c r="D346" s="103"/>
      <c r="E346" s="85" t="s">
        <v>674</v>
      </c>
      <c r="F346" s="30" t="s">
        <v>453</v>
      </c>
      <c r="G346" s="36">
        <v>7.3340360000000002</v>
      </c>
      <c r="H346" s="36">
        <v>7.0909370000000003</v>
      </c>
      <c r="I346" s="36">
        <v>7.577134</v>
      </c>
      <c r="J346" s="33">
        <v>6.7434274565861041E-2</v>
      </c>
    </row>
    <row r="347" spans="1:10" x14ac:dyDescent="0.3">
      <c r="B347" s="25"/>
      <c r="C347" s="73"/>
      <c r="D347" s="103"/>
      <c r="E347" s="85" t="s">
        <v>674</v>
      </c>
      <c r="F347" s="30" t="s">
        <v>21</v>
      </c>
      <c r="G347" s="36">
        <v>7.9562670000000004</v>
      </c>
      <c r="H347" s="36">
        <v>7.7506950000000003</v>
      </c>
      <c r="I347" s="36">
        <v>8.1618390000000005</v>
      </c>
      <c r="J347" s="33">
        <v>8.1972368256500963E-2</v>
      </c>
    </row>
    <row r="348" spans="1:10" x14ac:dyDescent="0.3">
      <c r="B348" s="25"/>
      <c r="C348" s="73"/>
      <c r="D348" s="103"/>
      <c r="E348" s="85" t="s">
        <v>674</v>
      </c>
      <c r="F348" s="30" t="s">
        <v>454</v>
      </c>
      <c r="G348" s="36">
        <v>7.7819909999999997</v>
      </c>
      <c r="H348" s="36">
        <v>7.5410000000000004</v>
      </c>
      <c r="I348" s="36">
        <v>8.0229820000000007</v>
      </c>
      <c r="J348" s="33">
        <v>6.3674727438876921E-2</v>
      </c>
    </row>
    <row r="349" spans="1:10" x14ac:dyDescent="0.3">
      <c r="B349" s="25"/>
      <c r="C349" s="73"/>
      <c r="D349" s="103"/>
      <c r="E349" s="85" t="s">
        <v>674</v>
      </c>
      <c r="F349" s="30" t="s">
        <v>455</v>
      </c>
      <c r="G349" s="36">
        <v>6.8686340000000001</v>
      </c>
      <c r="H349" s="36">
        <v>6.1597739999999996</v>
      </c>
      <c r="I349" s="36">
        <v>7.5774929999999996</v>
      </c>
      <c r="J349" s="33">
        <v>8.3878981407271971E-2</v>
      </c>
    </row>
    <row r="350" spans="1:10" x14ac:dyDescent="0.3">
      <c r="B350" s="25"/>
      <c r="C350" s="73"/>
      <c r="D350" s="103"/>
      <c r="E350" s="85" t="s">
        <v>674</v>
      </c>
      <c r="F350" s="30" t="s">
        <v>456</v>
      </c>
      <c r="G350" s="36">
        <v>7.7858609999999997</v>
      </c>
      <c r="H350" s="36">
        <v>7.668609</v>
      </c>
      <c r="I350" s="36">
        <v>7.9031130000000003</v>
      </c>
      <c r="J350" s="33">
        <v>7.2561175811653819E-2</v>
      </c>
    </row>
    <row r="351" spans="1:10" x14ac:dyDescent="0.3">
      <c r="B351" s="25"/>
      <c r="C351" s="73"/>
      <c r="D351" s="103"/>
      <c r="E351" s="85" t="s">
        <v>674</v>
      </c>
      <c r="F351" s="30" t="s">
        <v>457</v>
      </c>
      <c r="G351" s="36">
        <v>7.4864470000000001</v>
      </c>
      <c r="H351" s="36">
        <v>7.3145610000000003</v>
      </c>
      <c r="I351" s="36">
        <v>7.6583329999999998</v>
      </c>
      <c r="J351" s="33">
        <v>3.8152817746577021E-2</v>
      </c>
    </row>
    <row r="352" spans="1:10" x14ac:dyDescent="0.3">
      <c r="B352" s="25"/>
      <c r="C352" s="73"/>
      <c r="D352" s="103"/>
      <c r="E352" s="85" t="s">
        <v>674</v>
      </c>
      <c r="F352" s="30" t="s">
        <v>458</v>
      </c>
      <c r="G352" s="36">
        <v>6.6589580000000002</v>
      </c>
      <c r="H352" s="36">
        <v>6.3903400000000001</v>
      </c>
      <c r="I352" s="36">
        <v>6.9275760000000002</v>
      </c>
      <c r="J352" s="33">
        <v>4.8708742483886319E-2</v>
      </c>
    </row>
    <row r="353" spans="2:10" x14ac:dyDescent="0.3">
      <c r="B353" s="25"/>
      <c r="C353" s="73"/>
      <c r="D353" s="103"/>
      <c r="E353" s="85" t="s">
        <v>674</v>
      </c>
      <c r="F353" s="30" t="s">
        <v>459</v>
      </c>
      <c r="G353" s="36">
        <v>7.8087609999999996</v>
      </c>
      <c r="H353" s="36">
        <v>7.6946000000000003</v>
      </c>
      <c r="I353" s="36">
        <v>7.9229229999999999</v>
      </c>
      <c r="J353" s="33">
        <v>3.7000642296016115E-2</v>
      </c>
    </row>
    <row r="354" spans="2:10" x14ac:dyDescent="0.3">
      <c r="B354" s="25"/>
      <c r="C354" s="73"/>
      <c r="D354" s="103"/>
      <c r="E354" s="85" t="s">
        <v>674</v>
      </c>
      <c r="F354" s="30" t="s">
        <v>660</v>
      </c>
      <c r="G354" s="36">
        <v>6.5782230000000004</v>
      </c>
      <c r="H354" s="36">
        <v>6.3738229999999998</v>
      </c>
      <c r="I354" s="36">
        <v>6.7826240000000002</v>
      </c>
      <c r="J354" s="33">
        <v>7.2647253873515408E-2</v>
      </c>
    </row>
    <row r="355" spans="2:10" x14ac:dyDescent="0.3">
      <c r="B355" s="25"/>
      <c r="C355" s="73"/>
      <c r="D355" s="103"/>
      <c r="E355" s="85" t="s">
        <v>674</v>
      </c>
      <c r="F355" s="30" t="s">
        <v>661</v>
      </c>
      <c r="G355" s="36">
        <v>7.9613019999999999</v>
      </c>
      <c r="H355" s="36">
        <v>7.8359040000000002</v>
      </c>
      <c r="I355" s="36">
        <v>8.0867000000000004</v>
      </c>
      <c r="J355" s="33">
        <v>4.7824321369443666E-2</v>
      </c>
    </row>
    <row r="356" spans="2:10" x14ac:dyDescent="0.3">
      <c r="B356" s="25"/>
      <c r="C356" s="73"/>
      <c r="D356" s="103"/>
      <c r="E356" s="85" t="s">
        <v>674</v>
      </c>
      <c r="F356" s="30" t="s">
        <v>662</v>
      </c>
      <c r="G356" s="36">
        <v>7.294403</v>
      </c>
      <c r="H356" s="36">
        <v>6.7025110000000003</v>
      </c>
      <c r="I356" s="36">
        <v>7.8862959999999998</v>
      </c>
      <c r="J356" s="33">
        <v>0.11996655984394594</v>
      </c>
    </row>
    <row r="357" spans="2:10" x14ac:dyDescent="0.3">
      <c r="B357" s="25"/>
      <c r="C357" s="73"/>
      <c r="D357" s="103"/>
      <c r="E357" s="85" t="s">
        <v>674</v>
      </c>
      <c r="F357" s="30" t="s">
        <v>663</v>
      </c>
      <c r="G357" s="36">
        <v>7.6215909999999996</v>
      </c>
      <c r="H357" s="36">
        <v>7.4944420000000003</v>
      </c>
      <c r="I357" s="36">
        <v>7.7487399999999997</v>
      </c>
      <c r="J357" s="33">
        <v>5.2318616193497286E-2</v>
      </c>
    </row>
    <row r="358" spans="2:10" x14ac:dyDescent="0.3">
      <c r="B358" s="25"/>
      <c r="C358" s="73"/>
      <c r="D358" s="103"/>
      <c r="E358" s="85" t="s">
        <v>674</v>
      </c>
      <c r="F358" s="30" t="s">
        <v>460</v>
      </c>
      <c r="G358" s="36">
        <v>8.0181020000000007</v>
      </c>
      <c r="H358" s="36">
        <v>7.9107260000000004</v>
      </c>
      <c r="I358" s="36">
        <v>8.1254770000000001</v>
      </c>
      <c r="J358" s="33">
        <v>6.017728743841972E-2</v>
      </c>
    </row>
    <row r="359" spans="2:10" x14ac:dyDescent="0.3">
      <c r="B359" s="25"/>
      <c r="C359" s="73"/>
      <c r="D359" s="103"/>
      <c r="E359" s="85" t="s">
        <v>674</v>
      </c>
      <c r="F359" s="30" t="s">
        <v>461</v>
      </c>
      <c r="G359" s="36">
        <v>7.2631779999999999</v>
      </c>
      <c r="H359" s="36">
        <v>7.0782040000000004</v>
      </c>
      <c r="I359" s="36">
        <v>7.4481520000000003</v>
      </c>
      <c r="J359" s="33">
        <v>5.1235566898011266E-2</v>
      </c>
    </row>
    <row r="360" spans="2:10" x14ac:dyDescent="0.3">
      <c r="B360" s="25"/>
      <c r="C360" s="73"/>
      <c r="D360" s="103"/>
      <c r="E360" s="85" t="s">
        <v>674</v>
      </c>
      <c r="F360" s="30" t="s">
        <v>462</v>
      </c>
      <c r="G360" s="36">
        <v>6.5805680000000004</v>
      </c>
      <c r="H360" s="36">
        <v>6.0963599999999998</v>
      </c>
      <c r="I360" s="36">
        <v>7.0647760000000002</v>
      </c>
      <c r="J360" s="33">
        <v>2.5350684468480648E-2</v>
      </c>
    </row>
    <row r="361" spans="2:10" x14ac:dyDescent="0.3">
      <c r="B361" s="25"/>
      <c r="C361" s="73"/>
      <c r="D361" s="103"/>
      <c r="E361" s="85" t="s">
        <v>674</v>
      </c>
      <c r="F361" s="30" t="s">
        <v>589</v>
      </c>
      <c r="G361" s="36">
        <v>6.6951929999999997</v>
      </c>
      <c r="H361" s="36">
        <v>5.8979780000000002</v>
      </c>
      <c r="I361" s="36">
        <v>7.4924090000000003</v>
      </c>
      <c r="J361" s="33">
        <v>0.14147521160822249</v>
      </c>
    </row>
    <row r="362" spans="2:10" x14ac:dyDescent="0.3">
      <c r="B362" s="25"/>
      <c r="C362" s="73"/>
      <c r="D362" s="103"/>
      <c r="E362" s="85" t="s">
        <v>674</v>
      </c>
      <c r="F362" s="30" t="s">
        <v>463</v>
      </c>
      <c r="G362" s="36">
        <v>7.9319389999999999</v>
      </c>
      <c r="H362" s="36">
        <v>7.8004490000000004</v>
      </c>
      <c r="I362" s="36">
        <v>8.063428</v>
      </c>
      <c r="J362" s="33">
        <v>9.609850766245065E-2</v>
      </c>
    </row>
    <row r="363" spans="2:10" x14ac:dyDescent="0.3">
      <c r="B363" s="25"/>
      <c r="C363" s="73"/>
      <c r="D363" s="103"/>
      <c r="E363" s="85" t="s">
        <v>674</v>
      </c>
      <c r="F363" s="30" t="s">
        <v>464</v>
      </c>
      <c r="G363" s="36">
        <v>7.589772</v>
      </c>
      <c r="H363" s="36">
        <v>7.4165999999999999</v>
      </c>
      <c r="I363" s="36">
        <v>7.7629440000000001</v>
      </c>
      <c r="J363" s="33">
        <v>6.214407377458149E-2</v>
      </c>
    </row>
    <row r="364" spans="2:10" x14ac:dyDescent="0.3">
      <c r="B364" s="25"/>
      <c r="C364" s="73"/>
      <c r="D364" s="103"/>
      <c r="E364" s="85" t="s">
        <v>674</v>
      </c>
      <c r="F364" s="30" t="s">
        <v>465</v>
      </c>
      <c r="G364" s="36">
        <v>7.4751770000000004</v>
      </c>
      <c r="H364" s="36">
        <v>7.2630290000000004</v>
      </c>
      <c r="I364" s="36">
        <v>7.6873250000000004</v>
      </c>
      <c r="J364" s="33">
        <v>5.2128194085558424E-2</v>
      </c>
    </row>
    <row r="365" spans="2:10" x14ac:dyDescent="0.3">
      <c r="B365" s="25"/>
      <c r="C365" s="73"/>
      <c r="D365" s="103"/>
      <c r="E365" s="85" t="s">
        <v>674</v>
      </c>
      <c r="F365" s="30" t="s">
        <v>466</v>
      </c>
      <c r="G365" s="36">
        <v>7.279191</v>
      </c>
      <c r="H365" s="36">
        <v>6.9048210000000001</v>
      </c>
      <c r="I365" s="36">
        <v>7.6535609999999998</v>
      </c>
      <c r="J365" s="33">
        <v>2.2165643252957914E-2</v>
      </c>
    </row>
    <row r="366" spans="2:10" x14ac:dyDescent="0.3">
      <c r="B366" s="25"/>
      <c r="C366" s="73"/>
      <c r="D366" s="103"/>
      <c r="E366" s="85" t="s">
        <v>674</v>
      </c>
      <c r="F366" s="30" t="s">
        <v>467</v>
      </c>
      <c r="G366" s="36">
        <v>7.723535</v>
      </c>
      <c r="H366" s="36">
        <v>7.5432009999999998</v>
      </c>
      <c r="I366" s="36">
        <v>7.9038700000000004</v>
      </c>
      <c r="J366" s="33">
        <v>2.965031568722681E-2</v>
      </c>
    </row>
    <row r="367" spans="2:10" x14ac:dyDescent="0.3">
      <c r="B367" s="25"/>
      <c r="C367" s="73"/>
      <c r="D367" s="103"/>
      <c r="E367" s="85" t="s">
        <v>674</v>
      </c>
      <c r="F367" s="30" t="s">
        <v>468</v>
      </c>
      <c r="G367" s="36">
        <v>7.5280680000000002</v>
      </c>
      <c r="H367" s="36">
        <v>7.402164</v>
      </c>
      <c r="I367" s="36">
        <v>7.6539710000000003</v>
      </c>
      <c r="J367" s="33">
        <v>4.9698225299882694E-2</v>
      </c>
    </row>
    <row r="368" spans="2:10" x14ac:dyDescent="0.3">
      <c r="B368" s="25"/>
      <c r="C368" s="73"/>
      <c r="D368" s="103"/>
      <c r="E368" s="85" t="s">
        <v>674</v>
      </c>
      <c r="F368" s="30" t="s">
        <v>469</v>
      </c>
      <c r="G368" s="36">
        <v>7.9338850000000001</v>
      </c>
      <c r="H368" s="36">
        <v>7.6703289999999997</v>
      </c>
      <c r="I368" s="36">
        <v>8.1974420000000006</v>
      </c>
      <c r="J368" s="33">
        <v>7.924102646738912E-2</v>
      </c>
    </row>
    <row r="369" spans="1:10" x14ac:dyDescent="0.3">
      <c r="B369" s="25"/>
      <c r="C369" s="73"/>
      <c r="D369" s="103"/>
      <c r="E369" s="85" t="s">
        <v>674</v>
      </c>
      <c r="F369" s="30" t="s">
        <v>470</v>
      </c>
      <c r="G369" s="36">
        <v>6.8171270000000002</v>
      </c>
      <c r="H369" s="36">
        <v>6.3170400000000004</v>
      </c>
      <c r="I369" s="36">
        <v>7.3172139999999999</v>
      </c>
      <c r="J369" s="33">
        <v>3.7795138131191897E-2</v>
      </c>
    </row>
    <row r="370" spans="1:10" x14ac:dyDescent="0.3">
      <c r="B370" s="25"/>
      <c r="C370" s="73"/>
      <c r="D370" s="103"/>
      <c r="E370" s="85" t="s">
        <v>674</v>
      </c>
      <c r="F370" s="30" t="s">
        <v>26</v>
      </c>
      <c r="G370" s="36">
        <v>7.6970080000000003</v>
      </c>
      <c r="H370" s="36">
        <v>7.4874340000000004</v>
      </c>
      <c r="I370" s="36">
        <v>7.9065810000000001</v>
      </c>
      <c r="J370" s="33">
        <v>6.6441084975167819E-2</v>
      </c>
    </row>
    <row r="371" spans="1:10" x14ac:dyDescent="0.3">
      <c r="B371" s="25"/>
      <c r="C371" s="73"/>
      <c r="D371" s="103"/>
      <c r="E371" s="85" t="s">
        <v>674</v>
      </c>
      <c r="F371" s="30" t="s">
        <v>27</v>
      </c>
      <c r="G371" s="36">
        <v>7.7004239999999999</v>
      </c>
      <c r="H371" s="36">
        <v>7.1702490000000001</v>
      </c>
      <c r="I371" s="36">
        <v>8.2305980000000005</v>
      </c>
      <c r="J371" s="33">
        <v>4.6462750985175452E-2</v>
      </c>
    </row>
    <row r="372" spans="1:10" x14ac:dyDescent="0.3">
      <c r="B372" s="25"/>
      <c r="C372" s="73"/>
      <c r="D372" s="103"/>
      <c r="E372" s="85" t="s">
        <v>674</v>
      </c>
      <c r="F372" s="30" t="s">
        <v>28</v>
      </c>
      <c r="G372" s="36">
        <v>7.2363330000000001</v>
      </c>
      <c r="H372" s="36">
        <v>6.4339839999999997</v>
      </c>
      <c r="I372" s="36">
        <v>8.0386819999999997</v>
      </c>
      <c r="J372" s="33">
        <v>5.2193645990922848E-2</v>
      </c>
    </row>
    <row r="373" spans="1:10" x14ac:dyDescent="0.3">
      <c r="B373" s="25"/>
      <c r="C373" s="73"/>
      <c r="D373" s="103"/>
      <c r="E373" s="85" t="s">
        <v>674</v>
      </c>
      <c r="F373" s="30" t="s">
        <v>29</v>
      </c>
      <c r="G373" s="36">
        <v>7.6953139999999998</v>
      </c>
      <c r="H373" s="36">
        <v>7.347505</v>
      </c>
      <c r="I373" s="36">
        <v>8.0431229999999996</v>
      </c>
      <c r="J373" s="33">
        <v>6.4147223135064088E-2</v>
      </c>
    </row>
    <row r="374" spans="1:10" x14ac:dyDescent="0.3">
      <c r="B374" s="25"/>
      <c r="C374" s="73"/>
      <c r="D374" s="103"/>
      <c r="E374" s="85" t="s">
        <v>674</v>
      </c>
      <c r="F374" s="30" t="s">
        <v>658</v>
      </c>
      <c r="G374" s="36">
        <v>7.5694280000000003</v>
      </c>
      <c r="H374" s="36">
        <v>7.2098570000000004</v>
      </c>
      <c r="I374" s="36">
        <v>7.928998</v>
      </c>
      <c r="J374" s="33">
        <v>4.8532167395377891E-2</v>
      </c>
    </row>
    <row r="375" spans="1:10" x14ac:dyDescent="0.3">
      <c r="B375" s="25"/>
      <c r="C375" s="73"/>
      <c r="D375" s="103"/>
      <c r="E375" s="85" t="s">
        <v>674</v>
      </c>
      <c r="F375" s="30" t="s">
        <v>30</v>
      </c>
      <c r="G375" s="36">
        <v>7.8065980000000001</v>
      </c>
      <c r="H375" s="36">
        <v>7.5994320000000002</v>
      </c>
      <c r="I375" s="36">
        <v>8.0137630000000009</v>
      </c>
      <c r="J375" s="33">
        <v>3.6839674588795342E-2</v>
      </c>
    </row>
    <row r="376" spans="1:10" x14ac:dyDescent="0.3">
      <c r="B376" s="25"/>
      <c r="C376" s="73"/>
      <c r="D376" s="103"/>
      <c r="E376" s="85" t="s">
        <v>674</v>
      </c>
      <c r="F376" s="30" t="s">
        <v>552</v>
      </c>
      <c r="G376" s="36">
        <v>7.458348</v>
      </c>
      <c r="H376" s="36">
        <v>7.2882239999999996</v>
      </c>
      <c r="I376" s="36">
        <v>7.6284720000000004</v>
      </c>
      <c r="J376" s="33">
        <v>3.470549594920079E-2</v>
      </c>
    </row>
    <row r="377" spans="1:10" x14ac:dyDescent="0.3">
      <c r="B377" s="25"/>
      <c r="C377" s="73"/>
      <c r="D377" s="29"/>
      <c r="E377" s="85" t="s">
        <v>674</v>
      </c>
      <c r="F377" s="30" t="s">
        <v>31</v>
      </c>
      <c r="G377" s="36">
        <v>7.6775380000000002</v>
      </c>
      <c r="H377" s="36">
        <v>7.4401400000000004</v>
      </c>
      <c r="I377" s="36">
        <v>7.9149370000000001</v>
      </c>
      <c r="J377" s="33">
        <v>7.0123065675642748E-2</v>
      </c>
    </row>
    <row r="378" spans="1:10" x14ac:dyDescent="0.3">
      <c r="B378" s="25"/>
      <c r="C378" s="73"/>
      <c r="D378" s="29"/>
      <c r="E378" s="85" t="s">
        <v>674</v>
      </c>
      <c r="F378" s="30" t="s">
        <v>32</v>
      </c>
      <c r="G378" s="36">
        <v>7.6493209999999996</v>
      </c>
      <c r="H378" s="36">
        <v>7.4975329999999998</v>
      </c>
      <c r="I378" s="36">
        <v>7.8011090000000003</v>
      </c>
      <c r="J378" s="33">
        <v>4.759870629157259E-2</v>
      </c>
    </row>
    <row r="379" spans="1:10" x14ac:dyDescent="0.3">
      <c r="B379" s="25"/>
      <c r="C379" s="73"/>
      <c r="D379" s="29"/>
      <c r="E379" s="85" t="s">
        <v>674</v>
      </c>
      <c r="F379" s="30" t="s">
        <v>471</v>
      </c>
      <c r="G379" s="36">
        <v>7.5353599999999998</v>
      </c>
      <c r="H379" s="36">
        <v>7.2031239999999999</v>
      </c>
      <c r="I379" s="36">
        <v>7.867597</v>
      </c>
      <c r="J379" s="33">
        <v>8.3612274993562885E-2</v>
      </c>
    </row>
    <row r="380" spans="1:10" x14ac:dyDescent="0.3">
      <c r="B380" s="25"/>
      <c r="C380" s="73"/>
      <c r="D380" s="29"/>
      <c r="E380" s="85" t="s">
        <v>674</v>
      </c>
      <c r="F380" s="30" t="s">
        <v>472</v>
      </c>
      <c r="G380" s="36">
        <v>7.5796910000000004</v>
      </c>
      <c r="H380" s="36">
        <v>7.3687389999999997</v>
      </c>
      <c r="I380" s="36">
        <v>7.7906430000000002</v>
      </c>
      <c r="J380" s="33">
        <v>6.8486303631835915E-2</v>
      </c>
    </row>
    <row r="381" spans="1:10" x14ac:dyDescent="0.3">
      <c r="B381" s="25"/>
      <c r="C381" s="73"/>
      <c r="D381" s="29"/>
      <c r="E381" s="85" t="s">
        <v>674</v>
      </c>
      <c r="F381" s="30" t="s">
        <v>473</v>
      </c>
      <c r="G381" s="36">
        <v>7.6551410000000004</v>
      </c>
      <c r="H381" s="36">
        <v>7.4798140000000002</v>
      </c>
      <c r="I381" s="36">
        <v>7.8304689999999999</v>
      </c>
      <c r="J381" s="33">
        <v>3.0632790477706708E-2</v>
      </c>
    </row>
    <row r="382" spans="1:10" x14ac:dyDescent="0.3">
      <c r="A382" t="s">
        <v>851</v>
      </c>
      <c r="B382" s="25" t="s">
        <v>252</v>
      </c>
      <c r="C382" s="73" t="s">
        <v>253</v>
      </c>
      <c r="D382" s="117" t="str" cm="1">
        <f t="array" aca="1" ref="D382" ca="1">HYPERLINK("#"&amp;CELL("address",INDEX('Data dictionary'!B:B,MATCH('Achieving and contributing'!$A382,'Data dictionary'!A:A,0))),"Show if Q49 is Yes")</f>
        <v>Show if Q49 is Yes</v>
      </c>
      <c r="E382" s="85" t="s">
        <v>674</v>
      </c>
      <c r="F382" s="30" t="s">
        <v>450</v>
      </c>
      <c r="G382" s="36">
        <v>7.4664359999999999</v>
      </c>
      <c r="H382" s="36">
        <v>7.2916129999999999</v>
      </c>
      <c r="I382" s="36">
        <v>7.6412579999999997</v>
      </c>
      <c r="J382" s="33">
        <v>9.7529998681720492E-2</v>
      </c>
    </row>
    <row r="383" spans="1:10" x14ac:dyDescent="0.3">
      <c r="B383" s="25"/>
      <c r="C383" s="73"/>
      <c r="D383" s="103"/>
      <c r="E383" s="85" t="s">
        <v>674</v>
      </c>
      <c r="F383" s="30" t="s">
        <v>452</v>
      </c>
      <c r="G383" s="36">
        <v>7.3708280000000004</v>
      </c>
      <c r="H383" s="36">
        <v>7.2388450000000004</v>
      </c>
      <c r="I383" s="36">
        <v>7.5028110000000003</v>
      </c>
      <c r="J383" s="33">
        <v>8.0971313369109191E-2</v>
      </c>
    </row>
    <row r="384" spans="1:10" x14ac:dyDescent="0.3">
      <c r="B384" s="25"/>
      <c r="C384" s="73"/>
      <c r="D384" s="103"/>
      <c r="E384" s="85" t="s">
        <v>674</v>
      </c>
      <c r="F384" s="30" t="s">
        <v>453</v>
      </c>
      <c r="G384" s="36">
        <v>7.0586919999999997</v>
      </c>
      <c r="H384" s="36">
        <v>6.8164530000000001</v>
      </c>
      <c r="I384" s="36">
        <v>7.3009310000000003</v>
      </c>
      <c r="J384" s="33">
        <v>0.12872176912146494</v>
      </c>
    </row>
    <row r="385" spans="2:10" x14ac:dyDescent="0.3">
      <c r="B385" s="25"/>
      <c r="C385" s="73"/>
      <c r="D385" s="103"/>
      <c r="E385" s="85" t="s">
        <v>674</v>
      </c>
      <c r="F385" s="30" t="s">
        <v>21</v>
      </c>
      <c r="G385" s="36">
        <v>7.7453430000000001</v>
      </c>
      <c r="H385" s="36">
        <v>7.2966899999999999</v>
      </c>
      <c r="I385" s="36">
        <v>8.1939960000000003</v>
      </c>
      <c r="J385" s="33">
        <v>0.14418467884619376</v>
      </c>
    </row>
    <row r="386" spans="2:10" x14ac:dyDescent="0.3">
      <c r="B386" s="25"/>
      <c r="C386" s="73"/>
      <c r="D386" s="103"/>
      <c r="E386" s="85" t="s">
        <v>674</v>
      </c>
      <c r="F386" s="30" t="s">
        <v>454</v>
      </c>
      <c r="G386" s="36">
        <v>7.736936</v>
      </c>
      <c r="H386" s="36">
        <v>7.3214959999999998</v>
      </c>
      <c r="I386" s="36">
        <v>8.1523769999999995</v>
      </c>
      <c r="J386" s="33">
        <v>9.2561034271665107E-2</v>
      </c>
    </row>
    <row r="387" spans="2:10" x14ac:dyDescent="0.3">
      <c r="B387" s="25"/>
      <c r="C387" s="73"/>
      <c r="D387" s="103"/>
      <c r="E387" s="85" t="s">
        <v>674</v>
      </c>
      <c r="F387" s="30" t="s">
        <v>455</v>
      </c>
      <c r="G387" s="36">
        <v>6.9628480000000001</v>
      </c>
      <c r="H387" s="36">
        <v>6.4327509999999997</v>
      </c>
      <c r="I387" s="36">
        <v>7.4929459999999999</v>
      </c>
      <c r="J387" s="33">
        <v>0.17508719419964536</v>
      </c>
    </row>
    <row r="388" spans="2:10" x14ac:dyDescent="0.3">
      <c r="B388" s="25"/>
      <c r="C388" s="73"/>
      <c r="D388" s="103"/>
      <c r="E388" s="85" t="s">
        <v>674</v>
      </c>
      <c r="F388" s="30" t="s">
        <v>456</v>
      </c>
      <c r="G388" s="36">
        <v>7.6544140000000001</v>
      </c>
      <c r="H388" s="36">
        <v>7.4968399999999997</v>
      </c>
      <c r="I388" s="36">
        <v>7.8119880000000004</v>
      </c>
      <c r="J388" s="33">
        <v>0.12701585646136315</v>
      </c>
    </row>
    <row r="389" spans="2:10" x14ac:dyDescent="0.3">
      <c r="B389" s="25"/>
      <c r="C389" s="73"/>
      <c r="D389" s="103"/>
      <c r="E389" s="85" t="s">
        <v>674</v>
      </c>
      <c r="F389" s="30" t="s">
        <v>457</v>
      </c>
      <c r="G389" s="36">
        <v>7.3373949999999999</v>
      </c>
      <c r="H389" s="36">
        <v>7.0911629999999999</v>
      </c>
      <c r="I389" s="36">
        <v>7.583628</v>
      </c>
      <c r="J389" s="33">
        <v>7.3318191790014323E-2</v>
      </c>
    </row>
    <row r="390" spans="2:10" x14ac:dyDescent="0.3">
      <c r="B390" s="25"/>
      <c r="C390" s="73"/>
      <c r="D390" s="103"/>
      <c r="E390" s="85" t="s">
        <v>674</v>
      </c>
      <c r="F390" s="30" t="s">
        <v>458</v>
      </c>
      <c r="G390" s="36">
        <v>6.568791</v>
      </c>
      <c r="H390" s="36">
        <v>6.2822240000000003</v>
      </c>
      <c r="I390" s="36">
        <v>6.8553569999999997</v>
      </c>
      <c r="J390" s="33">
        <v>0.10749664748886101</v>
      </c>
    </row>
    <row r="391" spans="2:10" x14ac:dyDescent="0.3">
      <c r="B391" s="25"/>
      <c r="C391" s="73"/>
      <c r="D391" s="103"/>
      <c r="E391" s="85" t="s">
        <v>674</v>
      </c>
      <c r="F391" s="30" t="s">
        <v>459</v>
      </c>
      <c r="G391" s="36">
        <v>7.6806229999999998</v>
      </c>
      <c r="H391" s="36">
        <v>7.4921309999999997</v>
      </c>
      <c r="I391" s="36">
        <v>7.869116</v>
      </c>
      <c r="J391" s="33">
        <v>6.7276390406183606E-2</v>
      </c>
    </row>
    <row r="392" spans="2:10" x14ac:dyDescent="0.3">
      <c r="B392" s="25"/>
      <c r="C392" s="73"/>
      <c r="D392" s="103"/>
      <c r="E392" s="85" t="s">
        <v>674</v>
      </c>
      <c r="F392" s="30" t="s">
        <v>660</v>
      </c>
      <c r="G392" s="36">
        <v>6.5344559999999996</v>
      </c>
      <c r="H392" s="36">
        <v>6.199522</v>
      </c>
      <c r="I392" s="36">
        <v>6.869389</v>
      </c>
      <c r="J392" s="33">
        <v>0.12643938023753543</v>
      </c>
    </row>
    <row r="393" spans="2:10" x14ac:dyDescent="0.3">
      <c r="B393" s="25"/>
      <c r="C393" s="73"/>
      <c r="D393" s="103"/>
      <c r="E393" s="85" t="s">
        <v>674</v>
      </c>
      <c r="F393" s="30" t="s">
        <v>661</v>
      </c>
      <c r="G393" s="36">
        <v>7.790419</v>
      </c>
      <c r="H393" s="36">
        <v>7.6429900000000002</v>
      </c>
      <c r="I393" s="36">
        <v>7.9378479999999998</v>
      </c>
      <c r="J393" s="33">
        <v>8.4153312716708839E-2</v>
      </c>
    </row>
    <row r="394" spans="2:10" x14ac:dyDescent="0.3">
      <c r="B394" s="25"/>
      <c r="C394" s="73"/>
      <c r="D394" s="103"/>
      <c r="E394" s="85" t="s">
        <v>674</v>
      </c>
      <c r="F394" s="30" t="s">
        <v>662</v>
      </c>
      <c r="G394" s="36">
        <v>7.039034</v>
      </c>
      <c r="H394" s="36">
        <v>6.2205690000000002</v>
      </c>
      <c r="I394" s="36">
        <v>7.8574979999999996</v>
      </c>
      <c r="J394" s="33">
        <v>0.14616134875296086</v>
      </c>
    </row>
    <row r="395" spans="2:10" x14ac:dyDescent="0.3">
      <c r="B395" s="25"/>
      <c r="C395" s="73"/>
      <c r="D395" s="103"/>
      <c r="E395" s="85" t="s">
        <v>674</v>
      </c>
      <c r="F395" s="30" t="s">
        <v>663</v>
      </c>
      <c r="G395" s="36">
        <v>7.4910030000000001</v>
      </c>
      <c r="H395" s="36">
        <v>7.3270109999999997</v>
      </c>
      <c r="I395" s="36">
        <v>7.6549959999999997</v>
      </c>
      <c r="J395" s="33">
        <v>9.3548631039327521E-2</v>
      </c>
    </row>
    <row r="396" spans="2:10" x14ac:dyDescent="0.3">
      <c r="B396" s="25"/>
      <c r="C396" s="73"/>
      <c r="D396" s="103"/>
      <c r="E396" s="85" t="s">
        <v>674</v>
      </c>
      <c r="F396" s="30" t="s">
        <v>460</v>
      </c>
      <c r="G396" s="36">
        <v>7.7744340000000003</v>
      </c>
      <c r="H396" s="36">
        <v>7.6199089999999998</v>
      </c>
      <c r="I396" s="36">
        <v>7.9289579999999997</v>
      </c>
      <c r="J396" s="33">
        <v>9.6208727261132276E-2</v>
      </c>
    </row>
    <row r="397" spans="2:10" x14ac:dyDescent="0.3">
      <c r="B397" s="25"/>
      <c r="C397" s="73"/>
      <c r="D397" s="103"/>
      <c r="E397" s="85" t="s">
        <v>674</v>
      </c>
      <c r="F397" s="30" t="s">
        <v>461</v>
      </c>
      <c r="G397" s="36">
        <v>7.2584749999999998</v>
      </c>
      <c r="H397" s="36">
        <v>7.0336930000000004</v>
      </c>
      <c r="I397" s="36">
        <v>7.4832580000000002</v>
      </c>
      <c r="J397" s="33">
        <v>9.9086551928044567E-2</v>
      </c>
    </row>
    <row r="398" spans="2:10" x14ac:dyDescent="0.3">
      <c r="B398" s="25"/>
      <c r="C398" s="73"/>
      <c r="D398" s="103"/>
      <c r="E398" s="85" t="s">
        <v>674</v>
      </c>
      <c r="F398" s="30" t="s">
        <v>462</v>
      </c>
      <c r="G398" s="36">
        <v>5.9154200000000001</v>
      </c>
      <c r="H398" s="36">
        <v>5.5024689999999996</v>
      </c>
      <c r="I398" s="36">
        <v>6.3283709999999997</v>
      </c>
      <c r="J398" s="33">
        <v>7.7066080784181173E-2</v>
      </c>
    </row>
    <row r="399" spans="2:10" x14ac:dyDescent="0.3">
      <c r="B399" s="25"/>
      <c r="C399" s="73"/>
      <c r="D399" s="103"/>
      <c r="E399" s="85" t="s">
        <v>674</v>
      </c>
      <c r="F399" s="30" t="s">
        <v>589</v>
      </c>
      <c r="G399" s="36">
        <v>5.7797770000000002</v>
      </c>
      <c r="H399" s="36">
        <v>4.8932840000000004</v>
      </c>
      <c r="I399" s="36">
        <v>6.6662710000000001</v>
      </c>
      <c r="J399" s="33">
        <v>0.1505441354292624</v>
      </c>
    </row>
    <row r="400" spans="2:10" x14ac:dyDescent="0.3">
      <c r="B400" s="25"/>
      <c r="C400" s="73"/>
      <c r="D400" s="103"/>
      <c r="E400" s="85" t="s">
        <v>674</v>
      </c>
      <c r="F400" s="30" t="s">
        <v>463</v>
      </c>
      <c r="G400" s="36">
        <v>7.9356109999999997</v>
      </c>
      <c r="H400" s="36">
        <v>7.7490920000000001</v>
      </c>
      <c r="I400" s="36">
        <v>8.1221300000000003</v>
      </c>
      <c r="J400" s="33">
        <v>0.15301478953356087</v>
      </c>
    </row>
    <row r="401" spans="2:10" x14ac:dyDescent="0.3">
      <c r="B401" s="25"/>
      <c r="C401" s="73"/>
      <c r="D401" s="103"/>
      <c r="E401" s="85" t="s">
        <v>674</v>
      </c>
      <c r="F401" s="30" t="s">
        <v>464</v>
      </c>
      <c r="G401" s="36">
        <v>7.3488280000000001</v>
      </c>
      <c r="H401" s="36">
        <v>7.1728839999999998</v>
      </c>
      <c r="I401" s="36">
        <v>7.5247719999999996</v>
      </c>
      <c r="J401" s="33">
        <v>0.10515630645355539</v>
      </c>
    </row>
    <row r="402" spans="2:10" x14ac:dyDescent="0.3">
      <c r="B402" s="25"/>
      <c r="C402" s="73"/>
      <c r="D402" s="103"/>
      <c r="E402" s="85" t="s">
        <v>674</v>
      </c>
      <c r="F402" s="30" t="s">
        <v>465</v>
      </c>
      <c r="G402" s="36">
        <v>7.4367510000000001</v>
      </c>
      <c r="H402" s="36">
        <v>7.1999469999999999</v>
      </c>
      <c r="I402" s="36">
        <v>7.6735559999999996</v>
      </c>
      <c r="J402" s="33">
        <v>9.6737726098191215E-2</v>
      </c>
    </row>
    <row r="403" spans="2:10" x14ac:dyDescent="0.3">
      <c r="B403" s="25"/>
      <c r="C403" s="73"/>
      <c r="D403" s="103"/>
      <c r="E403" s="85" t="s">
        <v>674</v>
      </c>
      <c r="F403" s="30" t="s">
        <v>466</v>
      </c>
      <c r="G403" s="36">
        <v>7.1702599999999999</v>
      </c>
      <c r="H403" s="36">
        <v>6.6541410000000001</v>
      </c>
      <c r="I403" s="36">
        <v>7.6863780000000004</v>
      </c>
      <c r="J403" s="33">
        <v>6.2239243458353841E-2</v>
      </c>
    </row>
    <row r="404" spans="2:10" x14ac:dyDescent="0.3">
      <c r="B404" s="25"/>
      <c r="C404" s="73"/>
      <c r="D404" s="103"/>
      <c r="E404" s="85" t="s">
        <v>674</v>
      </c>
      <c r="F404" s="30" t="s">
        <v>467</v>
      </c>
      <c r="G404" s="36">
        <v>7.3858819999999996</v>
      </c>
      <c r="H404" s="36">
        <v>7.0714600000000001</v>
      </c>
      <c r="I404" s="36">
        <v>7.7003050000000002</v>
      </c>
      <c r="J404" s="33">
        <v>4.7377367654201072E-2</v>
      </c>
    </row>
    <row r="405" spans="2:10" x14ac:dyDescent="0.3">
      <c r="B405" s="25"/>
      <c r="C405" s="73"/>
      <c r="D405" s="103"/>
      <c r="E405" s="85" t="s">
        <v>674</v>
      </c>
      <c r="F405" s="30" t="s">
        <v>468</v>
      </c>
      <c r="G405" s="36">
        <v>7.4031130000000003</v>
      </c>
      <c r="H405" s="36">
        <v>7.2410410000000001</v>
      </c>
      <c r="I405" s="36">
        <v>7.5651849999999996</v>
      </c>
      <c r="J405" s="33">
        <v>9.7372005903053699E-2</v>
      </c>
    </row>
    <row r="406" spans="2:10" x14ac:dyDescent="0.3">
      <c r="B406" s="25"/>
      <c r="C406" s="73"/>
      <c r="D406" s="103"/>
      <c r="E406" s="85" t="s">
        <v>674</v>
      </c>
      <c r="F406" s="30" t="s">
        <v>469</v>
      </c>
      <c r="G406" s="36">
        <v>7.7447569999999999</v>
      </c>
      <c r="H406" s="36">
        <v>7.4225130000000004</v>
      </c>
      <c r="I406" s="36">
        <v>8.0670020000000005</v>
      </c>
      <c r="J406" s="33">
        <v>9.7611086492365953E-2</v>
      </c>
    </row>
    <row r="407" spans="2:10" x14ac:dyDescent="0.3">
      <c r="B407" s="25"/>
      <c r="C407" s="73"/>
      <c r="D407" s="103"/>
      <c r="E407" s="85" t="s">
        <v>674</v>
      </c>
      <c r="F407" s="30" t="s">
        <v>470</v>
      </c>
      <c r="G407" s="36">
        <v>6.7068700000000003</v>
      </c>
      <c r="H407" s="36">
        <v>6.3410690000000001</v>
      </c>
      <c r="I407" s="36">
        <v>7.0726709999999997</v>
      </c>
      <c r="J407" s="33">
        <v>0.10426395496006634</v>
      </c>
    </row>
    <row r="408" spans="2:10" x14ac:dyDescent="0.3">
      <c r="B408" s="25"/>
      <c r="C408" s="73"/>
      <c r="D408" s="103"/>
      <c r="E408" s="85" t="s">
        <v>674</v>
      </c>
      <c r="F408" s="30" t="s">
        <v>26</v>
      </c>
      <c r="G408" s="36">
        <v>7.673648</v>
      </c>
      <c r="H408" s="36">
        <v>7.2414750000000003</v>
      </c>
      <c r="I408" s="36">
        <v>8.1058210000000006</v>
      </c>
      <c r="J408" s="33">
        <v>0.11167385253506522</v>
      </c>
    </row>
    <row r="409" spans="2:10" x14ac:dyDescent="0.3">
      <c r="B409" s="25"/>
      <c r="C409" s="73"/>
      <c r="D409" s="103"/>
      <c r="E409" s="85" t="s">
        <v>674</v>
      </c>
      <c r="F409" s="30" t="s">
        <v>27</v>
      </c>
      <c r="G409" s="36">
        <v>7.2734810000000003</v>
      </c>
      <c r="H409" s="36">
        <v>6.6725580000000004</v>
      </c>
      <c r="I409" s="36">
        <v>7.8744040000000002</v>
      </c>
      <c r="J409" s="33">
        <v>8.4781384875211113E-2</v>
      </c>
    </row>
    <row r="410" spans="2:10" x14ac:dyDescent="0.3">
      <c r="B410" s="25"/>
      <c r="C410" s="73"/>
      <c r="D410" s="103"/>
      <c r="E410" s="85" t="s">
        <v>674</v>
      </c>
      <c r="F410" s="30" t="s">
        <v>28</v>
      </c>
      <c r="G410" s="36">
        <v>7.0019220000000004</v>
      </c>
      <c r="H410" s="36">
        <v>6.256742</v>
      </c>
      <c r="I410" s="36">
        <v>7.7471019999999999</v>
      </c>
      <c r="J410" s="33">
        <v>9.9848714069591532E-2</v>
      </c>
    </row>
    <row r="411" spans="2:10" x14ac:dyDescent="0.3">
      <c r="B411" s="25"/>
      <c r="C411" s="73"/>
      <c r="D411" s="103"/>
      <c r="E411" s="85" t="s">
        <v>674</v>
      </c>
      <c r="F411" s="30" t="s">
        <v>29</v>
      </c>
      <c r="G411" s="36">
        <v>7.2379499999999997</v>
      </c>
      <c r="H411" s="36">
        <v>6.7632130000000004</v>
      </c>
      <c r="I411" s="36">
        <v>7.7126859999999997</v>
      </c>
      <c r="J411" s="33">
        <v>0.10621097601051593</v>
      </c>
    </row>
    <row r="412" spans="2:10" x14ac:dyDescent="0.3">
      <c r="B412" s="25"/>
      <c r="C412" s="73"/>
      <c r="D412" s="103"/>
      <c r="E412" s="85" t="s">
        <v>674</v>
      </c>
      <c r="F412" s="30" t="s">
        <v>658</v>
      </c>
      <c r="G412" s="36">
        <v>7.4274079999999998</v>
      </c>
      <c r="H412" s="36">
        <v>7.1607329999999996</v>
      </c>
      <c r="I412" s="36">
        <v>7.694083</v>
      </c>
      <c r="J412" s="33">
        <v>9.7938788257339163E-2</v>
      </c>
    </row>
    <row r="413" spans="2:10" x14ac:dyDescent="0.3">
      <c r="B413" s="25"/>
      <c r="C413" s="73"/>
      <c r="D413" s="103"/>
      <c r="E413" s="85" t="s">
        <v>674</v>
      </c>
      <c r="F413" s="30" t="s">
        <v>30</v>
      </c>
      <c r="G413" s="36">
        <v>7.616905</v>
      </c>
      <c r="H413" s="36">
        <v>7.3239960000000002</v>
      </c>
      <c r="I413" s="36">
        <v>7.9098129999999998</v>
      </c>
      <c r="J413" s="33">
        <v>6.8350563075064832E-2</v>
      </c>
    </row>
    <row r="414" spans="2:10" x14ac:dyDescent="0.3">
      <c r="B414" s="25"/>
      <c r="C414" s="73"/>
      <c r="D414" s="29"/>
      <c r="E414" s="85" t="s">
        <v>674</v>
      </c>
      <c r="F414" s="30" t="s">
        <v>552</v>
      </c>
      <c r="G414" s="36">
        <v>7.4465640000000004</v>
      </c>
      <c r="H414" s="36">
        <v>7.2360540000000002</v>
      </c>
      <c r="I414" s="36">
        <v>7.6570729999999996</v>
      </c>
      <c r="J414" s="33">
        <v>6.7221370702868405E-2</v>
      </c>
    </row>
    <row r="415" spans="2:10" x14ac:dyDescent="0.3">
      <c r="B415" s="25"/>
      <c r="C415" s="73"/>
      <c r="D415" s="29"/>
      <c r="E415" s="85" t="s">
        <v>674</v>
      </c>
      <c r="F415" s="30" t="s">
        <v>31</v>
      </c>
      <c r="G415" s="36">
        <v>7.5383110000000002</v>
      </c>
      <c r="H415" s="36">
        <v>7.3677169999999998</v>
      </c>
      <c r="I415" s="36">
        <v>7.7089049999999997</v>
      </c>
      <c r="J415" s="33">
        <v>0.10110271719264043</v>
      </c>
    </row>
    <row r="416" spans="2:10" x14ac:dyDescent="0.3">
      <c r="B416" s="25"/>
      <c r="C416" s="73"/>
      <c r="D416" s="29"/>
      <c r="E416" s="85" t="s">
        <v>674</v>
      </c>
      <c r="F416" s="30" t="s">
        <v>32</v>
      </c>
      <c r="G416" s="36">
        <v>7.6197689999999998</v>
      </c>
      <c r="H416" s="36">
        <v>7.4569890000000001</v>
      </c>
      <c r="I416" s="36">
        <v>7.7825499999999996</v>
      </c>
      <c r="J416" s="33">
        <v>8.0856776713248313E-2</v>
      </c>
    </row>
    <row r="417" spans="1:10" x14ac:dyDescent="0.3">
      <c r="B417" s="25"/>
      <c r="C417" s="73"/>
      <c r="D417" s="29"/>
      <c r="E417" s="85" t="s">
        <v>674</v>
      </c>
      <c r="F417" s="30" t="s">
        <v>471</v>
      </c>
      <c r="G417" s="36">
        <v>7.5593079999999997</v>
      </c>
      <c r="H417" s="36">
        <v>7.0880299999999998</v>
      </c>
      <c r="I417" s="36">
        <v>8.0305850000000003</v>
      </c>
      <c r="J417" s="33">
        <v>0.12780599705063084</v>
      </c>
    </row>
    <row r="418" spans="1:10" x14ac:dyDescent="0.3">
      <c r="B418" s="25"/>
      <c r="C418" s="73"/>
      <c r="D418" s="29"/>
      <c r="E418" s="85" t="s">
        <v>674</v>
      </c>
      <c r="F418" s="30" t="s">
        <v>472</v>
      </c>
      <c r="G418" s="36">
        <v>7.4390939999999999</v>
      </c>
      <c r="H418" s="36">
        <v>7.1924190000000001</v>
      </c>
      <c r="I418" s="36">
        <v>7.6857699999999998</v>
      </c>
      <c r="J418" s="33">
        <v>0.11242714460401475</v>
      </c>
    </row>
    <row r="419" spans="1:10" x14ac:dyDescent="0.3">
      <c r="B419" s="25"/>
      <c r="C419" s="73"/>
      <c r="D419" s="29"/>
      <c r="E419" s="85" t="s">
        <v>674</v>
      </c>
      <c r="F419" s="30" t="s">
        <v>473</v>
      </c>
      <c r="G419" s="36">
        <v>7.4589679999999996</v>
      </c>
      <c r="H419" s="36">
        <v>7.1934040000000001</v>
      </c>
      <c r="I419" s="36">
        <v>7.724532</v>
      </c>
      <c r="J419" s="33">
        <v>6.9778331351083064E-2</v>
      </c>
    </row>
    <row r="420" spans="1:10" x14ac:dyDescent="0.3">
      <c r="A420" t="s">
        <v>851</v>
      </c>
      <c r="B420" s="25" t="s">
        <v>254</v>
      </c>
      <c r="C420" s="73" t="s">
        <v>255</v>
      </c>
      <c r="D420" s="117" t="str" cm="1">
        <f t="array" aca="1" ref="D420" ca="1">HYPERLINK("#"&amp;CELL("address",INDEX('Data dictionary'!B:B,MATCH('Achieving and contributing'!$A420,'Data dictionary'!A:A,0))),"Show if Q49 is Yes")</f>
        <v>Show if Q49 is Yes</v>
      </c>
      <c r="E420" s="85" t="s">
        <v>674</v>
      </c>
      <c r="F420" s="30" t="s">
        <v>450</v>
      </c>
      <c r="G420" s="36">
        <v>7.2657999999999996</v>
      </c>
      <c r="H420" s="36">
        <v>7.092975</v>
      </c>
      <c r="I420" s="36">
        <v>7.438625</v>
      </c>
      <c r="J420" s="33">
        <v>7.1935447514422504E-2</v>
      </c>
    </row>
    <row r="421" spans="1:10" x14ac:dyDescent="0.3">
      <c r="B421" s="25"/>
      <c r="C421" s="73"/>
      <c r="D421" s="103"/>
      <c r="E421" s="85" t="s">
        <v>674</v>
      </c>
      <c r="F421" s="30" t="s">
        <v>452</v>
      </c>
      <c r="G421" s="36">
        <v>7.1964230000000002</v>
      </c>
      <c r="H421" s="36">
        <v>7.0311649999999997</v>
      </c>
      <c r="I421" s="36">
        <v>7.3616809999999999</v>
      </c>
      <c r="J421" s="33">
        <v>5.4001524822394488E-2</v>
      </c>
    </row>
    <row r="422" spans="1:10" x14ac:dyDescent="0.3">
      <c r="B422" s="25"/>
      <c r="C422" s="73"/>
      <c r="D422" s="103"/>
      <c r="E422" s="85" t="s">
        <v>674</v>
      </c>
      <c r="F422" s="30" t="s">
        <v>453</v>
      </c>
      <c r="G422" s="36">
        <v>6.8584849999999999</v>
      </c>
      <c r="H422" s="36">
        <v>6.6779419999999998</v>
      </c>
      <c r="I422" s="36">
        <v>7.0390280000000001</v>
      </c>
      <c r="J422" s="33">
        <v>0.10159398000953009</v>
      </c>
    </row>
    <row r="423" spans="1:10" x14ac:dyDescent="0.3">
      <c r="B423" s="25"/>
      <c r="C423" s="73"/>
      <c r="D423" s="103"/>
      <c r="E423" s="85" t="s">
        <v>674</v>
      </c>
      <c r="F423" s="30" t="s">
        <v>21</v>
      </c>
      <c r="G423" s="36">
        <v>7.4214250000000002</v>
      </c>
      <c r="H423" s="36">
        <v>7.0276709999999998</v>
      </c>
      <c r="I423" s="36">
        <v>7.8151799999999998</v>
      </c>
      <c r="J423" s="33">
        <v>0.1053657268491416</v>
      </c>
    </row>
    <row r="424" spans="1:10" x14ac:dyDescent="0.3">
      <c r="B424" s="25"/>
      <c r="C424" s="73"/>
      <c r="D424" s="103"/>
      <c r="E424" s="85" t="s">
        <v>674</v>
      </c>
      <c r="F424" s="30" t="s">
        <v>454</v>
      </c>
      <c r="G424" s="36">
        <v>7.6042940000000003</v>
      </c>
      <c r="H424" s="36">
        <v>7.2717780000000003</v>
      </c>
      <c r="I424" s="36">
        <v>7.9368090000000002</v>
      </c>
      <c r="J424" s="33">
        <v>7.6273470301114601E-2</v>
      </c>
    </row>
    <row r="425" spans="1:10" x14ac:dyDescent="0.3">
      <c r="B425" s="25"/>
      <c r="C425" s="73"/>
      <c r="D425" s="103"/>
      <c r="E425" s="85" t="s">
        <v>674</v>
      </c>
      <c r="F425" s="30" t="s">
        <v>455</v>
      </c>
      <c r="G425" s="36">
        <v>6.8393189999999997</v>
      </c>
      <c r="H425" s="36">
        <v>6.1224720000000001</v>
      </c>
      <c r="I425" s="36">
        <v>7.5561660000000002</v>
      </c>
      <c r="J425" s="33">
        <v>8.8765135664006262E-2</v>
      </c>
    </row>
    <row r="426" spans="1:10" x14ac:dyDescent="0.3">
      <c r="B426" s="25"/>
      <c r="C426" s="73"/>
      <c r="D426" s="103"/>
      <c r="E426" s="85" t="s">
        <v>674</v>
      </c>
      <c r="F426" s="30" t="s">
        <v>456</v>
      </c>
      <c r="G426" s="36">
        <v>7.385834</v>
      </c>
      <c r="H426" s="36">
        <v>7.2613859999999999</v>
      </c>
      <c r="I426" s="36">
        <v>7.510281</v>
      </c>
      <c r="J426" s="33">
        <v>9.4684898700195072E-2</v>
      </c>
    </row>
    <row r="427" spans="1:10" x14ac:dyDescent="0.3">
      <c r="B427" s="25"/>
      <c r="C427" s="73"/>
      <c r="D427" s="103"/>
      <c r="E427" s="85" t="s">
        <v>674</v>
      </c>
      <c r="F427" s="30" t="s">
        <v>457</v>
      </c>
      <c r="G427" s="36">
        <v>7.1817399999999996</v>
      </c>
      <c r="H427" s="36">
        <v>6.9086860000000003</v>
      </c>
      <c r="I427" s="36">
        <v>7.4547949999999998</v>
      </c>
      <c r="J427" s="33">
        <v>5.1947968151140132E-2</v>
      </c>
    </row>
    <row r="428" spans="1:10" x14ac:dyDescent="0.3">
      <c r="B428" s="25"/>
      <c r="C428" s="73"/>
      <c r="D428" s="103"/>
      <c r="E428" s="85" t="s">
        <v>674</v>
      </c>
      <c r="F428" s="30" t="s">
        <v>458</v>
      </c>
      <c r="G428" s="36">
        <v>6.6311980000000004</v>
      </c>
      <c r="H428" s="36">
        <v>6.323658</v>
      </c>
      <c r="I428" s="36">
        <v>6.9387379999999999</v>
      </c>
      <c r="J428" s="33">
        <v>6.2962322100618598E-2</v>
      </c>
    </row>
    <row r="429" spans="1:10" x14ac:dyDescent="0.3">
      <c r="B429" s="25"/>
      <c r="C429" s="73"/>
      <c r="D429" s="103"/>
      <c r="E429" s="85" t="s">
        <v>674</v>
      </c>
      <c r="F429" s="30" t="s">
        <v>459</v>
      </c>
      <c r="G429" s="36">
        <v>7.3771230000000001</v>
      </c>
      <c r="H429" s="36">
        <v>7.2000390000000003</v>
      </c>
      <c r="I429" s="36">
        <v>7.554208</v>
      </c>
      <c r="J429" s="33">
        <v>5.2080874400935444E-2</v>
      </c>
    </row>
    <row r="430" spans="1:10" x14ac:dyDescent="0.3">
      <c r="B430" s="25"/>
      <c r="C430" s="73"/>
      <c r="D430" s="103"/>
      <c r="E430" s="85" t="s">
        <v>674</v>
      </c>
      <c r="F430" s="30" t="s">
        <v>660</v>
      </c>
      <c r="G430" s="36">
        <v>6.2652729999999996</v>
      </c>
      <c r="H430" s="36">
        <v>5.9403269999999999</v>
      </c>
      <c r="I430" s="36">
        <v>6.5902200000000004</v>
      </c>
      <c r="J430" s="33">
        <v>8.1841200940495573E-2</v>
      </c>
    </row>
    <row r="431" spans="1:10" x14ac:dyDescent="0.3">
      <c r="B431" s="25"/>
      <c r="C431" s="73"/>
      <c r="D431" s="103"/>
      <c r="E431" s="85" t="s">
        <v>674</v>
      </c>
      <c r="F431" s="30" t="s">
        <v>661</v>
      </c>
      <c r="G431" s="36">
        <v>7.6146240000000001</v>
      </c>
      <c r="H431" s="36">
        <v>7.4592689999999999</v>
      </c>
      <c r="I431" s="36">
        <v>7.7699800000000003</v>
      </c>
      <c r="J431" s="33">
        <v>6.6759337352533865E-2</v>
      </c>
    </row>
    <row r="432" spans="1:10" x14ac:dyDescent="0.3">
      <c r="B432" s="25"/>
      <c r="C432" s="73"/>
      <c r="D432" s="103"/>
      <c r="E432" s="85" t="s">
        <v>674</v>
      </c>
      <c r="F432" s="30" t="s">
        <v>662</v>
      </c>
      <c r="G432" s="36">
        <v>6.8242320000000003</v>
      </c>
      <c r="H432" s="36">
        <v>5.8532159999999998</v>
      </c>
      <c r="I432" s="36">
        <v>7.795248</v>
      </c>
      <c r="J432" s="33">
        <v>0.14657935070363662</v>
      </c>
    </row>
    <row r="433" spans="2:10" x14ac:dyDescent="0.3">
      <c r="B433" s="25"/>
      <c r="C433" s="73"/>
      <c r="D433" s="103"/>
      <c r="E433" s="85" t="s">
        <v>674</v>
      </c>
      <c r="F433" s="30" t="s">
        <v>663</v>
      </c>
      <c r="G433" s="36">
        <v>7.2840980000000002</v>
      </c>
      <c r="H433" s="36">
        <v>7.1220879999999998</v>
      </c>
      <c r="I433" s="36">
        <v>7.4461089999999999</v>
      </c>
      <c r="J433" s="33">
        <v>6.8461964027717523E-2</v>
      </c>
    </row>
    <row r="434" spans="2:10" x14ac:dyDescent="0.3">
      <c r="B434" s="25"/>
      <c r="C434" s="73"/>
      <c r="D434" s="103"/>
      <c r="E434" s="85" t="s">
        <v>674</v>
      </c>
      <c r="F434" s="30" t="s">
        <v>460</v>
      </c>
      <c r="G434" s="36">
        <v>7.5261380000000004</v>
      </c>
      <c r="H434" s="36">
        <v>7.3782769999999998</v>
      </c>
      <c r="I434" s="36">
        <v>7.6739990000000002</v>
      </c>
      <c r="J434" s="33">
        <v>7.7124818647067259E-2</v>
      </c>
    </row>
    <row r="435" spans="2:10" x14ac:dyDescent="0.3">
      <c r="B435" s="25"/>
      <c r="C435" s="73"/>
      <c r="D435" s="103"/>
      <c r="E435" s="85" t="s">
        <v>674</v>
      </c>
      <c r="F435" s="30" t="s">
        <v>461</v>
      </c>
      <c r="G435" s="36">
        <v>7.0503600000000004</v>
      </c>
      <c r="H435" s="36">
        <v>6.8347749999999996</v>
      </c>
      <c r="I435" s="36">
        <v>7.2659450000000003</v>
      </c>
      <c r="J435" s="33">
        <v>6.7925056798730205E-2</v>
      </c>
    </row>
    <row r="436" spans="2:10" x14ac:dyDescent="0.3">
      <c r="B436" s="25"/>
      <c r="C436" s="73"/>
      <c r="D436" s="103"/>
      <c r="E436" s="85" t="s">
        <v>674</v>
      </c>
      <c r="F436" s="30" t="s">
        <v>462</v>
      </c>
      <c r="G436" s="36">
        <v>6.737285</v>
      </c>
      <c r="H436" s="36">
        <v>6.2271580000000002</v>
      </c>
      <c r="I436" s="36">
        <v>7.2474109999999996</v>
      </c>
      <c r="J436" s="33">
        <v>3.0082812235930369E-2</v>
      </c>
    </row>
    <row r="437" spans="2:10" x14ac:dyDescent="0.3">
      <c r="B437" s="25"/>
      <c r="C437" s="73"/>
      <c r="D437" s="103"/>
      <c r="E437" s="85" t="s">
        <v>674</v>
      </c>
      <c r="F437" s="30" t="s">
        <v>589</v>
      </c>
      <c r="G437" s="36">
        <v>6.3528929999999999</v>
      </c>
      <c r="H437" s="36">
        <v>5.8095809999999997</v>
      </c>
      <c r="I437" s="36">
        <v>6.896204</v>
      </c>
      <c r="J437" s="33">
        <v>0.1396614268440145</v>
      </c>
    </row>
    <row r="438" spans="2:10" x14ac:dyDescent="0.3">
      <c r="B438" s="25"/>
      <c r="C438" s="73"/>
      <c r="D438" s="103"/>
      <c r="E438" s="85" t="s">
        <v>674</v>
      </c>
      <c r="F438" s="30" t="s">
        <v>463</v>
      </c>
      <c r="G438" s="36">
        <v>7.5448370000000002</v>
      </c>
      <c r="H438" s="36">
        <v>7.3754540000000004</v>
      </c>
      <c r="I438" s="36">
        <v>7.7142200000000001</v>
      </c>
      <c r="J438" s="33">
        <v>0.10817774208659572</v>
      </c>
    </row>
    <row r="439" spans="2:10" x14ac:dyDescent="0.3">
      <c r="B439" s="25"/>
      <c r="C439" s="73"/>
      <c r="D439" s="103"/>
      <c r="E439" s="85" t="s">
        <v>674</v>
      </c>
      <c r="F439" s="30" t="s">
        <v>464</v>
      </c>
      <c r="G439" s="36">
        <v>7.2314639999999999</v>
      </c>
      <c r="H439" s="36">
        <v>7.0669760000000004</v>
      </c>
      <c r="I439" s="36">
        <v>7.3959510000000002</v>
      </c>
      <c r="J439" s="33">
        <v>8.8484765067185112E-2</v>
      </c>
    </row>
    <row r="440" spans="2:10" x14ac:dyDescent="0.3">
      <c r="B440" s="25"/>
      <c r="C440" s="73"/>
      <c r="D440" s="103"/>
      <c r="E440" s="85" t="s">
        <v>674</v>
      </c>
      <c r="F440" s="30" t="s">
        <v>465</v>
      </c>
      <c r="G440" s="36">
        <v>7.2824739999999997</v>
      </c>
      <c r="H440" s="36">
        <v>7.0739039999999997</v>
      </c>
      <c r="I440" s="36">
        <v>7.4910439999999996</v>
      </c>
      <c r="J440" s="33">
        <v>6.4222652885443585E-2</v>
      </c>
    </row>
    <row r="441" spans="2:10" x14ac:dyDescent="0.3">
      <c r="B441" s="25"/>
      <c r="C441" s="73"/>
      <c r="D441" s="103"/>
      <c r="E441" s="85" t="s">
        <v>674</v>
      </c>
      <c r="F441" s="30" t="s">
        <v>466</v>
      </c>
      <c r="G441" s="36">
        <v>6.8740040000000002</v>
      </c>
      <c r="H441" s="36">
        <v>6.3557389999999998</v>
      </c>
      <c r="I441" s="36">
        <v>7.3922699999999999</v>
      </c>
      <c r="J441" s="33">
        <v>4.7754551873168016E-2</v>
      </c>
    </row>
    <row r="442" spans="2:10" x14ac:dyDescent="0.3">
      <c r="B442" s="25"/>
      <c r="C442" s="73"/>
      <c r="D442" s="103"/>
      <c r="E442" s="85" t="s">
        <v>674</v>
      </c>
      <c r="F442" s="30" t="s">
        <v>467</v>
      </c>
      <c r="G442" s="36">
        <v>7.3540900000000002</v>
      </c>
      <c r="H442" s="36">
        <v>7.0582190000000002</v>
      </c>
      <c r="I442" s="36">
        <v>7.6499610000000002</v>
      </c>
      <c r="J442" s="33">
        <v>3.3899951432734339E-2</v>
      </c>
    </row>
    <row r="443" spans="2:10" x14ac:dyDescent="0.3">
      <c r="B443" s="25"/>
      <c r="C443" s="73"/>
      <c r="D443" s="103"/>
      <c r="E443" s="85" t="s">
        <v>674</v>
      </c>
      <c r="F443" s="30" t="s">
        <v>468</v>
      </c>
      <c r="G443" s="36">
        <v>7.1802469999999996</v>
      </c>
      <c r="H443" s="36">
        <v>7.0015720000000004</v>
      </c>
      <c r="I443" s="36">
        <v>7.3589209999999996</v>
      </c>
      <c r="J443" s="33">
        <v>6.6915465243879368E-2</v>
      </c>
    </row>
    <row r="444" spans="2:10" x14ac:dyDescent="0.3">
      <c r="B444" s="25"/>
      <c r="C444" s="73"/>
      <c r="D444" s="103"/>
      <c r="E444" s="85" t="s">
        <v>674</v>
      </c>
      <c r="F444" s="30" t="s">
        <v>469</v>
      </c>
      <c r="G444" s="36">
        <v>7.6479049999999997</v>
      </c>
      <c r="H444" s="36">
        <v>7.4210560000000001</v>
      </c>
      <c r="I444" s="36">
        <v>7.8747540000000003</v>
      </c>
      <c r="J444" s="33">
        <v>9.2474721024855974E-2</v>
      </c>
    </row>
    <row r="445" spans="2:10" x14ac:dyDescent="0.3">
      <c r="B445" s="25"/>
      <c r="C445" s="73"/>
      <c r="D445" s="103"/>
      <c r="E445" s="85" t="s">
        <v>674</v>
      </c>
      <c r="F445" s="30" t="s">
        <v>470</v>
      </c>
      <c r="G445" s="36">
        <v>6.6635049999999998</v>
      </c>
      <c r="H445" s="36">
        <v>6.246823</v>
      </c>
      <c r="I445" s="36">
        <v>7.0801869999999996</v>
      </c>
      <c r="J445" s="33">
        <v>6.7865403919172521E-2</v>
      </c>
    </row>
    <row r="446" spans="2:10" x14ac:dyDescent="0.3">
      <c r="B446" s="25"/>
      <c r="C446" s="73"/>
      <c r="D446" s="103"/>
      <c r="E446" s="85" t="s">
        <v>674</v>
      </c>
      <c r="F446" s="30" t="s">
        <v>26</v>
      </c>
      <c r="G446" s="36">
        <v>7.3879299999999999</v>
      </c>
      <c r="H446" s="36">
        <v>6.9522300000000001</v>
      </c>
      <c r="I446" s="36">
        <v>7.8236299999999996</v>
      </c>
      <c r="J446" s="33">
        <v>7.7563717731812476E-2</v>
      </c>
    </row>
    <row r="447" spans="2:10" x14ac:dyDescent="0.3">
      <c r="B447" s="25"/>
      <c r="C447" s="73"/>
      <c r="D447" s="103"/>
      <c r="E447" s="85" t="s">
        <v>674</v>
      </c>
      <c r="F447" s="30" t="s">
        <v>27</v>
      </c>
      <c r="G447" s="36">
        <v>7.1973269999999996</v>
      </c>
      <c r="H447" s="36">
        <v>6.6651309999999997</v>
      </c>
      <c r="I447" s="36">
        <v>7.7295239999999996</v>
      </c>
      <c r="J447" s="33">
        <v>7.2321261024582473E-2</v>
      </c>
    </row>
    <row r="448" spans="2:10" x14ac:dyDescent="0.3">
      <c r="B448" s="25"/>
      <c r="C448" s="73"/>
      <c r="D448" s="103"/>
      <c r="E448" s="85" t="s">
        <v>674</v>
      </c>
      <c r="F448" s="30" t="s">
        <v>28</v>
      </c>
      <c r="G448" s="36">
        <v>7.0704909999999996</v>
      </c>
      <c r="H448" s="36">
        <v>6.7517079999999998</v>
      </c>
      <c r="I448" s="36">
        <v>7.3892749999999996</v>
      </c>
      <c r="J448" s="33">
        <v>7.5264750378214826E-2</v>
      </c>
    </row>
    <row r="449" spans="1:10" x14ac:dyDescent="0.3">
      <c r="B449" s="25"/>
      <c r="C449" s="73"/>
      <c r="D449" s="103"/>
      <c r="E449" s="85" t="s">
        <v>674</v>
      </c>
      <c r="F449" s="30" t="s">
        <v>29</v>
      </c>
      <c r="G449" s="36">
        <v>7.2955449999999997</v>
      </c>
      <c r="H449" s="36">
        <v>6.7983269999999996</v>
      </c>
      <c r="I449" s="36">
        <v>7.7927629999999999</v>
      </c>
      <c r="J449" s="33">
        <v>0.10542228064410121</v>
      </c>
    </row>
    <row r="450" spans="1:10" x14ac:dyDescent="0.3">
      <c r="B450" s="25"/>
      <c r="C450" s="73"/>
      <c r="D450" s="103"/>
      <c r="E450" s="85" t="s">
        <v>674</v>
      </c>
      <c r="F450" s="30" t="s">
        <v>658</v>
      </c>
      <c r="G450" s="36">
        <v>7.240488</v>
      </c>
      <c r="H450" s="36">
        <v>6.9999349999999998</v>
      </c>
      <c r="I450" s="36">
        <v>7.4810410000000003</v>
      </c>
      <c r="J450" s="33">
        <v>6.4959400374765774E-2</v>
      </c>
    </row>
    <row r="451" spans="1:10" x14ac:dyDescent="0.3">
      <c r="B451" s="25"/>
      <c r="C451" s="73"/>
      <c r="D451" s="29"/>
      <c r="E451" s="85" t="s">
        <v>674</v>
      </c>
      <c r="F451" s="30" t="s">
        <v>30</v>
      </c>
      <c r="G451" s="36">
        <v>7.5567960000000003</v>
      </c>
      <c r="H451" s="36">
        <v>7.3182309999999999</v>
      </c>
      <c r="I451" s="36">
        <v>7.7953609999999998</v>
      </c>
      <c r="J451" s="33">
        <v>4.5507833315570713E-2</v>
      </c>
    </row>
    <row r="452" spans="1:10" x14ac:dyDescent="0.3">
      <c r="B452" s="25"/>
      <c r="C452" s="73"/>
      <c r="D452" s="29"/>
      <c r="E452" s="85" t="s">
        <v>674</v>
      </c>
      <c r="F452" s="30" t="s">
        <v>552</v>
      </c>
      <c r="G452" s="36">
        <v>7.2039150000000003</v>
      </c>
      <c r="H452" s="36">
        <v>6.970923</v>
      </c>
      <c r="I452" s="36">
        <v>7.4369079999999999</v>
      </c>
      <c r="J452" s="33">
        <v>5.386468141011605E-2</v>
      </c>
    </row>
    <row r="453" spans="1:10" x14ac:dyDescent="0.3">
      <c r="B453" s="25"/>
      <c r="C453" s="73"/>
      <c r="D453" s="29"/>
      <c r="E453" s="85" t="s">
        <v>674</v>
      </c>
      <c r="F453" s="30" t="s">
        <v>31</v>
      </c>
      <c r="G453" s="36">
        <v>7.1563610000000004</v>
      </c>
      <c r="H453" s="36">
        <v>6.9158099999999996</v>
      </c>
      <c r="I453" s="36">
        <v>7.3969120000000004</v>
      </c>
      <c r="J453" s="33">
        <v>8.236870963811381E-2</v>
      </c>
    </row>
    <row r="454" spans="1:10" x14ac:dyDescent="0.3">
      <c r="B454" s="25"/>
      <c r="C454" s="73"/>
      <c r="D454" s="29"/>
      <c r="E454" s="85" t="s">
        <v>674</v>
      </c>
      <c r="F454" s="30" t="s">
        <v>32</v>
      </c>
      <c r="G454" s="36">
        <v>7.3110080000000002</v>
      </c>
      <c r="H454" s="36">
        <v>7.0483359999999999</v>
      </c>
      <c r="I454" s="36">
        <v>7.5736790000000003</v>
      </c>
      <c r="J454" s="33">
        <v>5.54097760419845E-2</v>
      </c>
    </row>
    <row r="455" spans="1:10" x14ac:dyDescent="0.3">
      <c r="B455" s="25"/>
      <c r="C455" s="73"/>
      <c r="D455" s="29"/>
      <c r="E455" s="85" t="s">
        <v>674</v>
      </c>
      <c r="F455" s="30" t="s">
        <v>471</v>
      </c>
      <c r="G455" s="36">
        <v>7.2349670000000001</v>
      </c>
      <c r="H455" s="36">
        <v>6.9633750000000001</v>
      </c>
      <c r="I455" s="36">
        <v>7.5065600000000003</v>
      </c>
      <c r="J455" s="33">
        <v>0.1073476744458229</v>
      </c>
    </row>
    <row r="456" spans="1:10" x14ac:dyDescent="0.3">
      <c r="B456" s="25"/>
      <c r="C456" s="73"/>
      <c r="D456" s="29"/>
      <c r="E456" s="85" t="s">
        <v>674</v>
      </c>
      <c r="F456" s="30" t="s">
        <v>472</v>
      </c>
      <c r="G456" s="36">
        <v>7.2308440000000003</v>
      </c>
      <c r="H456" s="36">
        <v>7.0283490000000004</v>
      </c>
      <c r="I456" s="36">
        <v>7.433338</v>
      </c>
      <c r="J456" s="33">
        <v>8.0634076242669828E-2</v>
      </c>
    </row>
    <row r="457" spans="1:10" x14ac:dyDescent="0.3">
      <c r="B457" s="25"/>
      <c r="C457" s="73"/>
      <c r="D457" s="29"/>
      <c r="E457" s="85" t="s">
        <v>674</v>
      </c>
      <c r="F457" s="30" t="s">
        <v>473</v>
      </c>
      <c r="G457" s="36">
        <v>7.3128169999999999</v>
      </c>
      <c r="H457" s="36">
        <v>6.9792779999999999</v>
      </c>
      <c r="I457" s="36">
        <v>7.6463570000000001</v>
      </c>
      <c r="J457" s="33">
        <v>4.8641612271846116E-2</v>
      </c>
    </row>
    <row r="458" spans="1:10" x14ac:dyDescent="0.3">
      <c r="A458" t="s">
        <v>851</v>
      </c>
      <c r="B458" s="25" t="s">
        <v>563</v>
      </c>
      <c r="C458" s="72" t="s">
        <v>256</v>
      </c>
      <c r="D458" s="117" t="str" cm="1">
        <f t="array" aca="1" ref="D458" ca="1">HYPERLINK("#"&amp;CELL("address",INDEX('Data dictionary'!B:B,MATCH('Achieving and contributing'!$A458,'Data dictionary'!A:A,0))),"Show if Q49 is Yes")</f>
        <v>Show if Q49 is Yes</v>
      </c>
      <c r="E458" s="88" t="s">
        <v>477</v>
      </c>
      <c r="F458" s="31" t="s">
        <v>450</v>
      </c>
      <c r="G458" s="33">
        <v>2.7381740000000002E-2</v>
      </c>
      <c r="H458" s="33">
        <v>1.9010760000000002E-2</v>
      </c>
      <c r="I458" s="33">
        <v>3.5752730000000003E-2</v>
      </c>
      <c r="J458" s="37">
        <v>0.1356082979161275</v>
      </c>
    </row>
    <row r="459" spans="1:10" x14ac:dyDescent="0.3">
      <c r="B459" s="26"/>
      <c r="C459" s="72"/>
      <c r="D459" s="103"/>
      <c r="E459" s="88" t="s">
        <v>477</v>
      </c>
      <c r="F459" s="31" t="s">
        <v>452</v>
      </c>
      <c r="G459" s="33">
        <v>1.742372E-2</v>
      </c>
      <c r="H459" s="33">
        <v>1.152254E-2</v>
      </c>
      <c r="I459" s="33">
        <v>2.3324899999999999E-2</v>
      </c>
      <c r="J459" s="37">
        <v>0.1188382706019573</v>
      </c>
    </row>
    <row r="460" spans="1:10" x14ac:dyDescent="0.3">
      <c r="B460" s="26"/>
      <c r="C460" s="72"/>
      <c r="D460" s="103"/>
      <c r="E460" s="88" t="s">
        <v>477</v>
      </c>
      <c r="F460" s="31" t="s">
        <v>453</v>
      </c>
      <c r="G460" s="33">
        <v>4.5381440000000002E-2</v>
      </c>
      <c r="H460" s="33">
        <v>2.6327710000000001E-2</v>
      </c>
      <c r="I460" s="33">
        <v>6.443517E-2</v>
      </c>
      <c r="J460" s="37">
        <v>0.16847094652112782</v>
      </c>
    </row>
    <row r="461" spans="1:10" x14ac:dyDescent="0.3">
      <c r="B461" s="26"/>
      <c r="C461" s="72"/>
      <c r="D461" s="103"/>
      <c r="E461" s="88" t="s">
        <v>477</v>
      </c>
      <c r="F461" s="31" t="s">
        <v>21</v>
      </c>
      <c r="G461" s="33">
        <v>2.8884320000000002E-2</v>
      </c>
      <c r="H461" s="33">
        <v>1.025439E-2</v>
      </c>
      <c r="I461" s="33">
        <v>4.7514250000000001E-2</v>
      </c>
      <c r="J461" s="37">
        <v>0.19412663104601377</v>
      </c>
    </row>
    <row r="462" spans="1:10" x14ac:dyDescent="0.3">
      <c r="B462" s="26"/>
      <c r="C462" s="72"/>
      <c r="D462" s="103"/>
      <c r="E462" s="88" t="s">
        <v>477</v>
      </c>
      <c r="F462" s="31" t="s">
        <v>454</v>
      </c>
      <c r="G462" s="33">
        <v>3.5473579999999998E-2</v>
      </c>
      <c r="H462" s="33">
        <v>1.4246470000000001E-2</v>
      </c>
      <c r="I462" s="33">
        <v>5.6700689999999998E-2</v>
      </c>
      <c r="J462" s="37">
        <v>0.10938773363496904</v>
      </c>
    </row>
    <row r="463" spans="1:10" x14ac:dyDescent="0.3">
      <c r="B463" s="26"/>
      <c r="C463" s="72"/>
      <c r="D463" s="103"/>
      <c r="E463" s="88" t="s">
        <v>477</v>
      </c>
      <c r="F463" s="31" t="s">
        <v>455</v>
      </c>
      <c r="G463" s="33" t="s">
        <v>451</v>
      </c>
      <c r="H463" s="33" t="s">
        <v>451</v>
      </c>
      <c r="I463" s="33" t="s">
        <v>451</v>
      </c>
      <c r="J463" s="33" t="s">
        <v>451</v>
      </c>
    </row>
    <row r="464" spans="1:10" x14ac:dyDescent="0.3">
      <c r="B464" s="26"/>
      <c r="C464" s="72"/>
      <c r="D464" s="103"/>
      <c r="E464" s="88" t="s">
        <v>477</v>
      </c>
      <c r="F464" s="31" t="s">
        <v>456</v>
      </c>
      <c r="G464" s="33">
        <v>7.0512710000000006E-2</v>
      </c>
      <c r="H464" s="33">
        <v>4.9685028700000002E-2</v>
      </c>
      <c r="I464" s="33">
        <v>9.1340395000000005E-2</v>
      </c>
      <c r="J464" s="37">
        <v>0.21682407246460783</v>
      </c>
    </row>
    <row r="465" spans="2:10" x14ac:dyDescent="0.3">
      <c r="B465" s="26"/>
      <c r="C465" s="72"/>
      <c r="D465" s="103"/>
      <c r="E465" s="88" t="s">
        <v>477</v>
      </c>
      <c r="F465" s="31" t="s">
        <v>457</v>
      </c>
      <c r="G465" s="33">
        <v>2.8682899999999999E-3</v>
      </c>
      <c r="H465" s="33">
        <v>9.5020130000000001E-4</v>
      </c>
      <c r="I465" s="33">
        <v>4.786378E-3</v>
      </c>
      <c r="J465" s="37">
        <v>7.6796015021099229E-2</v>
      </c>
    </row>
    <row r="466" spans="2:10" x14ac:dyDescent="0.3">
      <c r="B466" s="26"/>
      <c r="C466" s="72"/>
      <c r="D466" s="103"/>
      <c r="E466" s="88" t="s">
        <v>477</v>
      </c>
      <c r="F466" s="31" t="s">
        <v>458</v>
      </c>
      <c r="G466" s="33">
        <v>2.6232040000000002E-2</v>
      </c>
      <c r="H466" s="33">
        <v>9.9397830000000006E-3</v>
      </c>
      <c r="I466" s="33">
        <v>4.2524300000000001E-2</v>
      </c>
      <c r="J466" s="37">
        <v>0.13048838517108621</v>
      </c>
    </row>
    <row r="467" spans="2:10" x14ac:dyDescent="0.3">
      <c r="B467" s="26"/>
      <c r="C467" s="72"/>
      <c r="D467" s="103"/>
      <c r="E467" s="88" t="s">
        <v>477</v>
      </c>
      <c r="F467" s="31" t="s">
        <v>459</v>
      </c>
      <c r="G467" s="33">
        <v>2.095553E-2</v>
      </c>
      <c r="H467" s="33">
        <v>1.1296532999999999E-2</v>
      </c>
      <c r="I467" s="33">
        <v>3.0614519999999999E-2</v>
      </c>
      <c r="J467" s="37">
        <v>0.10738420830153876</v>
      </c>
    </row>
    <row r="468" spans="2:10" x14ac:dyDescent="0.3">
      <c r="B468" s="26"/>
      <c r="C468" s="72"/>
      <c r="D468" s="103"/>
      <c r="E468" s="88" t="s">
        <v>477</v>
      </c>
      <c r="F468" s="31" t="s">
        <v>660</v>
      </c>
      <c r="G468" s="33">
        <v>3.5028259999999999E-2</v>
      </c>
      <c r="H468" s="33">
        <v>1.8347470000000001E-2</v>
      </c>
      <c r="I468" s="33">
        <v>5.1709049999999999E-2</v>
      </c>
      <c r="J468" s="37">
        <v>0.16797793452703924</v>
      </c>
    </row>
    <row r="469" spans="2:10" x14ac:dyDescent="0.3">
      <c r="B469" s="26"/>
      <c r="C469" s="72"/>
      <c r="D469" s="103"/>
      <c r="E469" s="88" t="s">
        <v>477</v>
      </c>
      <c r="F469" s="31" t="s">
        <v>661</v>
      </c>
      <c r="G469" s="33">
        <v>2.0362269999999998E-2</v>
      </c>
      <c r="H469" s="33">
        <v>1.096744E-2</v>
      </c>
      <c r="I469" s="33">
        <v>2.9757100000000002E-2</v>
      </c>
      <c r="J469" s="37">
        <v>0.12359562261164735</v>
      </c>
    </row>
    <row r="470" spans="2:10" x14ac:dyDescent="0.3">
      <c r="B470" s="26"/>
      <c r="C470" s="72"/>
      <c r="D470" s="103"/>
      <c r="E470" s="88" t="s">
        <v>477</v>
      </c>
      <c r="F470" s="31" t="s">
        <v>662</v>
      </c>
      <c r="G470" s="33">
        <v>4.3061250000000002E-2</v>
      </c>
      <c r="H470" s="33">
        <v>1.2100929999999999E-2</v>
      </c>
      <c r="I470" s="33">
        <v>7.4021580000000003E-2</v>
      </c>
      <c r="J470" s="37">
        <v>0.21067298314058799</v>
      </c>
    </row>
    <row r="471" spans="2:10" x14ac:dyDescent="0.3">
      <c r="B471" s="26"/>
      <c r="C471" s="72"/>
      <c r="D471" s="103"/>
      <c r="E471" s="88" t="s">
        <v>477</v>
      </c>
      <c r="F471" s="31" t="s">
        <v>663</v>
      </c>
      <c r="G471" s="33">
        <v>2.348805E-2</v>
      </c>
      <c r="H471" s="33">
        <v>1.6378440000000001E-2</v>
      </c>
      <c r="I471" s="33">
        <v>3.059767E-2</v>
      </c>
      <c r="J471" s="37">
        <v>0.13282440925138012</v>
      </c>
    </row>
    <row r="472" spans="2:10" x14ac:dyDescent="0.3">
      <c r="B472" s="26"/>
      <c r="C472" s="72"/>
      <c r="D472" s="103"/>
      <c r="E472" s="88" t="s">
        <v>477</v>
      </c>
      <c r="F472" s="31" t="s">
        <v>460</v>
      </c>
      <c r="G472" s="33">
        <v>2.7573589999999999E-2</v>
      </c>
      <c r="H472" s="33">
        <v>1.36487E-2</v>
      </c>
      <c r="I472" s="33">
        <v>4.1498479999999997E-2</v>
      </c>
      <c r="J472" s="37">
        <v>0.13337212824641678</v>
      </c>
    </row>
    <row r="473" spans="2:10" x14ac:dyDescent="0.3">
      <c r="B473" s="26"/>
      <c r="C473" s="72"/>
      <c r="D473" s="103"/>
      <c r="E473" s="88" t="s">
        <v>477</v>
      </c>
      <c r="F473" s="31" t="s">
        <v>461</v>
      </c>
      <c r="G473" s="33">
        <v>2.5676439999999998E-2</v>
      </c>
      <c r="H473" s="33">
        <v>1.6350989999999999E-2</v>
      </c>
      <c r="I473" s="33">
        <v>3.5001890000000001E-2</v>
      </c>
      <c r="J473" s="37">
        <v>0.13358594503750273</v>
      </c>
    </row>
    <row r="474" spans="2:10" x14ac:dyDescent="0.3">
      <c r="B474" s="26"/>
      <c r="C474" s="72"/>
      <c r="D474" s="103"/>
      <c r="E474" s="88" t="s">
        <v>477</v>
      </c>
      <c r="F474" s="31" t="s">
        <v>462</v>
      </c>
      <c r="G474" s="33">
        <v>6.3805399999999998E-2</v>
      </c>
      <c r="H474" s="33">
        <v>1.326012E-2</v>
      </c>
      <c r="I474" s="33">
        <v>0.11435069</v>
      </c>
      <c r="J474" s="37">
        <v>0.21953692749704243</v>
      </c>
    </row>
    <row r="475" spans="2:10" x14ac:dyDescent="0.3">
      <c r="B475" s="26"/>
      <c r="C475" s="72"/>
      <c r="D475" s="103"/>
      <c r="E475" s="88" t="s">
        <v>477</v>
      </c>
      <c r="F475" s="31" t="s">
        <v>589</v>
      </c>
      <c r="G475" s="33" t="s">
        <v>451</v>
      </c>
      <c r="H475" s="33" t="s">
        <v>451</v>
      </c>
      <c r="I475" s="33" t="s">
        <v>451</v>
      </c>
      <c r="J475" s="33" t="s">
        <v>451</v>
      </c>
    </row>
    <row r="476" spans="2:10" x14ac:dyDescent="0.3">
      <c r="B476" s="26"/>
      <c r="C476" s="72"/>
      <c r="D476" s="103"/>
      <c r="E476" s="88" t="s">
        <v>477</v>
      </c>
      <c r="F476" s="31" t="s">
        <v>463</v>
      </c>
      <c r="G476" s="33">
        <v>9.0839423200000005E-2</v>
      </c>
      <c r="H476" s="33">
        <v>5.6736522999999997E-2</v>
      </c>
      <c r="I476" s="33">
        <v>0.12494232</v>
      </c>
      <c r="J476" s="37">
        <v>0.25821454861808202</v>
      </c>
    </row>
    <row r="477" spans="2:10" x14ac:dyDescent="0.3">
      <c r="B477" s="26"/>
      <c r="C477" s="72"/>
      <c r="D477" s="103"/>
      <c r="E477" s="88" t="s">
        <v>477</v>
      </c>
      <c r="F477" s="31" t="s">
        <v>464</v>
      </c>
      <c r="G477" s="33">
        <v>3.1945313599999997E-2</v>
      </c>
      <c r="H477" s="33">
        <v>1.6852054000000002E-2</v>
      </c>
      <c r="I477" s="33">
        <v>4.7038570000000002E-2</v>
      </c>
      <c r="J477" s="37">
        <v>0.17538667997178398</v>
      </c>
    </row>
    <row r="478" spans="2:10" x14ac:dyDescent="0.3">
      <c r="B478" s="26"/>
      <c r="C478" s="72"/>
      <c r="D478" s="103"/>
      <c r="E478" s="88" t="s">
        <v>477</v>
      </c>
      <c r="F478" s="31" t="s">
        <v>465</v>
      </c>
      <c r="G478" s="33">
        <v>9.7351473000000001E-3</v>
      </c>
      <c r="H478" s="33">
        <v>1.167848E-3</v>
      </c>
      <c r="I478" s="33">
        <v>1.8302450000000001E-2</v>
      </c>
      <c r="J478" s="37">
        <v>9.226959517657192E-2</v>
      </c>
    </row>
    <row r="479" spans="2:10" x14ac:dyDescent="0.3">
      <c r="B479" s="26"/>
      <c r="C479" s="72"/>
      <c r="D479" s="103"/>
      <c r="E479" s="88" t="s">
        <v>477</v>
      </c>
      <c r="F479" s="31" t="s">
        <v>466</v>
      </c>
      <c r="G479" s="33" t="s">
        <v>451</v>
      </c>
      <c r="H479" s="33" t="s">
        <v>451</v>
      </c>
      <c r="I479" s="33" t="s">
        <v>451</v>
      </c>
      <c r="J479" s="33" t="s">
        <v>451</v>
      </c>
    </row>
    <row r="480" spans="2:10" x14ac:dyDescent="0.3">
      <c r="B480" s="26"/>
      <c r="C480" s="72"/>
      <c r="D480" s="103"/>
      <c r="E480" s="88" t="s">
        <v>477</v>
      </c>
      <c r="F480" s="31" t="s">
        <v>467</v>
      </c>
      <c r="G480" s="33" t="s">
        <v>451</v>
      </c>
      <c r="H480" s="33" t="s">
        <v>451</v>
      </c>
      <c r="I480" s="33" t="s">
        <v>451</v>
      </c>
      <c r="J480" s="33" t="s">
        <v>451</v>
      </c>
    </row>
    <row r="481" spans="1:10" x14ac:dyDescent="0.3">
      <c r="B481" s="26"/>
      <c r="C481" s="72"/>
      <c r="D481" s="103"/>
      <c r="E481" s="88" t="s">
        <v>477</v>
      </c>
      <c r="F481" s="31" t="s">
        <v>468</v>
      </c>
      <c r="G481" s="33">
        <v>2.3209270000000001E-2</v>
      </c>
      <c r="H481" s="33">
        <v>1.6168459999999999E-2</v>
      </c>
      <c r="I481" s="33">
        <v>3.025009E-2</v>
      </c>
      <c r="J481" s="37">
        <v>0.13533507397737163</v>
      </c>
    </row>
    <row r="482" spans="1:10" x14ac:dyDescent="0.3">
      <c r="B482" s="26"/>
      <c r="C482" s="72"/>
      <c r="D482" s="103"/>
      <c r="E482" s="88" t="s">
        <v>477</v>
      </c>
      <c r="F482" s="31" t="s">
        <v>469</v>
      </c>
      <c r="G482" s="33">
        <v>4.4681890000000002E-2</v>
      </c>
      <c r="H482" s="33">
        <v>2.3467780000000001E-2</v>
      </c>
      <c r="I482" s="33">
        <v>6.5895999999999996E-2</v>
      </c>
      <c r="J482" s="37">
        <v>0.13551947790355717</v>
      </c>
    </row>
    <row r="483" spans="1:10" x14ac:dyDescent="0.3">
      <c r="B483" s="26"/>
      <c r="C483" s="72"/>
      <c r="D483" s="103"/>
      <c r="E483" s="88" t="s">
        <v>477</v>
      </c>
      <c r="F483" s="31" t="s">
        <v>470</v>
      </c>
      <c r="G483" s="33" t="s">
        <v>451</v>
      </c>
      <c r="H483" s="33" t="s">
        <v>451</v>
      </c>
      <c r="I483" s="33" t="s">
        <v>451</v>
      </c>
      <c r="J483" s="33" t="s">
        <v>451</v>
      </c>
    </row>
    <row r="484" spans="1:10" x14ac:dyDescent="0.3">
      <c r="B484" s="26"/>
      <c r="C484" s="72"/>
      <c r="D484" s="103"/>
      <c r="E484" s="88" t="s">
        <v>477</v>
      </c>
      <c r="F484" s="31" t="s">
        <v>26</v>
      </c>
      <c r="G484" s="33">
        <v>3.4809035000000002E-2</v>
      </c>
      <c r="H484" s="33">
        <v>1.3743393E-2</v>
      </c>
      <c r="I484" s="33">
        <v>5.5874680000000003E-2</v>
      </c>
      <c r="J484" s="37">
        <v>0.13758663974240026</v>
      </c>
    </row>
    <row r="485" spans="1:10" x14ac:dyDescent="0.3">
      <c r="B485" s="26"/>
      <c r="C485" s="72"/>
      <c r="D485" s="103"/>
      <c r="E485" s="88" t="s">
        <v>477</v>
      </c>
      <c r="F485" s="31" t="s">
        <v>27</v>
      </c>
      <c r="G485" s="33" t="s">
        <v>451</v>
      </c>
      <c r="H485" s="33" t="s">
        <v>451</v>
      </c>
      <c r="I485" s="33" t="s">
        <v>451</v>
      </c>
      <c r="J485" s="33" t="s">
        <v>451</v>
      </c>
    </row>
    <row r="486" spans="1:10" x14ac:dyDescent="0.3">
      <c r="B486" s="26"/>
      <c r="C486" s="72"/>
      <c r="D486" s="103"/>
      <c r="E486" s="88" t="s">
        <v>477</v>
      </c>
      <c r="F486" s="31" t="s">
        <v>28</v>
      </c>
      <c r="G486" s="33" t="s">
        <v>451</v>
      </c>
      <c r="H486" s="33" t="s">
        <v>451</v>
      </c>
      <c r="I486" s="33" t="s">
        <v>451</v>
      </c>
      <c r="J486" s="33" t="s">
        <v>451</v>
      </c>
    </row>
    <row r="487" spans="1:10" x14ac:dyDescent="0.3">
      <c r="B487" s="26"/>
      <c r="C487" s="72"/>
      <c r="D487" s="103"/>
      <c r="E487" s="88" t="s">
        <v>477</v>
      </c>
      <c r="F487" s="31" t="s">
        <v>29</v>
      </c>
      <c r="G487" s="33" t="s">
        <v>451</v>
      </c>
      <c r="H487" s="33" t="s">
        <v>451</v>
      </c>
      <c r="I487" s="33" t="s">
        <v>451</v>
      </c>
      <c r="J487" s="33" t="s">
        <v>451</v>
      </c>
    </row>
    <row r="488" spans="1:10" x14ac:dyDescent="0.3">
      <c r="B488" s="26"/>
      <c r="C488" s="72"/>
      <c r="D488" s="29"/>
      <c r="E488" s="88" t="s">
        <v>477</v>
      </c>
      <c r="F488" s="31" t="s">
        <v>658</v>
      </c>
      <c r="G488" s="33">
        <v>2.5644687999999999E-2</v>
      </c>
      <c r="H488" s="33">
        <v>5.6213299999999999E-3</v>
      </c>
      <c r="I488" s="33">
        <v>4.5668050000000002E-2</v>
      </c>
      <c r="J488" s="37">
        <v>0.12623360399750155</v>
      </c>
    </row>
    <row r="489" spans="1:10" x14ac:dyDescent="0.3">
      <c r="B489" s="26"/>
      <c r="C489" s="72"/>
      <c r="D489" s="29"/>
      <c r="E489" s="88" t="s">
        <v>477</v>
      </c>
      <c r="F489" s="31" t="s">
        <v>30</v>
      </c>
      <c r="G489" s="33">
        <v>9.4215329999999993E-3</v>
      </c>
      <c r="H489" s="33">
        <v>3.37404E-3</v>
      </c>
      <c r="I489" s="33">
        <v>1.546903E-2</v>
      </c>
      <c r="J489" s="37">
        <v>0.10888486269494475</v>
      </c>
    </row>
    <row r="490" spans="1:10" x14ac:dyDescent="0.3">
      <c r="B490" s="26"/>
      <c r="C490" s="72"/>
      <c r="D490" s="29"/>
      <c r="E490" s="88" t="s">
        <v>477</v>
      </c>
      <c r="F490" s="31" t="s">
        <v>552</v>
      </c>
      <c r="G490" s="33">
        <v>8.1579300000000007E-3</v>
      </c>
      <c r="H490" s="33">
        <v>1.4562939999999999E-3</v>
      </c>
      <c r="I490" s="33">
        <v>1.4859560000000001E-2</v>
      </c>
      <c r="J490" s="37">
        <v>8.4847821326910447E-2</v>
      </c>
    </row>
    <row r="491" spans="1:10" x14ac:dyDescent="0.3">
      <c r="B491" s="26"/>
      <c r="C491" s="72"/>
      <c r="D491" s="29"/>
      <c r="E491" s="88" t="s">
        <v>477</v>
      </c>
      <c r="F491" s="31" t="s">
        <v>31</v>
      </c>
      <c r="G491" s="33">
        <v>2.0717579999999999E-2</v>
      </c>
      <c r="H491" s="33">
        <v>8.5604659999999992E-3</v>
      </c>
      <c r="I491" s="33">
        <v>3.2874689999999998E-2</v>
      </c>
      <c r="J491" s="37">
        <v>0.1377482636773486</v>
      </c>
    </row>
    <row r="492" spans="1:10" x14ac:dyDescent="0.3">
      <c r="B492" s="26"/>
      <c r="C492" s="72"/>
      <c r="D492" s="29"/>
      <c r="E492" s="88" t="s">
        <v>477</v>
      </c>
      <c r="F492" s="31" t="s">
        <v>32</v>
      </c>
      <c r="G492" s="33">
        <v>2.2531150999999999E-2</v>
      </c>
      <c r="H492" s="33">
        <v>5.3198350000000002E-3</v>
      </c>
      <c r="I492" s="33">
        <v>3.9742470000000002E-2</v>
      </c>
      <c r="J492" s="37">
        <v>0.12638066760236774</v>
      </c>
    </row>
    <row r="493" spans="1:10" x14ac:dyDescent="0.3">
      <c r="B493" s="26"/>
      <c r="C493" s="72"/>
      <c r="D493" s="29"/>
      <c r="E493" s="88" t="s">
        <v>477</v>
      </c>
      <c r="F493" s="31" t="s">
        <v>471</v>
      </c>
      <c r="G493" s="33">
        <v>5.875528E-2</v>
      </c>
      <c r="H493" s="33">
        <v>3.5270194999999997E-2</v>
      </c>
      <c r="I493" s="33">
        <v>8.2240359999999998E-2</v>
      </c>
      <c r="J493" s="37">
        <v>0.17274876524425925</v>
      </c>
    </row>
    <row r="494" spans="1:10" x14ac:dyDescent="0.3">
      <c r="B494" s="26"/>
      <c r="C494" s="72"/>
      <c r="D494" s="29"/>
      <c r="E494" s="88" t="s">
        <v>477</v>
      </c>
      <c r="F494" s="31" t="s">
        <v>472</v>
      </c>
      <c r="G494" s="33">
        <v>2.9156540000000002E-2</v>
      </c>
      <c r="H494" s="33">
        <v>1.6752075000000002E-2</v>
      </c>
      <c r="I494" s="33">
        <v>4.1561000000000001E-2</v>
      </c>
      <c r="J494" s="37">
        <v>0.15535939020145131</v>
      </c>
    </row>
    <row r="495" spans="1:10" x14ac:dyDescent="0.3">
      <c r="B495" s="26"/>
      <c r="C495" s="72"/>
      <c r="D495" s="29"/>
      <c r="E495" s="88" t="s">
        <v>477</v>
      </c>
      <c r="F495" s="31" t="s">
        <v>473</v>
      </c>
      <c r="G495" s="33">
        <v>1.4096529999999999E-2</v>
      </c>
      <c r="H495" s="33">
        <v>4.3608470000000002E-3</v>
      </c>
      <c r="I495" s="33">
        <v>2.383221E-2</v>
      </c>
      <c r="J495" s="37">
        <v>0.10001779342766971</v>
      </c>
    </row>
    <row r="496" spans="1:10" x14ac:dyDescent="0.3">
      <c r="A496" t="s">
        <v>851</v>
      </c>
      <c r="B496" s="54" t="s">
        <v>714</v>
      </c>
      <c r="C496" s="72" t="s">
        <v>715</v>
      </c>
      <c r="D496" s="117" t="str" cm="1">
        <f t="array" aca="1" ref="D496" ca="1">HYPERLINK("#"&amp;CELL("address",INDEX('Data dictionary'!B:B,MATCH('Achieving and contributing'!$A496,'Data dictionary'!A:A,0))),"Show if Q49 is Yes")</f>
        <v>Show if Q49 is Yes</v>
      </c>
      <c r="E496" s="88" t="s">
        <v>477</v>
      </c>
      <c r="F496" s="31" t="s">
        <v>450</v>
      </c>
      <c r="G496" s="33">
        <v>9.0603870000000003E-2</v>
      </c>
      <c r="H496" s="33">
        <v>7.5591359999999996E-2</v>
      </c>
      <c r="I496" s="33">
        <v>0.1056164</v>
      </c>
      <c r="J496" s="37">
        <v>0.1356082979161275</v>
      </c>
    </row>
    <row r="497" spans="2:10" x14ac:dyDescent="0.3">
      <c r="B497" s="26"/>
      <c r="C497" s="72"/>
      <c r="D497" s="103"/>
      <c r="E497" s="88" t="s">
        <v>477</v>
      </c>
      <c r="F497" s="31" t="s">
        <v>452</v>
      </c>
      <c r="G497" s="33">
        <v>9.3030360000000006E-2</v>
      </c>
      <c r="H497" s="33">
        <v>7.8083449999999999E-2</v>
      </c>
      <c r="I497" s="33">
        <v>0.1079773</v>
      </c>
      <c r="J497" s="37">
        <v>0.1188382706019573</v>
      </c>
    </row>
    <row r="498" spans="2:10" x14ac:dyDescent="0.3">
      <c r="B498" s="26"/>
      <c r="C498" s="72"/>
      <c r="D498" s="103"/>
      <c r="E498" s="88" t="s">
        <v>477</v>
      </c>
      <c r="F498" s="31" t="s">
        <v>453</v>
      </c>
      <c r="G498" s="33">
        <v>0.12647743</v>
      </c>
      <c r="H498" s="33">
        <v>0.10013590999999999</v>
      </c>
      <c r="I498" s="33">
        <v>0.15281896</v>
      </c>
      <c r="J498" s="37">
        <v>0.16847094652112782</v>
      </c>
    </row>
    <row r="499" spans="2:10" x14ac:dyDescent="0.3">
      <c r="B499" s="26"/>
      <c r="C499" s="72"/>
      <c r="D499" s="103"/>
      <c r="E499" s="88" t="s">
        <v>477</v>
      </c>
      <c r="F499" s="31" t="s">
        <v>21</v>
      </c>
      <c r="G499" s="33">
        <v>0.10052750000000001</v>
      </c>
      <c r="H499" s="33">
        <v>7.4548400000000001E-2</v>
      </c>
      <c r="I499" s="33">
        <v>0.1265066</v>
      </c>
      <c r="J499" s="37">
        <v>0.19412663104601377</v>
      </c>
    </row>
    <row r="500" spans="2:10" x14ac:dyDescent="0.3">
      <c r="B500" s="26"/>
      <c r="C500" s="72"/>
      <c r="D500" s="103"/>
      <c r="E500" s="88" t="s">
        <v>477</v>
      </c>
      <c r="F500" s="31" t="s">
        <v>454</v>
      </c>
      <c r="G500" s="33">
        <v>4.9841389999999999E-2</v>
      </c>
      <c r="H500" s="33">
        <v>1.738702E-2</v>
      </c>
      <c r="I500" s="33">
        <v>8.2295759999999996E-2</v>
      </c>
      <c r="J500" s="37">
        <v>0.10938773363496904</v>
      </c>
    </row>
    <row r="501" spans="2:10" x14ac:dyDescent="0.3">
      <c r="B501" s="26"/>
      <c r="C501" s="72"/>
      <c r="D501" s="103"/>
      <c r="E501" s="88" t="s">
        <v>477</v>
      </c>
      <c r="F501" s="31" t="s">
        <v>455</v>
      </c>
      <c r="G501" s="33" t="s">
        <v>451</v>
      </c>
      <c r="H501" s="33" t="s">
        <v>451</v>
      </c>
      <c r="I501" s="33" t="s">
        <v>451</v>
      </c>
      <c r="J501" s="33" t="s">
        <v>451</v>
      </c>
    </row>
    <row r="502" spans="2:10" x14ac:dyDescent="0.3">
      <c r="B502" s="26"/>
      <c r="C502" s="72"/>
      <c r="D502" s="103"/>
      <c r="E502" s="88" t="s">
        <v>477</v>
      </c>
      <c r="F502" s="31" t="s">
        <v>456</v>
      </c>
      <c r="G502" s="33">
        <v>0.10291594</v>
      </c>
      <c r="H502" s="33">
        <v>7.6810829999999997E-2</v>
      </c>
      <c r="I502" s="33">
        <v>0.12902105</v>
      </c>
      <c r="J502" s="37">
        <v>0.21682407246460783</v>
      </c>
    </row>
    <row r="503" spans="2:10" x14ac:dyDescent="0.3">
      <c r="B503" s="26"/>
      <c r="C503" s="72"/>
      <c r="D503" s="103"/>
      <c r="E503" s="88" t="s">
        <v>477</v>
      </c>
      <c r="F503" s="31" t="s">
        <v>457</v>
      </c>
      <c r="G503" s="33">
        <v>8.3107520000000004E-2</v>
      </c>
      <c r="H503" s="33">
        <v>6.9863110000000006E-2</v>
      </c>
      <c r="I503" s="33">
        <v>9.6351930000000002E-2</v>
      </c>
      <c r="J503" s="37">
        <v>7.6796015021099229E-2</v>
      </c>
    </row>
    <row r="504" spans="2:10" x14ac:dyDescent="0.3">
      <c r="B504" s="26"/>
      <c r="C504" s="72"/>
      <c r="D504" s="103"/>
      <c r="E504" s="88" t="s">
        <v>477</v>
      </c>
      <c r="F504" s="31" t="s">
        <v>458</v>
      </c>
      <c r="G504" s="33">
        <v>8.6546559999999995E-2</v>
      </c>
      <c r="H504" s="33">
        <v>6.0005799999999998E-2</v>
      </c>
      <c r="I504" s="33">
        <v>0.11308731</v>
      </c>
      <c r="J504" s="37">
        <v>0.13048838517108621</v>
      </c>
    </row>
    <row r="505" spans="2:10" x14ac:dyDescent="0.3">
      <c r="B505" s="26"/>
      <c r="C505" s="72"/>
      <c r="D505" s="103"/>
      <c r="E505" s="88" t="s">
        <v>477</v>
      </c>
      <c r="F505" s="31" t="s">
        <v>459</v>
      </c>
      <c r="G505" s="33">
        <v>8.3188029999999996E-2</v>
      </c>
      <c r="H505" s="33">
        <v>7.036183E-2</v>
      </c>
      <c r="I505" s="33">
        <v>9.6014240000000001E-2</v>
      </c>
      <c r="J505" s="37">
        <v>0.10738420830153876</v>
      </c>
    </row>
    <row r="506" spans="2:10" x14ac:dyDescent="0.3">
      <c r="B506" s="26"/>
      <c r="C506" s="72"/>
      <c r="D506" s="103"/>
      <c r="E506" s="88" t="s">
        <v>477</v>
      </c>
      <c r="F506" s="31" t="s">
        <v>660</v>
      </c>
      <c r="G506" s="33">
        <v>0.10794520000000001</v>
      </c>
      <c r="H506" s="33">
        <v>8.2927810000000005E-2</v>
      </c>
      <c r="I506" s="33">
        <v>0.13296250000000001</v>
      </c>
      <c r="J506" s="37">
        <v>0.16797793452703924</v>
      </c>
    </row>
    <row r="507" spans="2:10" x14ac:dyDescent="0.3">
      <c r="B507" s="26"/>
      <c r="C507" s="72"/>
      <c r="D507" s="103"/>
      <c r="E507" s="88" t="s">
        <v>477</v>
      </c>
      <c r="F507" s="31" t="s">
        <v>661</v>
      </c>
      <c r="G507" s="33">
        <v>8.4580199999999994E-2</v>
      </c>
      <c r="H507" s="33">
        <v>6.7623890000000006E-2</v>
      </c>
      <c r="I507" s="33">
        <v>0.1015365</v>
      </c>
      <c r="J507" s="37">
        <v>0.12359562261164735</v>
      </c>
    </row>
    <row r="508" spans="2:10" x14ac:dyDescent="0.3">
      <c r="B508" s="26"/>
      <c r="C508" s="72"/>
      <c r="D508" s="103"/>
      <c r="E508" s="88" t="s">
        <v>477</v>
      </c>
      <c r="F508" s="31" t="s">
        <v>662</v>
      </c>
      <c r="G508" s="33">
        <v>0.15599988000000001</v>
      </c>
      <c r="H508" s="33">
        <v>8.2499820000000001E-2</v>
      </c>
      <c r="I508" s="33">
        <v>0.22949990000000001</v>
      </c>
      <c r="J508" s="37">
        <v>0.21067298314058799</v>
      </c>
    </row>
    <row r="509" spans="2:10" x14ac:dyDescent="0.3">
      <c r="B509" s="26"/>
      <c r="C509" s="72"/>
      <c r="D509" s="103"/>
      <c r="E509" s="88" t="s">
        <v>477</v>
      </c>
      <c r="F509" s="31" t="s">
        <v>663</v>
      </c>
      <c r="G509" s="33">
        <v>8.8643379999999994E-2</v>
      </c>
      <c r="H509" s="33">
        <v>7.3545269999999996E-2</v>
      </c>
      <c r="I509" s="33">
        <v>0.1037415</v>
      </c>
      <c r="J509" s="37">
        <v>0.13282440925138012</v>
      </c>
    </row>
    <row r="510" spans="2:10" x14ac:dyDescent="0.3">
      <c r="B510" s="26"/>
      <c r="C510" s="72"/>
      <c r="D510" s="103"/>
      <c r="E510" s="88" t="s">
        <v>477</v>
      </c>
      <c r="F510" s="31" t="s">
        <v>460</v>
      </c>
      <c r="G510" s="33">
        <v>0.11288129</v>
      </c>
      <c r="H510" s="33">
        <v>9.0620480000000003E-2</v>
      </c>
      <c r="I510" s="33">
        <v>0.13514208999999999</v>
      </c>
      <c r="J510" s="37">
        <v>0.13337212824641678</v>
      </c>
    </row>
    <row r="511" spans="2:10" x14ac:dyDescent="0.3">
      <c r="B511" s="26"/>
      <c r="C511" s="72"/>
      <c r="D511" s="103"/>
      <c r="E511" s="88" t="s">
        <v>477</v>
      </c>
      <c r="F511" s="31" t="s">
        <v>461</v>
      </c>
      <c r="G511" s="33">
        <v>6.8382709999999999E-2</v>
      </c>
      <c r="H511" s="33">
        <v>5.3606929999999997E-2</v>
      </c>
      <c r="I511" s="33">
        <v>8.3158490000000002E-2</v>
      </c>
      <c r="J511" s="37">
        <v>0.13358594503750273</v>
      </c>
    </row>
    <row r="512" spans="2:10" x14ac:dyDescent="0.3">
      <c r="B512" s="26"/>
      <c r="C512" s="72"/>
      <c r="D512" s="103"/>
      <c r="E512" s="88" t="s">
        <v>477</v>
      </c>
      <c r="F512" s="31" t="s">
        <v>462</v>
      </c>
      <c r="G512" s="33">
        <v>0.12198894</v>
      </c>
      <c r="H512" s="33">
        <v>5.8687589999999998E-2</v>
      </c>
      <c r="I512" s="33">
        <v>0.18529029</v>
      </c>
      <c r="J512" s="37">
        <v>0.21953692749704243</v>
      </c>
    </row>
    <row r="513" spans="2:10" x14ac:dyDescent="0.3">
      <c r="B513" s="26"/>
      <c r="C513" s="72"/>
      <c r="D513" s="103"/>
      <c r="E513" s="88" t="s">
        <v>477</v>
      </c>
      <c r="F513" s="31" t="s">
        <v>589</v>
      </c>
      <c r="G513" s="33" t="s">
        <v>451</v>
      </c>
      <c r="H513" s="33" t="s">
        <v>451</v>
      </c>
      <c r="I513" s="33" t="s">
        <v>451</v>
      </c>
      <c r="J513" s="33" t="s">
        <v>451</v>
      </c>
    </row>
    <row r="514" spans="2:10" x14ac:dyDescent="0.3">
      <c r="B514" s="26"/>
      <c r="C514" s="72"/>
      <c r="D514" s="103"/>
      <c r="E514" s="88" t="s">
        <v>477</v>
      </c>
      <c r="F514" s="31" t="s">
        <v>463</v>
      </c>
      <c r="G514" s="33">
        <v>9.5821514999999996E-2</v>
      </c>
      <c r="H514" s="33">
        <v>6.8011343000000002E-2</v>
      </c>
      <c r="I514" s="33">
        <v>0.123631686</v>
      </c>
      <c r="J514" s="37">
        <v>0.25821454861808202</v>
      </c>
    </row>
    <row r="515" spans="2:10" x14ac:dyDescent="0.3">
      <c r="B515" s="26"/>
      <c r="C515" s="72"/>
      <c r="D515" s="103"/>
      <c r="E515" s="88" t="s">
        <v>477</v>
      </c>
      <c r="F515" s="31" t="s">
        <v>464</v>
      </c>
      <c r="G515" s="33">
        <v>0.122220359</v>
      </c>
      <c r="H515" s="33">
        <v>8.8569944999999997E-2</v>
      </c>
      <c r="I515" s="33">
        <v>0.15587077299999999</v>
      </c>
      <c r="J515" s="37">
        <v>0.17538667997178398</v>
      </c>
    </row>
    <row r="516" spans="2:10" x14ac:dyDescent="0.3">
      <c r="B516" s="26"/>
      <c r="C516" s="72"/>
      <c r="D516" s="103"/>
      <c r="E516" s="88" t="s">
        <v>477</v>
      </c>
      <c r="F516" s="31" t="s">
        <v>465</v>
      </c>
      <c r="G516" s="33">
        <v>0.13890196599999999</v>
      </c>
      <c r="H516" s="33">
        <v>0.112560655</v>
      </c>
      <c r="I516" s="33">
        <v>0.16524327799999999</v>
      </c>
      <c r="J516" s="37">
        <v>9.226959517657192E-2</v>
      </c>
    </row>
    <row r="517" spans="2:10" x14ac:dyDescent="0.3">
      <c r="B517" s="26"/>
      <c r="C517" s="72"/>
      <c r="D517" s="103"/>
      <c r="E517" s="88" t="s">
        <v>477</v>
      </c>
      <c r="F517" s="31" t="s">
        <v>466</v>
      </c>
      <c r="G517" s="33">
        <v>7.2304820000000006E-2</v>
      </c>
      <c r="H517" s="33">
        <v>5.2126078999999999E-2</v>
      </c>
      <c r="I517" s="33">
        <v>9.2483561000000006E-2</v>
      </c>
      <c r="J517" s="37">
        <v>5.0942467746421617E-2</v>
      </c>
    </row>
    <row r="518" spans="2:10" x14ac:dyDescent="0.3">
      <c r="B518" s="26"/>
      <c r="C518" s="72"/>
      <c r="D518" s="103"/>
      <c r="E518" s="88" t="s">
        <v>477</v>
      </c>
      <c r="F518" s="31" t="s">
        <v>467</v>
      </c>
      <c r="G518" s="33" t="s">
        <v>451</v>
      </c>
      <c r="H518" s="33" t="s">
        <v>451</v>
      </c>
      <c r="I518" s="33" t="s">
        <v>451</v>
      </c>
      <c r="J518" s="33" t="s">
        <v>451</v>
      </c>
    </row>
    <row r="519" spans="2:10" x14ac:dyDescent="0.3">
      <c r="B519" s="26"/>
      <c r="C519" s="72"/>
      <c r="D519" s="103"/>
      <c r="E519" s="88" t="s">
        <v>477</v>
      </c>
      <c r="F519" s="31" t="s">
        <v>468</v>
      </c>
      <c r="G519" s="33">
        <v>0.10078373</v>
      </c>
      <c r="H519" s="33">
        <v>8.3172419999999997E-2</v>
      </c>
      <c r="I519" s="33">
        <v>0.11839504000000001</v>
      </c>
      <c r="J519" s="37">
        <v>0.13533507397737163</v>
      </c>
    </row>
    <row r="520" spans="2:10" x14ac:dyDescent="0.3">
      <c r="B520" s="26"/>
      <c r="C520" s="72"/>
      <c r="D520" s="103"/>
      <c r="E520" s="88" t="s">
        <v>477</v>
      </c>
      <c r="F520" s="31" t="s">
        <v>469</v>
      </c>
      <c r="G520" s="33">
        <v>4.7651270000000003E-2</v>
      </c>
      <c r="H520" s="33">
        <v>2.1724150000000001E-2</v>
      </c>
      <c r="I520" s="33">
        <v>7.3578389999999994E-2</v>
      </c>
      <c r="J520" s="37">
        <v>0.13551947790355717</v>
      </c>
    </row>
    <row r="521" spans="2:10" x14ac:dyDescent="0.3">
      <c r="B521" s="26"/>
      <c r="C521" s="72"/>
      <c r="D521" s="103"/>
      <c r="E521" s="88" t="s">
        <v>477</v>
      </c>
      <c r="F521" s="31" t="s">
        <v>470</v>
      </c>
      <c r="G521" s="33">
        <v>0.10824006</v>
      </c>
      <c r="H521" s="33">
        <v>5.5160420000000002E-2</v>
      </c>
      <c r="I521" s="33">
        <v>0.16131970000000001</v>
      </c>
      <c r="J521" s="37">
        <v>0.12848601230742374</v>
      </c>
    </row>
    <row r="522" spans="2:10" x14ac:dyDescent="0.3">
      <c r="B522" s="26"/>
      <c r="C522" s="72"/>
      <c r="D522" s="103"/>
      <c r="E522" s="88" t="s">
        <v>477</v>
      </c>
      <c r="F522" s="31" t="s">
        <v>26</v>
      </c>
      <c r="G522" s="33">
        <v>7.3681839999999998E-2</v>
      </c>
      <c r="H522" s="33">
        <v>3.8078899999999999E-2</v>
      </c>
      <c r="I522" s="33">
        <v>0.10928479000000001</v>
      </c>
      <c r="J522" s="37">
        <v>0.13758663974240026</v>
      </c>
    </row>
    <row r="523" spans="2:10" x14ac:dyDescent="0.3">
      <c r="B523" s="26"/>
      <c r="C523" s="72"/>
      <c r="D523" s="103"/>
      <c r="E523" s="88" t="s">
        <v>477</v>
      </c>
      <c r="F523" s="31" t="s">
        <v>27</v>
      </c>
      <c r="G523" s="33">
        <v>0.10825558</v>
      </c>
      <c r="H523" s="33">
        <v>5.8913819999999999E-2</v>
      </c>
      <c r="I523" s="33">
        <v>0.15759733000000001</v>
      </c>
      <c r="J523" s="37">
        <v>0.17005066616626008</v>
      </c>
    </row>
    <row r="524" spans="2:10" x14ac:dyDescent="0.3">
      <c r="B524" s="26"/>
      <c r="C524" s="72"/>
      <c r="D524" s="103"/>
      <c r="E524" s="88" t="s">
        <v>477</v>
      </c>
      <c r="F524" s="31" t="s">
        <v>28</v>
      </c>
      <c r="G524" s="33">
        <v>0.11378416</v>
      </c>
      <c r="H524" s="33">
        <v>8.691923E-2</v>
      </c>
      <c r="I524" s="33">
        <v>0.14064908000000001</v>
      </c>
      <c r="J524" s="37">
        <v>0.1437216338880484</v>
      </c>
    </row>
    <row r="525" spans="2:10" x14ac:dyDescent="0.3">
      <c r="B525" s="26"/>
      <c r="C525" s="72"/>
      <c r="D525" s="29"/>
      <c r="E525" s="88" t="s">
        <v>477</v>
      </c>
      <c r="F525" s="31" t="s">
        <v>29</v>
      </c>
      <c r="G525" s="33">
        <v>0.10680321</v>
      </c>
      <c r="H525" s="33">
        <v>7.4071330000000005E-2</v>
      </c>
      <c r="I525" s="33">
        <v>0.13953509</v>
      </c>
      <c r="J525" s="37">
        <v>0.16786066381860007</v>
      </c>
    </row>
    <row r="526" spans="2:10" x14ac:dyDescent="0.3">
      <c r="B526" s="26"/>
      <c r="C526" s="72"/>
      <c r="D526" s="29"/>
      <c r="E526" s="88" t="s">
        <v>477</v>
      </c>
      <c r="F526" s="31" t="s">
        <v>658</v>
      </c>
      <c r="G526" s="33">
        <v>0.12115052</v>
      </c>
      <c r="H526" s="33">
        <v>7.6902159999999997E-2</v>
      </c>
      <c r="I526" s="33">
        <v>0.16539888</v>
      </c>
      <c r="J526" s="37">
        <v>0.12623360399750155</v>
      </c>
    </row>
    <row r="527" spans="2:10" x14ac:dyDescent="0.3">
      <c r="B527" s="26"/>
      <c r="C527" s="72"/>
      <c r="D527" s="29"/>
      <c r="E527" s="88" t="s">
        <v>477</v>
      </c>
      <c r="F527" s="31" t="s">
        <v>30</v>
      </c>
      <c r="G527" s="33">
        <v>6.6474459999999999E-2</v>
      </c>
      <c r="H527" s="33">
        <v>3.5804000000000002E-2</v>
      </c>
      <c r="I527" s="33">
        <v>9.7144930000000004E-2</v>
      </c>
      <c r="J527" s="37">
        <v>0.10888486269494475</v>
      </c>
    </row>
    <row r="528" spans="2:10" x14ac:dyDescent="0.3">
      <c r="B528" s="26"/>
      <c r="C528" s="72"/>
      <c r="D528" s="29"/>
      <c r="E528" s="88" t="s">
        <v>477</v>
      </c>
      <c r="F528" s="31" t="s">
        <v>552</v>
      </c>
      <c r="G528" s="33">
        <v>0.12607446999999999</v>
      </c>
      <c r="H528" s="33">
        <v>8.4218959999999995E-2</v>
      </c>
      <c r="I528" s="33">
        <v>0.16792999</v>
      </c>
      <c r="J528" s="37">
        <v>8.4847821326910447E-2</v>
      </c>
    </row>
    <row r="529" spans="1:10" x14ac:dyDescent="0.3">
      <c r="B529" s="26"/>
      <c r="C529" s="72"/>
      <c r="D529" s="29"/>
      <c r="E529" s="88" t="s">
        <v>477</v>
      </c>
      <c r="F529" s="31" t="s">
        <v>31</v>
      </c>
      <c r="G529" s="33">
        <v>8.9496439999999997E-2</v>
      </c>
      <c r="H529" s="33">
        <v>4.5793260000000002E-2</v>
      </c>
      <c r="I529" s="33">
        <v>0.13319961</v>
      </c>
      <c r="J529" s="37">
        <v>0.1377482636773486</v>
      </c>
    </row>
    <row r="530" spans="1:10" x14ac:dyDescent="0.3">
      <c r="B530" s="26"/>
      <c r="C530" s="72"/>
      <c r="D530" s="29"/>
      <c r="E530" s="88" t="s">
        <v>477</v>
      </c>
      <c r="F530" s="31" t="s">
        <v>32</v>
      </c>
      <c r="G530" s="33">
        <v>0.10804583</v>
      </c>
      <c r="H530" s="33">
        <v>7.4828099999999995E-2</v>
      </c>
      <c r="I530" s="33">
        <v>0.14126354999999999</v>
      </c>
      <c r="J530" s="37">
        <v>0.12638066760236774</v>
      </c>
    </row>
    <row r="531" spans="1:10" x14ac:dyDescent="0.3">
      <c r="B531" s="26"/>
      <c r="C531" s="72"/>
      <c r="D531" s="29"/>
      <c r="E531" s="88" t="s">
        <v>477</v>
      </c>
      <c r="F531" s="31" t="s">
        <v>471</v>
      </c>
      <c r="G531" s="33">
        <v>0.13145509</v>
      </c>
      <c r="H531" s="33">
        <v>0.10625463</v>
      </c>
      <c r="I531" s="33">
        <v>0.15665555</v>
      </c>
      <c r="J531" s="37">
        <v>0.17274876524425925</v>
      </c>
    </row>
    <row r="532" spans="1:10" x14ac:dyDescent="0.3">
      <c r="B532" s="26"/>
      <c r="C532" s="72"/>
      <c r="D532" s="29"/>
      <c r="E532" s="88" t="s">
        <v>477</v>
      </c>
      <c r="F532" s="31" t="s">
        <v>472</v>
      </c>
      <c r="G532" s="33">
        <v>0.10716753</v>
      </c>
      <c r="H532" s="33">
        <v>8.1412709999999999E-2</v>
      </c>
      <c r="I532" s="33">
        <v>0.13292234999999999</v>
      </c>
      <c r="J532" s="37">
        <v>0.15535939020145131</v>
      </c>
    </row>
    <row r="533" spans="1:10" x14ac:dyDescent="0.3">
      <c r="B533" s="26"/>
      <c r="C533" s="72"/>
      <c r="D533" s="29"/>
      <c r="E533" s="88" t="s">
        <v>477</v>
      </c>
      <c r="F533" s="31" t="s">
        <v>473</v>
      </c>
      <c r="G533" s="33">
        <v>5.9270549999999998E-2</v>
      </c>
      <c r="H533" s="33">
        <v>4.0285130000000002E-2</v>
      </c>
      <c r="I533" s="33">
        <v>7.8255980000000003E-2</v>
      </c>
      <c r="J533" s="37">
        <v>0.10001779342766971</v>
      </c>
    </row>
    <row r="534" spans="1:10" x14ac:dyDescent="0.3">
      <c r="A534" t="s">
        <v>851</v>
      </c>
      <c r="B534" s="54" t="s">
        <v>716</v>
      </c>
      <c r="C534" s="72" t="s">
        <v>717</v>
      </c>
      <c r="D534" s="117" t="str" cm="1">
        <f t="array" aca="1" ref="D534" ca="1">HYPERLINK("#"&amp;CELL("address",INDEX('Data dictionary'!B:B,MATCH('Achieving and contributing'!$A534,'Data dictionary'!A:A,0))),"Show if Q49 is Yes")</f>
        <v>Show if Q49 is Yes</v>
      </c>
      <c r="E534" s="88" t="s">
        <v>477</v>
      </c>
      <c r="F534" s="31" t="s">
        <v>450</v>
      </c>
      <c r="G534" s="33">
        <v>0.17639940000000001</v>
      </c>
      <c r="H534" s="33">
        <v>0.15415899999999999</v>
      </c>
      <c r="I534" s="33">
        <v>0.19863990000000001</v>
      </c>
      <c r="J534" s="37">
        <v>0.1356082979161275</v>
      </c>
    </row>
    <row r="535" spans="1:10" x14ac:dyDescent="0.3">
      <c r="B535" s="26"/>
      <c r="C535" s="72"/>
      <c r="D535" s="103"/>
      <c r="E535" s="88" t="s">
        <v>477</v>
      </c>
      <c r="F535" s="31" t="s">
        <v>452</v>
      </c>
      <c r="G535" s="33">
        <v>0.16777629999999999</v>
      </c>
      <c r="H535" s="33">
        <v>0.14776120000000001</v>
      </c>
      <c r="I535" s="33">
        <v>0.1877914</v>
      </c>
      <c r="J535" s="37">
        <v>0.1188382706019573</v>
      </c>
    </row>
    <row r="536" spans="1:10" x14ac:dyDescent="0.3">
      <c r="B536" s="26"/>
      <c r="C536" s="72"/>
      <c r="D536" s="103"/>
      <c r="E536" s="88" t="s">
        <v>477</v>
      </c>
      <c r="F536" s="31" t="s">
        <v>453</v>
      </c>
      <c r="G536" s="33">
        <v>0.26110939999999999</v>
      </c>
      <c r="H536" s="33">
        <v>0.22332440000000001</v>
      </c>
      <c r="I536" s="33">
        <v>0.2988944</v>
      </c>
      <c r="J536" s="37">
        <v>0.16847094652112782</v>
      </c>
    </row>
    <row r="537" spans="1:10" x14ac:dyDescent="0.3">
      <c r="B537" s="26"/>
      <c r="C537" s="72"/>
      <c r="D537" s="103"/>
      <c r="E537" s="88" t="s">
        <v>477</v>
      </c>
      <c r="F537" s="31" t="s">
        <v>21</v>
      </c>
      <c r="G537" s="33">
        <v>0.21418590000000001</v>
      </c>
      <c r="H537" s="33">
        <v>0.1344023</v>
      </c>
      <c r="I537" s="33">
        <v>0.29396949999999999</v>
      </c>
      <c r="J537" s="37">
        <v>0.19412663104601377</v>
      </c>
    </row>
    <row r="538" spans="1:10" x14ac:dyDescent="0.3">
      <c r="B538" s="26"/>
      <c r="C538" s="72"/>
      <c r="D538" s="103"/>
      <c r="E538" s="88" t="s">
        <v>477</v>
      </c>
      <c r="F538" s="31" t="s">
        <v>454</v>
      </c>
      <c r="G538" s="33">
        <v>0.1052095</v>
      </c>
      <c r="H538" s="33">
        <v>4.318864E-2</v>
      </c>
      <c r="I538" s="33">
        <v>0.1672303</v>
      </c>
      <c r="J538" s="37">
        <v>0.10938773363496904</v>
      </c>
    </row>
    <row r="539" spans="1:10" x14ac:dyDescent="0.3">
      <c r="B539" s="26"/>
      <c r="C539" s="72"/>
      <c r="D539" s="103"/>
      <c r="E539" s="88" t="s">
        <v>477</v>
      </c>
      <c r="F539" s="31" t="s">
        <v>455</v>
      </c>
      <c r="G539" s="33">
        <v>0.1529491</v>
      </c>
      <c r="H539" s="33">
        <v>3.9339829999999999E-2</v>
      </c>
      <c r="I539" s="33">
        <v>0.26655839999999997</v>
      </c>
      <c r="J539" s="37">
        <v>0.12622565163230248</v>
      </c>
    </row>
    <row r="540" spans="1:10" x14ac:dyDescent="0.3">
      <c r="B540" s="26"/>
      <c r="C540" s="72"/>
      <c r="D540" s="103"/>
      <c r="E540" s="88" t="s">
        <v>477</v>
      </c>
      <c r="F540" s="31" t="s">
        <v>456</v>
      </c>
      <c r="G540" s="33">
        <v>0.16378609999999999</v>
      </c>
      <c r="H540" s="33">
        <v>0.13116269999999999</v>
      </c>
      <c r="I540" s="33">
        <v>0.19640959999999999</v>
      </c>
      <c r="J540" s="37">
        <v>0.21682407246460783</v>
      </c>
    </row>
    <row r="541" spans="1:10" x14ac:dyDescent="0.3">
      <c r="B541" s="26"/>
      <c r="C541" s="72"/>
      <c r="D541" s="103"/>
      <c r="E541" s="88" t="s">
        <v>477</v>
      </c>
      <c r="F541" s="31" t="s">
        <v>457</v>
      </c>
      <c r="G541" s="33">
        <v>0.18468499999999999</v>
      </c>
      <c r="H541" s="33">
        <v>0.1632179</v>
      </c>
      <c r="I541" s="33">
        <v>0.2061521</v>
      </c>
      <c r="J541" s="37">
        <v>7.6796015021099229E-2</v>
      </c>
    </row>
    <row r="542" spans="1:10" x14ac:dyDescent="0.3">
      <c r="B542" s="26"/>
      <c r="C542" s="72"/>
      <c r="D542" s="103"/>
      <c r="E542" s="88" t="s">
        <v>477</v>
      </c>
      <c r="F542" s="31" t="s">
        <v>458</v>
      </c>
      <c r="G542" s="33">
        <v>0.14674329999999999</v>
      </c>
      <c r="H542" s="33">
        <v>0.1116704</v>
      </c>
      <c r="I542" s="33">
        <v>0.18181620000000001</v>
      </c>
      <c r="J542" s="37">
        <v>0.13048838517108621</v>
      </c>
    </row>
    <row r="543" spans="1:10" x14ac:dyDescent="0.3">
      <c r="B543" s="26"/>
      <c r="C543" s="72"/>
      <c r="D543" s="103"/>
      <c r="E543" s="88" t="s">
        <v>477</v>
      </c>
      <c r="F543" s="31" t="s">
        <v>459</v>
      </c>
      <c r="G543" s="33">
        <v>0.18338689999999999</v>
      </c>
      <c r="H543" s="33">
        <v>0.15685569999999999</v>
      </c>
      <c r="I543" s="33">
        <v>0.2099182</v>
      </c>
      <c r="J543" s="37">
        <v>0.10738420830153876</v>
      </c>
    </row>
    <row r="544" spans="1:10" x14ac:dyDescent="0.3">
      <c r="B544" s="26"/>
      <c r="C544" s="72"/>
      <c r="D544" s="103"/>
      <c r="E544" s="88" t="s">
        <v>477</v>
      </c>
      <c r="F544" s="31" t="s">
        <v>660</v>
      </c>
      <c r="G544" s="33">
        <v>0.18745490000000001</v>
      </c>
      <c r="H544" s="33">
        <v>0.15686600000000001</v>
      </c>
      <c r="I544" s="33">
        <v>0.21804380000000001</v>
      </c>
      <c r="J544" s="37">
        <v>0.16797793452703924</v>
      </c>
    </row>
    <row r="545" spans="2:10" x14ac:dyDescent="0.3">
      <c r="B545" s="26"/>
      <c r="C545" s="72"/>
      <c r="D545" s="103"/>
      <c r="E545" s="88" t="s">
        <v>477</v>
      </c>
      <c r="F545" s="31" t="s">
        <v>661</v>
      </c>
      <c r="G545" s="33">
        <v>0.17275670000000001</v>
      </c>
      <c r="H545" s="33">
        <v>0.146013</v>
      </c>
      <c r="I545" s="33">
        <v>0.19950029999999999</v>
      </c>
      <c r="J545" s="37">
        <v>0.12359562261164735</v>
      </c>
    </row>
    <row r="546" spans="2:10" x14ac:dyDescent="0.3">
      <c r="B546" s="26"/>
      <c r="C546" s="72"/>
      <c r="D546" s="103"/>
      <c r="E546" s="88" t="s">
        <v>477</v>
      </c>
      <c r="F546" s="31" t="s">
        <v>662</v>
      </c>
      <c r="G546" s="33">
        <v>0.30272329999999997</v>
      </c>
      <c r="H546" s="33">
        <v>0.17495359999999999</v>
      </c>
      <c r="I546" s="33">
        <v>0.43049310000000002</v>
      </c>
      <c r="J546" s="37">
        <v>0.21067298314058799</v>
      </c>
    </row>
    <row r="547" spans="2:10" x14ac:dyDescent="0.3">
      <c r="B547" s="26"/>
      <c r="C547" s="72"/>
      <c r="D547" s="103"/>
      <c r="E547" s="88" t="s">
        <v>477</v>
      </c>
      <c r="F547" s="31" t="s">
        <v>663</v>
      </c>
      <c r="G547" s="33">
        <v>0.1731019</v>
      </c>
      <c r="H547" s="33">
        <v>0.1507271</v>
      </c>
      <c r="I547" s="33">
        <v>0.1954767</v>
      </c>
      <c r="J547" s="37">
        <v>0.13282440925138012</v>
      </c>
    </row>
    <row r="548" spans="2:10" x14ac:dyDescent="0.3">
      <c r="B548" s="26"/>
      <c r="C548" s="72"/>
      <c r="D548" s="103"/>
      <c r="E548" s="88" t="s">
        <v>477</v>
      </c>
      <c r="F548" s="31" t="s">
        <v>460</v>
      </c>
      <c r="G548" s="33">
        <v>0.19338749999999999</v>
      </c>
      <c r="H548" s="33">
        <v>0.16500896000000001</v>
      </c>
      <c r="I548" s="33">
        <v>0.22176609999999999</v>
      </c>
      <c r="J548" s="37">
        <v>0.13337212824641678</v>
      </c>
    </row>
    <row r="549" spans="2:10" x14ac:dyDescent="0.3">
      <c r="B549" s="26"/>
      <c r="C549" s="72"/>
      <c r="D549" s="103"/>
      <c r="E549" s="88" t="s">
        <v>477</v>
      </c>
      <c r="F549" s="31" t="s">
        <v>461</v>
      </c>
      <c r="G549" s="33">
        <v>0.16217719999999999</v>
      </c>
      <c r="H549" s="33">
        <v>0.13367741999999999</v>
      </c>
      <c r="I549" s="33">
        <v>0.19067700000000001</v>
      </c>
      <c r="J549" s="37">
        <v>0.13358594503750273</v>
      </c>
    </row>
    <row r="550" spans="2:10" x14ac:dyDescent="0.3">
      <c r="B550" s="26"/>
      <c r="C550" s="72"/>
      <c r="D550" s="103"/>
      <c r="E550" s="88" t="s">
        <v>477</v>
      </c>
      <c r="F550" s="31" t="s">
        <v>462</v>
      </c>
      <c r="G550" s="33">
        <v>0.12523419999999999</v>
      </c>
      <c r="H550" s="33">
        <v>5.518671E-2</v>
      </c>
      <c r="I550" s="33">
        <v>0.1952816</v>
      </c>
      <c r="J550" s="37">
        <v>0.21953692749704243</v>
      </c>
    </row>
    <row r="551" spans="2:10" x14ac:dyDescent="0.3">
      <c r="B551" s="26"/>
      <c r="C551" s="72"/>
      <c r="D551" s="103"/>
      <c r="E551" s="88" t="s">
        <v>477</v>
      </c>
      <c r="F551" s="31" t="s">
        <v>589</v>
      </c>
      <c r="G551" s="33">
        <v>0.15702169999999999</v>
      </c>
      <c r="H551" s="33">
        <v>5.0246869999999999E-2</v>
      </c>
      <c r="I551" s="33">
        <v>0.26379659999999999</v>
      </c>
      <c r="J551" s="37">
        <v>0.16142684401451027</v>
      </c>
    </row>
    <row r="552" spans="2:10" x14ac:dyDescent="0.3">
      <c r="B552" s="26"/>
      <c r="C552" s="72"/>
      <c r="D552" s="103"/>
      <c r="E552" s="88" t="s">
        <v>477</v>
      </c>
      <c r="F552" s="31" t="s">
        <v>463</v>
      </c>
      <c r="G552" s="33">
        <v>0.14497370000000001</v>
      </c>
      <c r="H552" s="33">
        <v>0.1115337</v>
      </c>
      <c r="I552" s="33">
        <v>0.17841370000000001</v>
      </c>
      <c r="J552" s="37">
        <v>0.25821454861808202</v>
      </c>
    </row>
    <row r="553" spans="2:10" x14ac:dyDescent="0.3">
      <c r="B553" s="26"/>
      <c r="C553" s="72"/>
      <c r="D553" s="103"/>
      <c r="E553" s="88" t="s">
        <v>477</v>
      </c>
      <c r="F553" s="31" t="s">
        <v>464</v>
      </c>
      <c r="G553" s="33">
        <v>0.19728560000000001</v>
      </c>
      <c r="H553" s="33">
        <v>0.1528455</v>
      </c>
      <c r="I553" s="33">
        <v>0.24172569999999999</v>
      </c>
      <c r="J553" s="37">
        <v>0.17538667997178398</v>
      </c>
    </row>
    <row r="554" spans="2:10" x14ac:dyDescent="0.3">
      <c r="B554" s="26"/>
      <c r="C554" s="72"/>
      <c r="D554" s="103"/>
      <c r="E554" s="88" t="s">
        <v>477</v>
      </c>
      <c r="F554" s="31" t="s">
        <v>465</v>
      </c>
      <c r="G554" s="33">
        <v>0.20243410000000001</v>
      </c>
      <c r="H554" s="33">
        <v>0.1730901</v>
      </c>
      <c r="I554" s="33">
        <v>0.23177809999999999</v>
      </c>
      <c r="J554" s="37">
        <v>9.226959517657192E-2</v>
      </c>
    </row>
    <row r="555" spans="2:10" x14ac:dyDescent="0.3">
      <c r="B555" s="26"/>
      <c r="C555" s="72"/>
      <c r="D555" s="103"/>
      <c r="E555" s="88" t="s">
        <v>477</v>
      </c>
      <c r="F555" s="31" t="s">
        <v>466</v>
      </c>
      <c r="G555" s="33">
        <v>0.18301190000000001</v>
      </c>
      <c r="H555" s="33">
        <v>0.14241889999999999</v>
      </c>
      <c r="I555" s="33">
        <v>0.2236049</v>
      </c>
      <c r="J555" s="37">
        <v>5.0942467746421617E-2</v>
      </c>
    </row>
    <row r="556" spans="2:10" x14ac:dyDescent="0.3">
      <c r="B556" s="26"/>
      <c r="C556" s="72"/>
      <c r="D556" s="103"/>
      <c r="E556" s="88" t="s">
        <v>477</v>
      </c>
      <c r="F556" s="31" t="s">
        <v>467</v>
      </c>
      <c r="G556" s="33">
        <v>0.14505970000000001</v>
      </c>
      <c r="H556" s="33">
        <v>0.1028342</v>
      </c>
      <c r="I556" s="33">
        <v>0.18728520000000001</v>
      </c>
      <c r="J556" s="37">
        <v>5.6265177270519669E-2</v>
      </c>
    </row>
    <row r="557" spans="2:10" x14ac:dyDescent="0.3">
      <c r="B557" s="26"/>
      <c r="C557" s="72"/>
      <c r="D557" s="103"/>
      <c r="E557" s="88" t="s">
        <v>477</v>
      </c>
      <c r="F557" s="31" t="s">
        <v>468</v>
      </c>
      <c r="G557" s="33">
        <v>0.18731349999999999</v>
      </c>
      <c r="H557" s="33">
        <v>0.16297004000000001</v>
      </c>
      <c r="I557" s="33">
        <v>0.21165690000000001</v>
      </c>
      <c r="J557" s="37">
        <v>0.13533507397737163</v>
      </c>
    </row>
    <row r="558" spans="2:10" x14ac:dyDescent="0.3">
      <c r="B558" s="26"/>
      <c r="C558" s="72"/>
      <c r="D558" s="103"/>
      <c r="E558" s="88" t="s">
        <v>477</v>
      </c>
      <c r="F558" s="31" t="s">
        <v>469</v>
      </c>
      <c r="G558" s="33">
        <v>0.1252433</v>
      </c>
      <c r="H558" s="33">
        <v>9.0254520000000005E-2</v>
      </c>
      <c r="I558" s="33">
        <v>0.16023200000000001</v>
      </c>
      <c r="J558" s="37">
        <v>0.13551947790355717</v>
      </c>
    </row>
    <row r="559" spans="2:10" x14ac:dyDescent="0.3">
      <c r="B559" s="26"/>
      <c r="C559" s="72"/>
      <c r="D559" s="103"/>
      <c r="E559" s="88" t="s">
        <v>477</v>
      </c>
      <c r="F559" s="31" t="s">
        <v>470</v>
      </c>
      <c r="G559" s="33">
        <v>0.23543269999999999</v>
      </c>
      <c r="H559" s="33">
        <v>0.14514121999999999</v>
      </c>
      <c r="I559" s="33">
        <v>0.32572410000000002</v>
      </c>
      <c r="J559" s="37">
        <v>0.12848601230742374</v>
      </c>
    </row>
    <row r="560" spans="2:10" x14ac:dyDescent="0.3">
      <c r="B560" s="26"/>
      <c r="C560" s="72"/>
      <c r="D560" s="103"/>
      <c r="E560" s="88" t="s">
        <v>477</v>
      </c>
      <c r="F560" s="31" t="s">
        <v>26</v>
      </c>
      <c r="G560" s="33">
        <v>0.16736980000000001</v>
      </c>
      <c r="H560" s="33">
        <v>0.11438796</v>
      </c>
      <c r="I560" s="33">
        <v>0.22035160000000001</v>
      </c>
      <c r="J560" s="37">
        <v>0.13758663974240026</v>
      </c>
    </row>
    <row r="561" spans="1:10" x14ac:dyDescent="0.3">
      <c r="B561" s="26"/>
      <c r="C561" s="72"/>
      <c r="D561" s="103"/>
      <c r="E561" s="88" t="s">
        <v>477</v>
      </c>
      <c r="F561" s="31" t="s">
        <v>27</v>
      </c>
      <c r="G561" s="33">
        <v>0.1855484</v>
      </c>
      <c r="H561" s="33">
        <v>0.12840140999999999</v>
      </c>
      <c r="I561" s="33">
        <v>0.2426953</v>
      </c>
      <c r="J561" s="37">
        <v>0.17005066616626008</v>
      </c>
    </row>
    <row r="562" spans="1:10" x14ac:dyDescent="0.3">
      <c r="B562" s="26"/>
      <c r="C562" s="72"/>
      <c r="D562" s="29"/>
      <c r="E562" s="88" t="s">
        <v>477</v>
      </c>
      <c r="F562" s="31" t="s">
        <v>28</v>
      </c>
      <c r="G562" s="33">
        <v>0.16894870000000001</v>
      </c>
      <c r="H562" s="33">
        <v>0.14847272</v>
      </c>
      <c r="I562" s="33">
        <v>0.1894247</v>
      </c>
      <c r="J562" s="37">
        <v>0.1437216338880484</v>
      </c>
    </row>
    <row r="563" spans="1:10" x14ac:dyDescent="0.3">
      <c r="B563" s="26"/>
      <c r="C563" s="72"/>
      <c r="D563" s="29"/>
      <c r="E563" s="88" t="s">
        <v>477</v>
      </c>
      <c r="F563" s="31" t="s">
        <v>29</v>
      </c>
      <c r="G563" s="33">
        <v>0.14854539999999999</v>
      </c>
      <c r="H563" s="33">
        <v>4.8900979999999997E-2</v>
      </c>
      <c r="I563" s="33">
        <v>0.24818989999999999</v>
      </c>
      <c r="J563" s="37">
        <v>0.16786066381860007</v>
      </c>
    </row>
    <row r="564" spans="1:10" x14ac:dyDescent="0.3">
      <c r="B564" s="26"/>
      <c r="C564" s="72"/>
      <c r="D564" s="29"/>
      <c r="E564" s="88" t="s">
        <v>477</v>
      </c>
      <c r="F564" s="31" t="s">
        <v>658</v>
      </c>
      <c r="G564" s="33">
        <v>0.18864410000000001</v>
      </c>
      <c r="H564" s="33">
        <v>0.15332246999999999</v>
      </c>
      <c r="I564" s="33">
        <v>0.22396579999999999</v>
      </c>
      <c r="J564" s="37">
        <v>0.12623360399750155</v>
      </c>
    </row>
    <row r="565" spans="1:10" x14ac:dyDescent="0.3">
      <c r="B565" s="26"/>
      <c r="C565" s="72"/>
      <c r="D565" s="29"/>
      <c r="E565" s="88" t="s">
        <v>477</v>
      </c>
      <c r="F565" s="31" t="s">
        <v>30</v>
      </c>
      <c r="G565" s="33">
        <v>0.16863510000000001</v>
      </c>
      <c r="H565" s="33">
        <v>9.3505039999999998E-2</v>
      </c>
      <c r="I565" s="33">
        <v>0.24376519999999999</v>
      </c>
      <c r="J565" s="37">
        <v>0.10888486269494475</v>
      </c>
    </row>
    <row r="566" spans="1:10" x14ac:dyDescent="0.3">
      <c r="B566" s="26"/>
      <c r="C566" s="72"/>
      <c r="D566" s="29"/>
      <c r="E566" s="88" t="s">
        <v>477</v>
      </c>
      <c r="F566" s="31" t="s">
        <v>552</v>
      </c>
      <c r="G566" s="33">
        <v>0.18794140000000001</v>
      </c>
      <c r="H566" s="33">
        <v>0.14400167</v>
      </c>
      <c r="I566" s="33">
        <v>0.23188120000000001</v>
      </c>
      <c r="J566" s="37">
        <v>8.4847821326910447E-2</v>
      </c>
    </row>
    <row r="567" spans="1:10" x14ac:dyDescent="0.3">
      <c r="B567" s="26"/>
      <c r="C567" s="72"/>
      <c r="D567" s="29"/>
      <c r="E567" s="88" t="s">
        <v>477</v>
      </c>
      <c r="F567" s="31" t="s">
        <v>31</v>
      </c>
      <c r="G567" s="33">
        <v>0.16105</v>
      </c>
      <c r="H567" s="33">
        <v>0.13107569999999999</v>
      </c>
      <c r="I567" s="33">
        <v>0.19102430000000001</v>
      </c>
      <c r="J567" s="37">
        <v>0.1377482636773486</v>
      </c>
    </row>
    <row r="568" spans="1:10" x14ac:dyDescent="0.3">
      <c r="B568" s="26"/>
      <c r="C568" s="72"/>
      <c r="D568" s="29"/>
      <c r="E568" s="88" t="s">
        <v>477</v>
      </c>
      <c r="F568" s="31" t="s">
        <v>32</v>
      </c>
      <c r="G568" s="33">
        <v>0.18082239999999999</v>
      </c>
      <c r="H568" s="33">
        <v>0.15845133</v>
      </c>
      <c r="I568" s="33">
        <v>0.2031935</v>
      </c>
      <c r="J568" s="37">
        <v>0.12638066760236774</v>
      </c>
    </row>
    <row r="569" spans="1:10" x14ac:dyDescent="0.3">
      <c r="B569" s="26"/>
      <c r="C569" s="72"/>
      <c r="D569" s="29"/>
      <c r="E569" s="88" t="s">
        <v>477</v>
      </c>
      <c r="F569" s="31" t="s">
        <v>471</v>
      </c>
      <c r="G569" s="33">
        <v>0.17783869999999999</v>
      </c>
      <c r="H569" s="33">
        <v>9.3346970000000001E-2</v>
      </c>
      <c r="I569" s="33">
        <v>0.26233040000000002</v>
      </c>
      <c r="J569" s="37">
        <v>0.17274876524425925</v>
      </c>
    </row>
    <row r="570" spans="1:10" x14ac:dyDescent="0.3">
      <c r="B570" s="26"/>
      <c r="C570" s="72"/>
      <c r="D570" s="29"/>
      <c r="E570" s="88" t="s">
        <v>477</v>
      </c>
      <c r="F570" s="31" t="s">
        <v>472</v>
      </c>
      <c r="G570" s="33">
        <v>0.20528370000000001</v>
      </c>
      <c r="H570" s="33">
        <v>0.17406632999999999</v>
      </c>
      <c r="I570" s="33">
        <v>0.23650099999999999</v>
      </c>
      <c r="J570" s="37">
        <v>0.15535939020145131</v>
      </c>
    </row>
    <row r="571" spans="1:10" x14ac:dyDescent="0.3">
      <c r="B571" s="26"/>
      <c r="C571" s="72"/>
      <c r="D571" s="29"/>
      <c r="E571" s="88" t="s">
        <v>477</v>
      </c>
      <c r="F571" s="31" t="s">
        <v>473</v>
      </c>
      <c r="G571" s="33">
        <v>0.14742769999999999</v>
      </c>
      <c r="H571" s="33">
        <v>0.12521456</v>
      </c>
      <c r="I571" s="33">
        <v>0.16964080000000001</v>
      </c>
      <c r="J571" s="37">
        <v>0.10001779342766971</v>
      </c>
    </row>
    <row r="572" spans="1:10" x14ac:dyDescent="0.3">
      <c r="A572" t="s">
        <v>851</v>
      </c>
      <c r="B572" s="25" t="s">
        <v>557</v>
      </c>
      <c r="C572" s="72" t="s">
        <v>718</v>
      </c>
      <c r="D572" s="117" t="str" cm="1">
        <f t="array" aca="1" ref="D572" ca="1">HYPERLINK("#"&amp;CELL("address",INDEX('Data dictionary'!B:B,MATCH('Achieving and contributing'!$A572,'Data dictionary'!A:A,0))),"Show if Q49 is Yes")</f>
        <v>Show if Q49 is Yes</v>
      </c>
      <c r="E572" s="88" t="s">
        <v>477</v>
      </c>
      <c r="F572" s="31" t="s">
        <v>450</v>
      </c>
      <c r="G572" s="33">
        <v>9.1027070000000002E-2</v>
      </c>
      <c r="H572" s="33">
        <v>7.772482E-2</v>
      </c>
      <c r="I572" s="33">
        <v>0.1043293</v>
      </c>
      <c r="J572" s="37">
        <v>0.1356082979161275</v>
      </c>
    </row>
    <row r="573" spans="1:10" x14ac:dyDescent="0.3">
      <c r="B573" s="26"/>
      <c r="C573" s="72"/>
      <c r="D573" s="103"/>
      <c r="E573" s="88" t="s">
        <v>477</v>
      </c>
      <c r="F573" s="31" t="s">
        <v>452</v>
      </c>
      <c r="G573" s="33">
        <v>9.9035109999999996E-2</v>
      </c>
      <c r="H573" s="33">
        <v>8.5774020000000006E-2</v>
      </c>
      <c r="I573" s="33">
        <v>0.1122962</v>
      </c>
      <c r="J573" s="37">
        <v>0.1188382706019573</v>
      </c>
    </row>
    <row r="574" spans="1:10" x14ac:dyDescent="0.3">
      <c r="B574" s="26"/>
      <c r="C574" s="72"/>
      <c r="D574" s="103"/>
      <c r="E574" s="88" t="s">
        <v>477</v>
      </c>
      <c r="F574" s="31" t="s">
        <v>453</v>
      </c>
      <c r="G574" s="33">
        <v>0.10173078000000001</v>
      </c>
      <c r="H574" s="33">
        <v>8.1980189999999994E-2</v>
      </c>
      <c r="I574" s="33">
        <v>0.1214814</v>
      </c>
      <c r="J574" s="37">
        <v>0.16847094652112782</v>
      </c>
    </row>
    <row r="575" spans="1:10" x14ac:dyDescent="0.3">
      <c r="B575" s="26"/>
      <c r="C575" s="72"/>
      <c r="D575" s="103"/>
      <c r="E575" s="88" t="s">
        <v>477</v>
      </c>
      <c r="F575" s="31" t="s">
        <v>21</v>
      </c>
      <c r="G575" s="33">
        <v>8.9081930000000004E-2</v>
      </c>
      <c r="H575" s="33">
        <v>5.1634699999999999E-2</v>
      </c>
      <c r="I575" s="33">
        <v>0.12652920000000001</v>
      </c>
      <c r="J575" s="37">
        <v>0.19412663104601377</v>
      </c>
    </row>
    <row r="576" spans="1:10" x14ac:dyDescent="0.3">
      <c r="B576" s="26"/>
      <c r="C576" s="72"/>
      <c r="D576" s="103"/>
      <c r="E576" s="88" t="s">
        <v>477</v>
      </c>
      <c r="F576" s="31" t="s">
        <v>454</v>
      </c>
      <c r="G576" s="33">
        <v>5.8736040000000003E-2</v>
      </c>
      <c r="H576" s="33">
        <v>3.200882E-2</v>
      </c>
      <c r="I576" s="33">
        <v>8.5463259999999999E-2</v>
      </c>
      <c r="J576" s="37">
        <v>0.10938773363496904</v>
      </c>
    </row>
    <row r="577" spans="2:10" x14ac:dyDescent="0.3">
      <c r="B577" s="26"/>
      <c r="C577" s="72"/>
      <c r="D577" s="103"/>
      <c r="E577" s="88" t="s">
        <v>477</v>
      </c>
      <c r="F577" s="31" t="s">
        <v>455</v>
      </c>
      <c r="G577" s="33" t="s">
        <v>451</v>
      </c>
      <c r="H577" s="33" t="s">
        <v>451</v>
      </c>
      <c r="I577" s="33" t="s">
        <v>451</v>
      </c>
      <c r="J577" s="33" t="s">
        <v>451</v>
      </c>
    </row>
    <row r="578" spans="2:10" x14ac:dyDescent="0.3">
      <c r="B578" s="26"/>
      <c r="C578" s="72"/>
      <c r="D578" s="103"/>
      <c r="E578" s="88" t="s">
        <v>477</v>
      </c>
      <c r="F578" s="31" t="s">
        <v>456</v>
      </c>
      <c r="G578" s="33">
        <v>7.1388129999999994E-2</v>
      </c>
      <c r="H578" s="33">
        <v>5.0876190000000002E-2</v>
      </c>
      <c r="I578" s="33">
        <v>9.1900079999999995E-2</v>
      </c>
      <c r="J578" s="37">
        <v>0.21682407246460783</v>
      </c>
    </row>
    <row r="579" spans="2:10" x14ac:dyDescent="0.3">
      <c r="B579" s="26"/>
      <c r="C579" s="72"/>
      <c r="D579" s="103"/>
      <c r="E579" s="88" t="s">
        <v>477</v>
      </c>
      <c r="F579" s="31" t="s">
        <v>457</v>
      </c>
      <c r="G579" s="33">
        <v>0.10273343</v>
      </c>
      <c r="H579" s="33">
        <v>8.5075650000000003E-2</v>
      </c>
      <c r="I579" s="33">
        <v>0.12039121</v>
      </c>
      <c r="J579" s="37">
        <v>7.6796015021099229E-2</v>
      </c>
    </row>
    <row r="580" spans="2:10" x14ac:dyDescent="0.3">
      <c r="B580" s="26"/>
      <c r="C580" s="72"/>
      <c r="D580" s="103"/>
      <c r="E580" s="88" t="s">
        <v>477</v>
      </c>
      <c r="F580" s="31" t="s">
        <v>458</v>
      </c>
      <c r="G580" s="33">
        <v>6.7993700000000004E-2</v>
      </c>
      <c r="H580" s="33">
        <v>5.0949399999999999E-2</v>
      </c>
      <c r="I580" s="33">
        <v>8.5038009999999997E-2</v>
      </c>
      <c r="J580" s="37">
        <v>0.13048838517108621</v>
      </c>
    </row>
    <row r="581" spans="2:10" x14ac:dyDescent="0.3">
      <c r="B581" s="26"/>
      <c r="C581" s="72"/>
      <c r="D581" s="103"/>
      <c r="E581" s="88" t="s">
        <v>477</v>
      </c>
      <c r="F581" s="31" t="s">
        <v>459</v>
      </c>
      <c r="G581" s="33">
        <v>9.8807130000000007E-2</v>
      </c>
      <c r="H581" s="33">
        <v>8.2523970000000002E-2</v>
      </c>
      <c r="I581" s="33">
        <v>0.11509029</v>
      </c>
      <c r="J581" s="37">
        <v>0.10738420830153876</v>
      </c>
    </row>
    <row r="582" spans="2:10" x14ac:dyDescent="0.3">
      <c r="B582" s="26"/>
      <c r="C582" s="72"/>
      <c r="D582" s="103"/>
      <c r="E582" s="88" t="s">
        <v>477</v>
      </c>
      <c r="F582" s="31" t="s">
        <v>660</v>
      </c>
      <c r="G582" s="33">
        <v>8.7653819999999993E-2</v>
      </c>
      <c r="H582" s="33">
        <v>6.7398860000000005E-2</v>
      </c>
      <c r="I582" s="33">
        <v>0.1079088</v>
      </c>
      <c r="J582" s="37">
        <v>0.16797793452703924</v>
      </c>
    </row>
    <row r="583" spans="2:10" x14ac:dyDescent="0.3">
      <c r="B583" s="26"/>
      <c r="C583" s="72"/>
      <c r="D583" s="103"/>
      <c r="E583" s="88" t="s">
        <v>477</v>
      </c>
      <c r="F583" s="31" t="s">
        <v>661</v>
      </c>
      <c r="G583" s="33">
        <v>9.1508759999999995E-2</v>
      </c>
      <c r="H583" s="33">
        <v>7.6911999999999994E-2</v>
      </c>
      <c r="I583" s="33">
        <v>0.10610550000000001</v>
      </c>
      <c r="J583" s="37">
        <v>0.12359562261164735</v>
      </c>
    </row>
    <row r="584" spans="2:10" x14ac:dyDescent="0.3">
      <c r="B584" s="26"/>
      <c r="C584" s="72"/>
      <c r="D584" s="103"/>
      <c r="E584" s="88" t="s">
        <v>477</v>
      </c>
      <c r="F584" s="31" t="s">
        <v>662</v>
      </c>
      <c r="G584" s="33">
        <v>7.9621590000000006E-2</v>
      </c>
      <c r="H584" s="33">
        <v>2.8132290000000001E-2</v>
      </c>
      <c r="I584" s="33">
        <v>0.1311109</v>
      </c>
      <c r="J584" s="37">
        <v>0.21067298314058799</v>
      </c>
    </row>
    <row r="585" spans="2:10" x14ac:dyDescent="0.3">
      <c r="B585" s="26"/>
      <c r="C585" s="72"/>
      <c r="D585" s="103"/>
      <c r="E585" s="88" t="s">
        <v>477</v>
      </c>
      <c r="F585" s="31" t="s">
        <v>663</v>
      </c>
      <c r="G585" s="33">
        <v>9.0841080000000005E-2</v>
      </c>
      <c r="H585" s="33">
        <v>7.7045719999999998E-2</v>
      </c>
      <c r="I585" s="33">
        <v>0.1046364</v>
      </c>
      <c r="J585" s="37">
        <v>0.13282440925138012</v>
      </c>
    </row>
    <row r="586" spans="2:10" x14ac:dyDescent="0.3">
      <c r="B586" s="26"/>
      <c r="C586" s="72"/>
      <c r="D586" s="103"/>
      <c r="E586" s="88" t="s">
        <v>477</v>
      </c>
      <c r="F586" s="31" t="s">
        <v>460</v>
      </c>
      <c r="G586" s="33">
        <v>0.13049221</v>
      </c>
      <c r="H586" s="33">
        <v>0.10653715</v>
      </c>
      <c r="I586" s="33">
        <v>0.15444727</v>
      </c>
      <c r="J586" s="37">
        <v>0.13337212824641678</v>
      </c>
    </row>
    <row r="587" spans="2:10" x14ac:dyDescent="0.3">
      <c r="B587" s="26"/>
      <c r="C587" s="72"/>
      <c r="D587" s="103"/>
      <c r="E587" s="88" t="s">
        <v>477</v>
      </c>
      <c r="F587" s="31" t="s">
        <v>461</v>
      </c>
      <c r="G587" s="33">
        <v>5.4582949999999998E-2</v>
      </c>
      <c r="H587" s="33">
        <v>4.451302E-2</v>
      </c>
      <c r="I587" s="33">
        <v>6.4652879999999996E-2</v>
      </c>
      <c r="J587" s="37">
        <v>0.13358594503750273</v>
      </c>
    </row>
    <row r="588" spans="2:10" x14ac:dyDescent="0.3">
      <c r="B588" s="26"/>
      <c r="C588" s="72"/>
      <c r="D588" s="103"/>
      <c r="E588" s="88" t="s">
        <v>477</v>
      </c>
      <c r="F588" s="31" t="s">
        <v>462</v>
      </c>
      <c r="G588" s="33">
        <v>6.3138180000000002E-2</v>
      </c>
      <c r="H588" s="33">
        <v>2.3553439999999998E-2</v>
      </c>
      <c r="I588" s="33">
        <v>0.10272292</v>
      </c>
      <c r="J588" s="37">
        <v>0.21953692749704243</v>
      </c>
    </row>
    <row r="589" spans="2:10" x14ac:dyDescent="0.3">
      <c r="B589" s="26"/>
      <c r="C589" s="72"/>
      <c r="D589" s="103"/>
      <c r="E589" s="88" t="s">
        <v>477</v>
      </c>
      <c r="F589" s="31" t="s">
        <v>589</v>
      </c>
      <c r="G589" s="33" t="s">
        <v>451</v>
      </c>
      <c r="H589" s="33" t="s">
        <v>451</v>
      </c>
      <c r="I589" s="33" t="s">
        <v>451</v>
      </c>
      <c r="J589" s="33" t="s">
        <v>451</v>
      </c>
    </row>
    <row r="590" spans="2:10" x14ac:dyDescent="0.3">
      <c r="B590" s="26"/>
      <c r="C590" s="72"/>
      <c r="D590" s="103"/>
      <c r="E590" s="88" t="s">
        <v>477</v>
      </c>
      <c r="F590" s="31" t="s">
        <v>463</v>
      </c>
      <c r="G590" s="33">
        <v>6.9124820000000003E-2</v>
      </c>
      <c r="H590" s="33">
        <v>4.7717229999999999E-2</v>
      </c>
      <c r="I590" s="33">
        <v>9.0532420000000002E-2</v>
      </c>
      <c r="J590" s="37">
        <v>0.25821454861808202</v>
      </c>
    </row>
    <row r="591" spans="2:10" x14ac:dyDescent="0.3">
      <c r="B591" s="26"/>
      <c r="C591" s="72"/>
      <c r="D591" s="103"/>
      <c r="E591" s="88" t="s">
        <v>477</v>
      </c>
      <c r="F591" s="31" t="s">
        <v>464</v>
      </c>
      <c r="G591" s="33">
        <v>8.3191639999999997E-2</v>
      </c>
      <c r="H591" s="33">
        <v>6.5191700000000005E-2</v>
      </c>
      <c r="I591" s="33">
        <v>0.10119158</v>
      </c>
      <c r="J591" s="37">
        <v>0.17538667997178398</v>
      </c>
    </row>
    <row r="592" spans="2:10" x14ac:dyDescent="0.3">
      <c r="B592" s="26"/>
      <c r="C592" s="72"/>
      <c r="D592" s="103"/>
      <c r="E592" s="88" t="s">
        <v>477</v>
      </c>
      <c r="F592" s="31" t="s">
        <v>465</v>
      </c>
      <c r="G592" s="33">
        <v>9.3048909999999999E-2</v>
      </c>
      <c r="H592" s="33">
        <v>7.3454710000000006E-2</v>
      </c>
      <c r="I592" s="33">
        <v>0.11264312</v>
      </c>
      <c r="J592" s="37">
        <v>9.226959517657192E-2</v>
      </c>
    </row>
    <row r="593" spans="2:10" x14ac:dyDescent="0.3">
      <c r="B593" s="26"/>
      <c r="C593" s="72"/>
      <c r="D593" s="103"/>
      <c r="E593" s="88" t="s">
        <v>477</v>
      </c>
      <c r="F593" s="31" t="s">
        <v>466</v>
      </c>
      <c r="G593" s="33">
        <v>0.11153352</v>
      </c>
      <c r="H593" s="33">
        <v>7.7282100000000006E-2</v>
      </c>
      <c r="I593" s="33">
        <v>0.14578495</v>
      </c>
      <c r="J593" s="37">
        <v>5.0942467746421617E-2</v>
      </c>
    </row>
    <row r="594" spans="2:10" x14ac:dyDescent="0.3">
      <c r="B594" s="26"/>
      <c r="C594" s="72"/>
      <c r="D594" s="103"/>
      <c r="E594" s="88" t="s">
        <v>477</v>
      </c>
      <c r="F594" s="31" t="s">
        <v>467</v>
      </c>
      <c r="G594" s="33">
        <v>9.964112E-2</v>
      </c>
      <c r="H594" s="33">
        <v>7.0857420000000004E-2</v>
      </c>
      <c r="I594" s="33">
        <v>0.12842481</v>
      </c>
      <c r="J594" s="37">
        <v>5.6265177270519669E-2</v>
      </c>
    </row>
    <row r="595" spans="2:10" x14ac:dyDescent="0.3">
      <c r="B595" s="26"/>
      <c r="C595" s="72"/>
      <c r="D595" s="103"/>
      <c r="E595" s="88" t="s">
        <v>477</v>
      </c>
      <c r="F595" s="31" t="s">
        <v>468</v>
      </c>
      <c r="G595" s="33">
        <v>9.8049479999999994E-2</v>
      </c>
      <c r="H595" s="33">
        <v>8.4151450000000003E-2</v>
      </c>
      <c r="I595" s="33">
        <v>0.11194751</v>
      </c>
      <c r="J595" s="37">
        <v>0.13533507397737163</v>
      </c>
    </row>
    <row r="596" spans="2:10" x14ac:dyDescent="0.3">
      <c r="B596" s="26"/>
      <c r="C596" s="72"/>
      <c r="D596" s="103"/>
      <c r="E596" s="88" t="s">
        <v>477</v>
      </c>
      <c r="F596" s="31" t="s">
        <v>469</v>
      </c>
      <c r="G596" s="33">
        <v>6.0819329999999998E-2</v>
      </c>
      <c r="H596" s="33">
        <v>2.9964109999999999E-2</v>
      </c>
      <c r="I596" s="33">
        <v>9.1674560000000002E-2</v>
      </c>
      <c r="J596" s="37">
        <v>0.13551947790355717</v>
      </c>
    </row>
    <row r="597" spans="2:10" x14ac:dyDescent="0.3">
      <c r="B597" s="26"/>
      <c r="C597" s="72"/>
      <c r="D597" s="103"/>
      <c r="E597" s="88" t="s">
        <v>477</v>
      </c>
      <c r="F597" s="31" t="s">
        <v>470</v>
      </c>
      <c r="G597" s="33">
        <v>8.6079649999999994E-2</v>
      </c>
      <c r="H597" s="33">
        <v>6.2610119000000006E-2</v>
      </c>
      <c r="I597" s="33">
        <v>0.10954917</v>
      </c>
      <c r="J597" s="37">
        <v>0.12848601230742374</v>
      </c>
    </row>
    <row r="598" spans="2:10" x14ac:dyDescent="0.3">
      <c r="B598" s="26"/>
      <c r="C598" s="72"/>
      <c r="D598" s="103"/>
      <c r="E598" s="88" t="s">
        <v>477</v>
      </c>
      <c r="F598" s="31" t="s">
        <v>26</v>
      </c>
      <c r="G598" s="33">
        <v>7.1577219999999997E-2</v>
      </c>
      <c r="H598" s="33">
        <v>4.3677289000000001E-2</v>
      </c>
      <c r="I598" s="33">
        <v>9.947715E-2</v>
      </c>
      <c r="J598" s="37">
        <v>0.13758663974240026</v>
      </c>
    </row>
    <row r="599" spans="2:10" x14ac:dyDescent="0.3">
      <c r="B599" s="26"/>
      <c r="C599" s="72"/>
      <c r="D599" s="18"/>
      <c r="E599" s="88" t="s">
        <v>477</v>
      </c>
      <c r="F599" s="31" t="s">
        <v>27</v>
      </c>
      <c r="G599" s="33">
        <v>0.11064647</v>
      </c>
      <c r="H599" s="33">
        <v>8.3106577000000001E-2</v>
      </c>
      <c r="I599" s="33">
        <v>0.13818637</v>
      </c>
      <c r="J599" s="37">
        <v>0.17005066616626008</v>
      </c>
    </row>
    <row r="600" spans="2:10" x14ac:dyDescent="0.3">
      <c r="B600" s="26"/>
      <c r="C600" s="72"/>
      <c r="D600" s="18"/>
      <c r="E600" s="88" t="s">
        <v>477</v>
      </c>
      <c r="F600" s="31" t="s">
        <v>28</v>
      </c>
      <c r="G600" s="33">
        <v>8.4157839999999998E-2</v>
      </c>
      <c r="H600" s="33">
        <v>2.0043212000000001E-2</v>
      </c>
      <c r="I600" s="33">
        <v>0.14827245999999999</v>
      </c>
      <c r="J600" s="37">
        <v>0.1437216338880484</v>
      </c>
    </row>
    <row r="601" spans="2:10" x14ac:dyDescent="0.3">
      <c r="B601" s="26"/>
      <c r="C601" s="72"/>
      <c r="D601" s="18"/>
      <c r="E601" s="88" t="s">
        <v>477</v>
      </c>
      <c r="F601" s="31" t="s">
        <v>29</v>
      </c>
      <c r="G601" s="33" t="s">
        <v>451</v>
      </c>
      <c r="H601" s="33" t="s">
        <v>451</v>
      </c>
      <c r="I601" s="33" t="s">
        <v>451</v>
      </c>
      <c r="J601" s="33" t="s">
        <v>451</v>
      </c>
    </row>
    <row r="602" spans="2:10" x14ac:dyDescent="0.3">
      <c r="B602" s="26"/>
      <c r="C602" s="72"/>
      <c r="D602" s="18"/>
      <c r="E602" s="88" t="s">
        <v>477</v>
      </c>
      <c r="F602" s="31" t="s">
        <v>658</v>
      </c>
      <c r="G602" s="33">
        <v>0.110615</v>
      </c>
      <c r="H602" s="33">
        <v>7.4618028000000003E-2</v>
      </c>
      <c r="I602" s="33">
        <v>0.14661196000000001</v>
      </c>
      <c r="J602" s="37">
        <v>0.12623360399750155</v>
      </c>
    </row>
    <row r="603" spans="2:10" x14ac:dyDescent="0.3">
      <c r="B603" s="26"/>
      <c r="C603" s="72"/>
      <c r="D603" s="18"/>
      <c r="E603" s="88" t="s">
        <v>477</v>
      </c>
      <c r="F603" s="31" t="s">
        <v>30</v>
      </c>
      <c r="G603" s="33">
        <v>6.1965069999999997E-2</v>
      </c>
      <c r="H603" s="33">
        <v>3.2448665000000002E-2</v>
      </c>
      <c r="I603" s="33">
        <v>9.1481469999999995E-2</v>
      </c>
      <c r="J603" s="37">
        <v>0.10888486269494475</v>
      </c>
    </row>
    <row r="604" spans="2:10" x14ac:dyDescent="0.3">
      <c r="B604" s="26"/>
      <c r="C604" s="72"/>
      <c r="D604" s="18"/>
      <c r="E604" s="88" t="s">
        <v>477</v>
      </c>
      <c r="F604" s="31" t="s">
        <v>552</v>
      </c>
      <c r="G604" s="33">
        <v>0.13407638999999999</v>
      </c>
      <c r="H604" s="33">
        <v>0.10005934700000001</v>
      </c>
      <c r="I604" s="33">
        <v>0.16809342999999999</v>
      </c>
      <c r="J604" s="37">
        <v>8.4847821326910447E-2</v>
      </c>
    </row>
    <row r="605" spans="2:10" x14ac:dyDescent="0.3">
      <c r="B605" s="26"/>
      <c r="C605" s="72"/>
      <c r="D605" s="18"/>
      <c r="E605" s="88" t="s">
        <v>477</v>
      </c>
      <c r="F605" s="31" t="s">
        <v>31</v>
      </c>
      <c r="G605" s="33">
        <v>0.13558867999999999</v>
      </c>
      <c r="H605" s="33">
        <v>8.5419694000000004E-2</v>
      </c>
      <c r="I605" s="33">
        <v>0.18575765999999999</v>
      </c>
      <c r="J605" s="37">
        <v>0.1377482636773486</v>
      </c>
    </row>
    <row r="606" spans="2:10" x14ac:dyDescent="0.3">
      <c r="B606" s="26"/>
      <c r="C606" s="72"/>
      <c r="D606" s="18"/>
      <c r="E606" s="88" t="s">
        <v>477</v>
      </c>
      <c r="F606" s="31" t="s">
        <v>32</v>
      </c>
      <c r="G606" s="33">
        <v>0.11882963000000001</v>
      </c>
      <c r="H606" s="33">
        <v>7.9309398000000003E-2</v>
      </c>
      <c r="I606" s="33">
        <v>0.15834986000000001</v>
      </c>
      <c r="J606" s="37">
        <v>0.12638066760236774</v>
      </c>
    </row>
    <row r="607" spans="2:10" x14ac:dyDescent="0.3">
      <c r="B607" s="26"/>
      <c r="C607" s="72"/>
      <c r="D607" s="18"/>
      <c r="E607" s="88" t="s">
        <v>477</v>
      </c>
      <c r="F607" s="31" t="s">
        <v>471</v>
      </c>
      <c r="G607" s="33">
        <v>0.10410700000000001</v>
      </c>
      <c r="H607" s="33">
        <v>8.0074339999999994E-2</v>
      </c>
      <c r="I607" s="33">
        <v>0.1281397</v>
      </c>
      <c r="J607" s="37">
        <v>0.17274876524425925</v>
      </c>
    </row>
    <row r="608" spans="2:10" x14ac:dyDescent="0.3">
      <c r="B608" s="26"/>
      <c r="C608" s="72"/>
      <c r="D608" s="18"/>
      <c r="E608" s="88" t="s">
        <v>477</v>
      </c>
      <c r="F608" s="31" t="s">
        <v>472</v>
      </c>
      <c r="G608" s="33">
        <v>9.1607400000000005E-2</v>
      </c>
      <c r="H608" s="33">
        <v>7.1371240000000002E-2</v>
      </c>
      <c r="I608" s="33">
        <v>0.1118436</v>
      </c>
      <c r="J608" s="37">
        <v>0.15535939020145131</v>
      </c>
    </row>
    <row r="609" spans="1:10" x14ac:dyDescent="0.3">
      <c r="B609" s="26"/>
      <c r="C609" s="72"/>
      <c r="D609" s="18"/>
      <c r="E609" s="88" t="s">
        <v>477</v>
      </c>
      <c r="F609" s="31" t="s">
        <v>473</v>
      </c>
      <c r="G609" s="33">
        <v>8.5645499999999999E-2</v>
      </c>
      <c r="H609" s="33">
        <v>6.5706829999999994E-2</v>
      </c>
      <c r="I609" s="33">
        <v>0.1055842</v>
      </c>
      <c r="J609" s="37">
        <v>0.10001779342766971</v>
      </c>
    </row>
    <row r="610" spans="1:10" x14ac:dyDescent="0.3">
      <c r="A610" t="s">
        <v>851</v>
      </c>
      <c r="B610" s="25" t="s">
        <v>719</v>
      </c>
      <c r="C610" s="72" t="s">
        <v>720</v>
      </c>
      <c r="D610" s="117" t="str" cm="1">
        <f t="array" aca="1" ref="D610" ca="1">HYPERLINK("#"&amp;CELL("address",INDEX('Data dictionary'!B:B,MATCH('Achieving and contributing'!$A610,'Data dictionary'!A:A,0))),"Show if Q49 is Yes")</f>
        <v>Show if Q49 is Yes</v>
      </c>
      <c r="E610" s="88" t="s">
        <v>477</v>
      </c>
      <c r="F610" s="31" t="s">
        <v>450</v>
      </c>
      <c r="G610" s="33">
        <v>0.61458789999999996</v>
      </c>
      <c r="H610" s="33">
        <v>0.58756010000000003</v>
      </c>
      <c r="I610" s="33">
        <v>0.64161559999999995</v>
      </c>
      <c r="J610" s="37">
        <v>0.1356082979161275</v>
      </c>
    </row>
    <row r="611" spans="1:10" x14ac:dyDescent="0.3">
      <c r="B611" s="26"/>
      <c r="C611" s="72"/>
      <c r="D611" s="103"/>
      <c r="E611" s="88" t="s">
        <v>477</v>
      </c>
      <c r="F611" s="31" t="s">
        <v>452</v>
      </c>
      <c r="G611" s="33">
        <v>0.62273449999999997</v>
      </c>
      <c r="H611" s="33">
        <v>0.59080849999999996</v>
      </c>
      <c r="I611" s="33">
        <v>0.65466060000000004</v>
      </c>
      <c r="J611" s="37">
        <v>0.1188382706019573</v>
      </c>
    </row>
    <row r="612" spans="1:10" x14ac:dyDescent="0.3">
      <c r="B612" s="26"/>
      <c r="C612" s="72"/>
      <c r="D612" s="103"/>
      <c r="E612" s="88" t="s">
        <v>477</v>
      </c>
      <c r="F612" s="31" t="s">
        <v>453</v>
      </c>
      <c r="G612" s="33">
        <v>0.46530100000000002</v>
      </c>
      <c r="H612" s="33">
        <v>0.42111530000000003</v>
      </c>
      <c r="I612" s="33">
        <v>0.50948660000000001</v>
      </c>
      <c r="J612" s="37">
        <v>0.16847094652112782</v>
      </c>
    </row>
    <row r="613" spans="1:10" x14ac:dyDescent="0.3">
      <c r="B613" s="26"/>
      <c r="C613" s="72"/>
      <c r="D613" s="103"/>
      <c r="E613" s="88" t="s">
        <v>477</v>
      </c>
      <c r="F613" s="31" t="s">
        <v>21</v>
      </c>
      <c r="G613" s="33">
        <v>0.5673203</v>
      </c>
      <c r="H613" s="33">
        <v>0.51116280000000003</v>
      </c>
      <c r="I613" s="33">
        <v>0.62347790000000003</v>
      </c>
      <c r="J613" s="37">
        <v>0.19412663104601377</v>
      </c>
    </row>
    <row r="614" spans="1:10" x14ac:dyDescent="0.3">
      <c r="B614" s="26"/>
      <c r="C614" s="72"/>
      <c r="D614" s="103"/>
      <c r="E614" s="88" t="s">
        <v>477</v>
      </c>
      <c r="F614" s="31" t="s">
        <v>454</v>
      </c>
      <c r="G614" s="33">
        <v>0.7507395</v>
      </c>
      <c r="H614" s="33">
        <v>0.67378570000000004</v>
      </c>
      <c r="I614" s="33">
        <v>0.82769340000000002</v>
      </c>
      <c r="J614" s="37">
        <v>0.10938773363496904</v>
      </c>
    </row>
    <row r="615" spans="1:10" x14ac:dyDescent="0.3">
      <c r="B615" s="26"/>
      <c r="C615" s="72"/>
      <c r="D615" s="103"/>
      <c r="E615" s="88" t="s">
        <v>477</v>
      </c>
      <c r="F615" s="31" t="s">
        <v>455</v>
      </c>
      <c r="G615" s="33">
        <v>0.71193680000000004</v>
      </c>
      <c r="H615" s="33">
        <v>0.60323179999999998</v>
      </c>
      <c r="I615" s="33">
        <v>0.82064179999999998</v>
      </c>
      <c r="J615" s="37">
        <v>0.12622565163230248</v>
      </c>
    </row>
    <row r="616" spans="1:10" x14ac:dyDescent="0.3">
      <c r="B616" s="26"/>
      <c r="C616" s="72"/>
      <c r="D616" s="103"/>
      <c r="E616" s="88" t="s">
        <v>477</v>
      </c>
      <c r="F616" s="31" t="s">
        <v>456</v>
      </c>
      <c r="G616" s="33">
        <v>0.59139710000000001</v>
      </c>
      <c r="H616" s="33">
        <v>0.55349409999999999</v>
      </c>
      <c r="I616" s="33">
        <v>0.62930010000000003</v>
      </c>
      <c r="J616" s="37">
        <v>0.21682407246460783</v>
      </c>
    </row>
    <row r="617" spans="1:10" x14ac:dyDescent="0.3">
      <c r="B617" s="26"/>
      <c r="C617" s="72"/>
      <c r="D617" s="103"/>
      <c r="E617" s="88" t="s">
        <v>477</v>
      </c>
      <c r="F617" s="31" t="s">
        <v>457</v>
      </c>
      <c r="G617" s="33">
        <v>0.62660570000000004</v>
      </c>
      <c r="H617" s="33">
        <v>0.59761450000000005</v>
      </c>
      <c r="I617" s="33">
        <v>0.65559699999999999</v>
      </c>
      <c r="J617" s="37">
        <v>7.6796015021099229E-2</v>
      </c>
    </row>
    <row r="618" spans="1:10" x14ac:dyDescent="0.3">
      <c r="B618" s="26"/>
      <c r="C618" s="72"/>
      <c r="D618" s="103"/>
      <c r="E618" s="88" t="s">
        <v>477</v>
      </c>
      <c r="F618" s="31" t="s">
        <v>458</v>
      </c>
      <c r="G618" s="33">
        <v>0.67248439999999998</v>
      </c>
      <c r="H618" s="33">
        <v>0.61879930000000005</v>
      </c>
      <c r="I618" s="33">
        <v>0.72616950000000002</v>
      </c>
      <c r="J618" s="37">
        <v>0.13048838517108621</v>
      </c>
    </row>
    <row r="619" spans="1:10" x14ac:dyDescent="0.3">
      <c r="B619" s="26"/>
      <c r="C619" s="72"/>
      <c r="D619" s="103"/>
      <c r="E619" s="88" t="s">
        <v>477</v>
      </c>
      <c r="F619" s="31" t="s">
        <v>459</v>
      </c>
      <c r="G619" s="33">
        <v>0.61366240000000005</v>
      </c>
      <c r="H619" s="33">
        <v>0.58494800000000002</v>
      </c>
      <c r="I619" s="33">
        <v>0.64237670000000002</v>
      </c>
      <c r="J619" s="37">
        <v>0.10738420830153876</v>
      </c>
    </row>
    <row r="620" spans="1:10" x14ac:dyDescent="0.3">
      <c r="B620" s="26"/>
      <c r="C620" s="72"/>
      <c r="D620" s="103"/>
      <c r="E620" s="88" t="s">
        <v>477</v>
      </c>
      <c r="F620" s="31" t="s">
        <v>660</v>
      </c>
      <c r="G620" s="33">
        <v>0.58191780000000004</v>
      </c>
      <c r="H620" s="33">
        <v>0.54785280000000003</v>
      </c>
      <c r="I620" s="33">
        <v>0.6159829</v>
      </c>
      <c r="J620" s="37">
        <v>0.16797793452703924</v>
      </c>
    </row>
    <row r="621" spans="1:10" x14ac:dyDescent="0.3">
      <c r="B621" s="26"/>
      <c r="C621" s="72"/>
      <c r="D621" s="103"/>
      <c r="E621" s="88" t="s">
        <v>477</v>
      </c>
      <c r="F621" s="31" t="s">
        <v>661</v>
      </c>
      <c r="G621" s="33">
        <v>0.63079209999999997</v>
      </c>
      <c r="H621" s="33">
        <v>0.59761160000000002</v>
      </c>
      <c r="I621" s="33">
        <v>0.66397260000000002</v>
      </c>
      <c r="J621" s="37">
        <v>0.12359562261164735</v>
      </c>
    </row>
    <row r="622" spans="1:10" x14ac:dyDescent="0.3">
      <c r="B622" s="26"/>
      <c r="C622" s="72"/>
      <c r="D622" s="103"/>
      <c r="E622" s="88" t="s">
        <v>477</v>
      </c>
      <c r="F622" s="31" t="s">
        <v>662</v>
      </c>
      <c r="G622" s="33">
        <v>0.41859400000000002</v>
      </c>
      <c r="H622" s="33">
        <v>0.3097879</v>
      </c>
      <c r="I622" s="33">
        <v>0.52739999999999998</v>
      </c>
      <c r="J622" s="37">
        <v>0.21067298314058799</v>
      </c>
    </row>
    <row r="623" spans="1:10" x14ac:dyDescent="0.3">
      <c r="B623" s="26"/>
      <c r="C623" s="72"/>
      <c r="D623" s="103"/>
      <c r="E623" s="88" t="s">
        <v>477</v>
      </c>
      <c r="F623" s="31" t="s">
        <v>663</v>
      </c>
      <c r="G623" s="33">
        <v>0.62392559999999997</v>
      </c>
      <c r="H623" s="33">
        <v>0.59684079999999995</v>
      </c>
      <c r="I623" s="33">
        <v>0.65101039999999999</v>
      </c>
      <c r="J623" s="37">
        <v>0.13282440925138012</v>
      </c>
    </row>
    <row r="624" spans="1:10" x14ac:dyDescent="0.3">
      <c r="B624" s="26"/>
      <c r="C624" s="72"/>
      <c r="D624" s="103"/>
      <c r="E624" s="88" t="s">
        <v>477</v>
      </c>
      <c r="F624" s="31" t="s">
        <v>460</v>
      </c>
      <c r="G624" s="33">
        <v>0.53566539999999996</v>
      </c>
      <c r="H624" s="33">
        <v>0.49480839999999998</v>
      </c>
      <c r="I624" s="33">
        <v>0.57652239999999999</v>
      </c>
      <c r="J624" s="37">
        <v>0.13337212824641678</v>
      </c>
    </row>
    <row r="625" spans="2:10" x14ac:dyDescent="0.3">
      <c r="B625" s="26"/>
      <c r="C625" s="72"/>
      <c r="D625" s="103"/>
      <c r="E625" s="88" t="s">
        <v>477</v>
      </c>
      <c r="F625" s="31" t="s">
        <v>461</v>
      </c>
      <c r="G625" s="33">
        <v>0.68918069999999998</v>
      </c>
      <c r="H625" s="33">
        <v>0.65580780000000005</v>
      </c>
      <c r="I625" s="33">
        <v>0.72255360000000002</v>
      </c>
      <c r="J625" s="37">
        <v>0.13358594503750273</v>
      </c>
    </row>
    <row r="626" spans="2:10" x14ac:dyDescent="0.3">
      <c r="B626" s="26"/>
      <c r="C626" s="72"/>
      <c r="D626" s="103"/>
      <c r="E626" s="88" t="s">
        <v>477</v>
      </c>
      <c r="F626" s="31" t="s">
        <v>462</v>
      </c>
      <c r="G626" s="33">
        <v>0.62583330000000004</v>
      </c>
      <c r="H626" s="33">
        <v>0.54415729999999995</v>
      </c>
      <c r="I626" s="33">
        <v>0.70750930000000001</v>
      </c>
      <c r="J626" s="37">
        <v>0.21953692749704243</v>
      </c>
    </row>
    <row r="627" spans="2:10" x14ac:dyDescent="0.3">
      <c r="B627" s="26"/>
      <c r="C627" s="72"/>
      <c r="D627" s="103"/>
      <c r="E627" s="88" t="s">
        <v>477</v>
      </c>
      <c r="F627" s="31" t="s">
        <v>589</v>
      </c>
      <c r="G627" s="33">
        <v>0.77460459999999998</v>
      </c>
      <c r="H627" s="33">
        <v>0.63131720000000002</v>
      </c>
      <c r="I627" s="33">
        <v>0.91789189999999998</v>
      </c>
      <c r="J627" s="37">
        <v>0.16142684401451027</v>
      </c>
    </row>
    <row r="628" spans="2:10" x14ac:dyDescent="0.3">
      <c r="B628" s="26"/>
      <c r="C628" s="72"/>
      <c r="D628" s="103"/>
      <c r="E628" s="88" t="s">
        <v>477</v>
      </c>
      <c r="F628" s="31" t="s">
        <v>463</v>
      </c>
      <c r="G628" s="33">
        <v>0.59924060000000001</v>
      </c>
      <c r="H628" s="33">
        <v>0.54939499999999997</v>
      </c>
      <c r="I628" s="33">
        <v>0.64908619999999995</v>
      </c>
      <c r="J628" s="37">
        <v>0.25821454861808202</v>
      </c>
    </row>
    <row r="629" spans="2:10" x14ac:dyDescent="0.3">
      <c r="B629" s="26"/>
      <c r="C629" s="72"/>
      <c r="D629" s="103"/>
      <c r="E629" s="88" t="s">
        <v>477</v>
      </c>
      <c r="F629" s="31" t="s">
        <v>464</v>
      </c>
      <c r="G629" s="33">
        <v>0.56535709999999995</v>
      </c>
      <c r="H629" s="33">
        <v>0.49436770000000002</v>
      </c>
      <c r="I629" s="33">
        <v>0.63634650000000004</v>
      </c>
      <c r="J629" s="37">
        <v>0.17538667997178398</v>
      </c>
    </row>
    <row r="630" spans="2:10" x14ac:dyDescent="0.3">
      <c r="B630" s="26"/>
      <c r="C630" s="72"/>
      <c r="D630" s="103"/>
      <c r="E630" s="88" t="s">
        <v>477</v>
      </c>
      <c r="F630" s="31" t="s">
        <v>465</v>
      </c>
      <c r="G630" s="33">
        <v>0.55587989999999998</v>
      </c>
      <c r="H630" s="33">
        <v>0.50943190000000005</v>
      </c>
      <c r="I630" s="33">
        <v>0.60232790000000003</v>
      </c>
      <c r="J630" s="37">
        <v>9.226959517657192E-2</v>
      </c>
    </row>
    <row r="631" spans="2:10" x14ac:dyDescent="0.3">
      <c r="B631" s="26"/>
      <c r="C631" s="72"/>
      <c r="D631" s="103"/>
      <c r="E631" s="88" t="s">
        <v>477</v>
      </c>
      <c r="F631" s="31" t="s">
        <v>466</v>
      </c>
      <c r="G631" s="33">
        <v>0.6327661</v>
      </c>
      <c r="H631" s="33">
        <v>0.59165869999999998</v>
      </c>
      <c r="I631" s="33">
        <v>0.67387350000000001</v>
      </c>
      <c r="J631" s="37">
        <v>5.0942467746421617E-2</v>
      </c>
    </row>
    <row r="632" spans="2:10" x14ac:dyDescent="0.3">
      <c r="B632" s="26"/>
      <c r="C632" s="72"/>
      <c r="D632" s="103"/>
      <c r="E632" s="88" t="s">
        <v>477</v>
      </c>
      <c r="F632" s="31" t="s">
        <v>467</v>
      </c>
      <c r="G632" s="33">
        <v>0.74848060000000005</v>
      </c>
      <c r="H632" s="33">
        <v>0.69970909999999997</v>
      </c>
      <c r="I632" s="33">
        <v>0.79725210000000002</v>
      </c>
      <c r="J632" s="37">
        <v>5.6265177270519669E-2</v>
      </c>
    </row>
    <row r="633" spans="2:10" x14ac:dyDescent="0.3">
      <c r="B633" s="26"/>
      <c r="C633" s="72"/>
      <c r="D633" s="103"/>
      <c r="E633" s="88" t="s">
        <v>477</v>
      </c>
      <c r="F633" s="31" t="s">
        <v>468</v>
      </c>
      <c r="G633" s="33">
        <v>0.59064399999999995</v>
      </c>
      <c r="H633" s="33">
        <v>0.55997439999999998</v>
      </c>
      <c r="I633" s="33">
        <v>0.62131369999999997</v>
      </c>
      <c r="J633" s="37">
        <v>0.13533507397737163</v>
      </c>
    </row>
    <row r="634" spans="2:10" x14ac:dyDescent="0.3">
      <c r="B634" s="26"/>
      <c r="C634" s="72"/>
      <c r="D634" s="103"/>
      <c r="E634" s="88" t="s">
        <v>477</v>
      </c>
      <c r="F634" s="31" t="s">
        <v>469</v>
      </c>
      <c r="G634" s="33">
        <v>0.72160420000000003</v>
      </c>
      <c r="H634" s="33">
        <v>0.6833437</v>
      </c>
      <c r="I634" s="33">
        <v>0.75986469999999995</v>
      </c>
      <c r="J634" s="37">
        <v>0.13551947790355717</v>
      </c>
    </row>
    <row r="635" spans="2:10" x14ac:dyDescent="0.3">
      <c r="B635" s="26"/>
      <c r="C635" s="72"/>
      <c r="D635" s="103"/>
      <c r="E635" s="88" t="s">
        <v>477</v>
      </c>
      <c r="F635" s="31" t="s">
        <v>470</v>
      </c>
      <c r="G635" s="33">
        <v>0.53077859999999999</v>
      </c>
      <c r="H635" s="33">
        <v>0.3932001</v>
      </c>
      <c r="I635" s="33">
        <v>0.66835699999999998</v>
      </c>
      <c r="J635" s="37">
        <v>0.12848601230742374</v>
      </c>
    </row>
    <row r="636" spans="2:10" x14ac:dyDescent="0.3">
      <c r="B636" s="26"/>
      <c r="C636" s="72"/>
      <c r="D636" s="18"/>
      <c r="E636" s="88" t="s">
        <v>477</v>
      </c>
      <c r="F636" s="31" t="s">
        <v>26</v>
      </c>
      <c r="G636" s="33">
        <v>0.65256210000000003</v>
      </c>
      <c r="H636" s="33">
        <v>0.60179450000000001</v>
      </c>
      <c r="I636" s="33">
        <v>0.70332969999999995</v>
      </c>
      <c r="J636" s="37">
        <v>0.13758663974240026</v>
      </c>
    </row>
    <row r="637" spans="2:10" x14ac:dyDescent="0.3">
      <c r="B637" s="26"/>
      <c r="C637" s="72"/>
      <c r="D637" s="18"/>
      <c r="E637" s="88" t="s">
        <v>477</v>
      </c>
      <c r="F637" s="31" t="s">
        <v>27</v>
      </c>
      <c r="G637" s="33">
        <v>0.57249130000000004</v>
      </c>
      <c r="H637" s="33">
        <v>0.45041819999999999</v>
      </c>
      <c r="I637" s="33">
        <v>0.69456439999999997</v>
      </c>
      <c r="J637" s="37">
        <v>0.17005066616626008</v>
      </c>
    </row>
    <row r="638" spans="2:10" x14ac:dyDescent="0.3">
      <c r="B638" s="26"/>
      <c r="C638" s="72"/>
      <c r="D638" s="18"/>
      <c r="E638" s="88" t="s">
        <v>477</v>
      </c>
      <c r="F638" s="31" t="s">
        <v>28</v>
      </c>
      <c r="G638" s="33">
        <v>0.5913524</v>
      </c>
      <c r="H638" s="33">
        <v>0.46945340000000002</v>
      </c>
      <c r="I638" s="33">
        <v>0.71325130000000003</v>
      </c>
      <c r="J638" s="37">
        <v>0.1437216338880484</v>
      </c>
    </row>
    <row r="639" spans="2:10" x14ac:dyDescent="0.3">
      <c r="B639" s="26"/>
      <c r="C639" s="72"/>
      <c r="D639" s="18"/>
      <c r="E639" s="88" t="s">
        <v>477</v>
      </c>
      <c r="F639" s="31" t="s">
        <v>29</v>
      </c>
      <c r="G639" s="33">
        <v>0.64350419999999997</v>
      </c>
      <c r="H639" s="33">
        <v>0.47270390000000001</v>
      </c>
      <c r="I639" s="33">
        <v>0.81430460000000005</v>
      </c>
      <c r="J639" s="37">
        <v>0.16786066381860007</v>
      </c>
    </row>
    <row r="640" spans="2:10" x14ac:dyDescent="0.3">
      <c r="B640" s="26"/>
      <c r="C640" s="72"/>
      <c r="D640" s="18"/>
      <c r="E640" s="88" t="s">
        <v>477</v>
      </c>
      <c r="F640" s="31" t="s">
        <v>658</v>
      </c>
      <c r="G640" s="33">
        <v>0.55394569999999999</v>
      </c>
      <c r="H640" s="33">
        <v>0.46717750000000002</v>
      </c>
      <c r="I640" s="33">
        <v>0.64071389999999995</v>
      </c>
      <c r="J640" s="37">
        <v>0.12623360399750155</v>
      </c>
    </row>
    <row r="641" spans="1:10" x14ac:dyDescent="0.3">
      <c r="B641" s="26"/>
      <c r="C641" s="72"/>
      <c r="D641" s="18"/>
      <c r="E641" s="88" t="s">
        <v>477</v>
      </c>
      <c r="F641" s="31" t="s">
        <v>30</v>
      </c>
      <c r="G641" s="33">
        <v>0.6935038</v>
      </c>
      <c r="H641" s="33">
        <v>0.57558220000000004</v>
      </c>
      <c r="I641" s="33">
        <v>0.81142550000000002</v>
      </c>
      <c r="J641" s="37">
        <v>0.10888486269494475</v>
      </c>
    </row>
    <row r="642" spans="1:10" x14ac:dyDescent="0.3">
      <c r="B642" s="26"/>
      <c r="C642" s="72"/>
      <c r="D642" s="18"/>
      <c r="E642" s="88" t="s">
        <v>477</v>
      </c>
      <c r="F642" s="31" t="s">
        <v>552</v>
      </c>
      <c r="G642" s="33">
        <v>0.54374979999999995</v>
      </c>
      <c r="H642" s="33">
        <v>0.47583409999999998</v>
      </c>
      <c r="I642" s="33">
        <v>0.61166549999999997</v>
      </c>
      <c r="J642" s="37">
        <v>8.4847821326910447E-2</v>
      </c>
    </row>
    <row r="643" spans="1:10" x14ac:dyDescent="0.3">
      <c r="B643" s="26"/>
      <c r="C643" s="72"/>
      <c r="D643" s="18"/>
      <c r="E643" s="88" t="s">
        <v>477</v>
      </c>
      <c r="F643" s="31" t="s">
        <v>31</v>
      </c>
      <c r="G643" s="33">
        <v>0.59314730000000004</v>
      </c>
      <c r="H643" s="33">
        <v>0.50388820000000001</v>
      </c>
      <c r="I643" s="33">
        <v>0.68240639999999997</v>
      </c>
      <c r="J643" s="37">
        <v>0.1377482636773486</v>
      </c>
    </row>
    <row r="644" spans="1:10" x14ac:dyDescent="0.3">
      <c r="B644" s="26"/>
      <c r="C644" s="72"/>
      <c r="D644" s="18"/>
      <c r="E644" s="88" t="s">
        <v>477</v>
      </c>
      <c r="F644" s="31" t="s">
        <v>32</v>
      </c>
      <c r="G644" s="33">
        <v>0.56977100000000003</v>
      </c>
      <c r="H644" s="33">
        <v>0.52413350000000003</v>
      </c>
      <c r="I644" s="33">
        <v>0.61540850000000002</v>
      </c>
      <c r="J644" s="37">
        <v>0.12638066760236774</v>
      </c>
    </row>
    <row r="645" spans="1:10" x14ac:dyDescent="0.3">
      <c r="B645" s="26"/>
      <c r="C645" s="72"/>
      <c r="D645" s="18"/>
      <c r="E645" s="88" t="s">
        <v>477</v>
      </c>
      <c r="F645" s="31" t="s">
        <v>471</v>
      </c>
      <c r="G645" s="33">
        <v>0.52784399999999998</v>
      </c>
      <c r="H645" s="33">
        <v>0.44212459999999998</v>
      </c>
      <c r="I645" s="33">
        <v>0.61356330000000003</v>
      </c>
      <c r="J645" s="37">
        <v>0.17274876524425925</v>
      </c>
    </row>
    <row r="646" spans="1:10" x14ac:dyDescent="0.3">
      <c r="B646" s="26"/>
      <c r="C646" s="72"/>
      <c r="D646" s="18"/>
      <c r="E646" s="88" t="s">
        <v>477</v>
      </c>
      <c r="F646" s="31" t="s">
        <v>472</v>
      </c>
      <c r="G646" s="33">
        <v>0.56678490000000004</v>
      </c>
      <c r="H646" s="33">
        <v>0.52712959999999998</v>
      </c>
      <c r="I646" s="33">
        <v>0.60644010000000004</v>
      </c>
      <c r="J646" s="37">
        <v>0.15535939020145131</v>
      </c>
    </row>
    <row r="647" spans="1:10" x14ac:dyDescent="0.3">
      <c r="B647" s="26"/>
      <c r="C647" s="72"/>
      <c r="D647" s="29"/>
      <c r="E647" s="88" t="s">
        <v>477</v>
      </c>
      <c r="F647" s="31" t="s">
        <v>473</v>
      </c>
      <c r="G647" s="33">
        <v>0.6935597</v>
      </c>
      <c r="H647" s="33">
        <v>0.65028240000000004</v>
      </c>
      <c r="I647" s="33">
        <v>0.73683710000000002</v>
      </c>
      <c r="J647" s="37">
        <v>0.10001779342766971</v>
      </c>
    </row>
    <row r="648" spans="1:10" ht="72" x14ac:dyDescent="0.3">
      <c r="A648" t="s">
        <v>861</v>
      </c>
      <c r="B648" s="25" t="s">
        <v>257</v>
      </c>
      <c r="C648" s="74" t="s">
        <v>556</v>
      </c>
      <c r="D648" s="117" t="str" cm="1">
        <f t="array" aca="1" ref="D648" ca="1">HYPERLINK("#"&amp;CELL("address",INDEX('Data dictionary'!B:B,MATCH('Achieving and contributing'!$A648,'Data dictionary'!A:A,0))),"Show if Q49 is Yes AND if Q70 is ANY OF Some NCEA Credits NCEA 1 NCEA 2 NCEA 3 Other school qualification Trade certificate or diploma University Degree")</f>
        <v>Show if Q49 is Yes AND if Q70 is ANY OF Some NCEA Credits NCEA 1 NCEA 2 NCEA 3 Other school qualification Trade certificate or diploma University Degree</v>
      </c>
      <c r="E648" s="85" t="s">
        <v>477</v>
      </c>
      <c r="F648" s="30" t="s">
        <v>450</v>
      </c>
      <c r="G648" s="33">
        <v>0.85529319999999998</v>
      </c>
      <c r="H648" s="33">
        <v>0.83582140000000005</v>
      </c>
      <c r="I648" s="33">
        <v>0.87476500000000001</v>
      </c>
      <c r="J648" s="33">
        <v>8.3123577196101806E-2</v>
      </c>
    </row>
    <row r="649" spans="1:10" x14ac:dyDescent="0.3">
      <c r="B649" s="25"/>
      <c r="C649" s="73"/>
      <c r="D649" s="103"/>
      <c r="E649" s="85" t="s">
        <v>477</v>
      </c>
      <c r="F649" s="30" t="s">
        <v>452</v>
      </c>
      <c r="G649" s="33">
        <v>0.87236840000000004</v>
      </c>
      <c r="H649" s="33">
        <v>0.85283589999999998</v>
      </c>
      <c r="I649" s="33">
        <v>0.8919009</v>
      </c>
      <c r="J649" s="33">
        <v>6.8864334778395819E-2</v>
      </c>
    </row>
    <row r="650" spans="1:10" x14ac:dyDescent="0.3">
      <c r="B650" s="25"/>
      <c r="C650" s="73"/>
      <c r="D650" s="103"/>
      <c r="E650" s="85" t="s">
        <v>477</v>
      </c>
      <c r="F650" s="30" t="s">
        <v>453</v>
      </c>
      <c r="G650" s="33">
        <v>0.73375000000000001</v>
      </c>
      <c r="H650" s="33">
        <v>0.69672699999999999</v>
      </c>
      <c r="I650" s="33">
        <v>0.77077300000000004</v>
      </c>
      <c r="J650" s="33">
        <v>8.2279457442000936E-2</v>
      </c>
    </row>
    <row r="651" spans="1:10" x14ac:dyDescent="0.3">
      <c r="B651" s="25"/>
      <c r="C651" s="73"/>
      <c r="D651" s="103"/>
      <c r="E651" s="85" t="s">
        <v>477</v>
      </c>
      <c r="F651" s="30" t="s">
        <v>21</v>
      </c>
      <c r="G651" s="33">
        <v>0.80298230000000004</v>
      </c>
      <c r="H651" s="33">
        <v>0.7317591</v>
      </c>
      <c r="I651" s="33">
        <v>0.87420560000000003</v>
      </c>
      <c r="J651" s="33">
        <v>9.7684727020925219E-2</v>
      </c>
    </row>
    <row r="652" spans="1:10" x14ac:dyDescent="0.3">
      <c r="B652" s="25"/>
      <c r="C652" s="73"/>
      <c r="D652" s="103"/>
      <c r="E652" s="85" t="s">
        <v>477</v>
      </c>
      <c r="F652" s="30" t="s">
        <v>454</v>
      </c>
      <c r="G652" s="33">
        <v>0.89796670000000001</v>
      </c>
      <c r="H652" s="33">
        <v>0.85969139999999999</v>
      </c>
      <c r="I652" s="33">
        <v>0.93624209999999997</v>
      </c>
      <c r="J652" s="33">
        <v>8.3347640405869464E-2</v>
      </c>
    </row>
    <row r="653" spans="1:10" x14ac:dyDescent="0.3">
      <c r="B653" s="25"/>
      <c r="C653" s="73"/>
      <c r="D653" s="103"/>
      <c r="E653" s="85" t="s">
        <v>477</v>
      </c>
      <c r="F653" s="30" t="s">
        <v>455</v>
      </c>
      <c r="G653" s="33">
        <v>0.97855740000000002</v>
      </c>
      <c r="H653" s="33">
        <v>0.95415490000000003</v>
      </c>
      <c r="I653" s="33">
        <v>1.0029600000000001</v>
      </c>
      <c r="J653" s="33">
        <v>5.1726085755692867E-2</v>
      </c>
    </row>
    <row r="654" spans="1:10" x14ac:dyDescent="0.3">
      <c r="B654" s="25"/>
      <c r="C654" s="73"/>
      <c r="D654" s="103"/>
      <c r="E654" s="85" t="s">
        <v>477</v>
      </c>
      <c r="F654" s="30" t="s">
        <v>456</v>
      </c>
      <c r="G654" s="33">
        <v>0.82433140000000005</v>
      </c>
      <c r="H654" s="33">
        <v>0.80197569999999996</v>
      </c>
      <c r="I654" s="33">
        <v>0.84668719999999997</v>
      </c>
      <c r="J654" s="33">
        <v>0.10917251328590276</v>
      </c>
    </row>
    <row r="655" spans="1:10" x14ac:dyDescent="0.3">
      <c r="B655" s="25"/>
      <c r="C655" s="73"/>
      <c r="D655" s="103"/>
      <c r="E655" s="85" t="s">
        <v>477</v>
      </c>
      <c r="F655" s="30" t="s">
        <v>457</v>
      </c>
      <c r="G655" s="33">
        <v>0.87269399999999997</v>
      </c>
      <c r="H655" s="33">
        <v>0.84540590000000004</v>
      </c>
      <c r="I655" s="33">
        <v>0.89998210000000001</v>
      </c>
      <c r="J655" s="33">
        <v>6.714425496225887E-2</v>
      </c>
    </row>
    <row r="656" spans="1:10" x14ac:dyDescent="0.3">
      <c r="B656" s="25"/>
      <c r="C656" s="73"/>
      <c r="D656" s="103"/>
      <c r="E656" s="85" t="s">
        <v>477</v>
      </c>
      <c r="F656" s="30" t="s">
        <v>458</v>
      </c>
      <c r="G656" s="33">
        <v>0.79178590000000004</v>
      </c>
      <c r="H656" s="33">
        <v>0.75654069999999995</v>
      </c>
      <c r="I656" s="33">
        <v>0.82703099999999996</v>
      </c>
      <c r="J656" s="33">
        <v>7.9102509887813741E-2</v>
      </c>
    </row>
    <row r="657" spans="2:10" x14ac:dyDescent="0.3">
      <c r="B657" s="25"/>
      <c r="C657" s="73"/>
      <c r="D657" s="103"/>
      <c r="E657" s="85" t="s">
        <v>477</v>
      </c>
      <c r="F657" s="30" t="s">
        <v>459</v>
      </c>
      <c r="G657" s="33">
        <v>0.87888160000000004</v>
      </c>
      <c r="H657" s="33">
        <v>0.85666039999999999</v>
      </c>
      <c r="I657" s="33">
        <v>0.90110270000000003</v>
      </c>
      <c r="J657" s="33">
        <v>7.9023112215402397E-2</v>
      </c>
    </row>
    <row r="658" spans="2:10" x14ac:dyDescent="0.3">
      <c r="B658" s="25"/>
      <c r="C658" s="73"/>
      <c r="D658" s="103"/>
      <c r="E658" s="85" t="s">
        <v>477</v>
      </c>
      <c r="F658" s="30" t="s">
        <v>660</v>
      </c>
      <c r="G658" s="33">
        <v>0.70243350000000004</v>
      </c>
      <c r="H658" s="33">
        <v>0.64956150000000001</v>
      </c>
      <c r="I658" s="33">
        <v>0.75530560000000002</v>
      </c>
      <c r="J658" s="33">
        <v>7.8401536148397732E-2</v>
      </c>
    </row>
    <row r="659" spans="2:10" x14ac:dyDescent="0.3">
      <c r="B659" s="25"/>
      <c r="C659" s="73"/>
      <c r="D659" s="103"/>
      <c r="E659" s="85" t="s">
        <v>477</v>
      </c>
      <c r="F659" s="30" t="s">
        <v>661</v>
      </c>
      <c r="G659" s="33">
        <v>0.90850549999999997</v>
      </c>
      <c r="H659" s="33">
        <v>0.895123</v>
      </c>
      <c r="I659" s="33">
        <v>0.92188789999999998</v>
      </c>
      <c r="J659" s="33">
        <v>8.2732359894973212E-2</v>
      </c>
    </row>
    <row r="660" spans="2:10" x14ac:dyDescent="0.3">
      <c r="B660" s="25"/>
      <c r="C660" s="73"/>
      <c r="D660" s="103"/>
      <c r="E660" s="85" t="s">
        <v>477</v>
      </c>
      <c r="F660" s="30" t="s">
        <v>662</v>
      </c>
      <c r="G660" s="33">
        <v>0.67492220000000003</v>
      </c>
      <c r="H660" s="33">
        <v>0.56809350000000003</v>
      </c>
      <c r="I660" s="33">
        <v>0.78175099999999997</v>
      </c>
      <c r="J660" s="33">
        <v>4.9955869373345105E-2</v>
      </c>
    </row>
    <row r="661" spans="2:10" x14ac:dyDescent="0.3">
      <c r="B661" s="25"/>
      <c r="C661" s="73"/>
      <c r="D661" s="103"/>
      <c r="E661" s="85" t="s">
        <v>477</v>
      </c>
      <c r="F661" s="30" t="s">
        <v>663</v>
      </c>
      <c r="G661" s="33">
        <v>0.86234889999999997</v>
      </c>
      <c r="H661" s="33">
        <v>0.84400010000000003</v>
      </c>
      <c r="I661" s="33">
        <v>0.88069779999999998</v>
      </c>
      <c r="J661" s="33">
        <v>8.2491497496293781E-2</v>
      </c>
    </row>
    <row r="662" spans="2:10" x14ac:dyDescent="0.3">
      <c r="B662" s="25"/>
      <c r="C662" s="73"/>
      <c r="D662" s="103"/>
      <c r="E662" s="85" t="s">
        <v>477</v>
      </c>
      <c r="F662" s="30" t="s">
        <v>460</v>
      </c>
      <c r="G662" s="33">
        <v>0.88970380000000004</v>
      </c>
      <c r="H662" s="33">
        <v>0.87282020000000005</v>
      </c>
      <c r="I662" s="33">
        <v>0.90658740000000004</v>
      </c>
      <c r="J662" s="33">
        <v>8.9086142666605347E-2</v>
      </c>
    </row>
    <row r="663" spans="2:10" x14ac:dyDescent="0.3">
      <c r="B663" s="25"/>
      <c r="C663" s="73"/>
      <c r="D663" s="103"/>
      <c r="E663" s="85" t="s">
        <v>477</v>
      </c>
      <c r="F663" s="30" t="s">
        <v>461</v>
      </c>
      <c r="G663" s="33">
        <v>0.82758039999999999</v>
      </c>
      <c r="H663" s="33">
        <v>0.79657840000000002</v>
      </c>
      <c r="I663" s="33">
        <v>0.85858239999999997</v>
      </c>
      <c r="J663" s="33">
        <v>7.6458174307395266E-2</v>
      </c>
    </row>
    <row r="664" spans="2:10" x14ac:dyDescent="0.3">
      <c r="B664" s="25"/>
      <c r="C664" s="73"/>
      <c r="D664" s="103"/>
      <c r="E664" s="85" t="s">
        <v>477</v>
      </c>
      <c r="F664" s="30" t="s">
        <v>462</v>
      </c>
      <c r="G664" s="33">
        <v>0.74837189999999998</v>
      </c>
      <c r="H664" s="33">
        <v>0.66560529999999996</v>
      </c>
      <c r="I664" s="33">
        <v>0.83113859999999995</v>
      </c>
      <c r="J664" s="33">
        <v>8.4235599826764831E-2</v>
      </c>
    </row>
    <row r="665" spans="2:10" x14ac:dyDescent="0.3">
      <c r="B665" s="25"/>
      <c r="C665" s="73"/>
      <c r="D665" s="103"/>
      <c r="E665" s="85" t="s">
        <v>477</v>
      </c>
      <c r="F665" s="30" t="s">
        <v>589</v>
      </c>
      <c r="G665" s="33">
        <v>0.76608290000000001</v>
      </c>
      <c r="H665" s="33">
        <v>0.67095830000000001</v>
      </c>
      <c r="I665" s="33">
        <v>0.86120759999999996</v>
      </c>
      <c r="J665" s="33">
        <v>0.14708002883922133</v>
      </c>
    </row>
    <row r="666" spans="2:10" x14ac:dyDescent="0.3">
      <c r="B666" s="25"/>
      <c r="C666" s="73"/>
      <c r="D666" s="103"/>
      <c r="E666" s="85" t="s">
        <v>477</v>
      </c>
      <c r="F666" s="30" t="s">
        <v>463</v>
      </c>
      <c r="G666" s="33">
        <v>0.82985010000000003</v>
      </c>
      <c r="H666" s="33">
        <v>0.79427530000000002</v>
      </c>
      <c r="I666" s="33">
        <v>0.86542479999999999</v>
      </c>
      <c r="J666" s="33">
        <v>0.12646037259235871</v>
      </c>
    </row>
    <row r="667" spans="2:10" x14ac:dyDescent="0.3">
      <c r="B667" s="25"/>
      <c r="C667" s="73"/>
      <c r="D667" s="103"/>
      <c r="E667" s="85" t="s">
        <v>477</v>
      </c>
      <c r="F667" s="30" t="s">
        <v>464</v>
      </c>
      <c r="G667" s="33">
        <v>0.81294040000000001</v>
      </c>
      <c r="H667" s="33">
        <v>0.78553510000000004</v>
      </c>
      <c r="I667" s="33">
        <v>0.84034580000000003</v>
      </c>
      <c r="J667" s="33">
        <v>9.2970852719647806E-2</v>
      </c>
    </row>
    <row r="668" spans="2:10" x14ac:dyDescent="0.3">
      <c r="B668" s="25"/>
      <c r="C668" s="73"/>
      <c r="D668" s="103"/>
      <c r="E668" s="85" t="s">
        <v>477</v>
      </c>
      <c r="F668" s="30" t="s">
        <v>465</v>
      </c>
      <c r="G668" s="33">
        <v>0.85478929999999997</v>
      </c>
      <c r="H668" s="33">
        <v>0.82016999999999995</v>
      </c>
      <c r="I668" s="33">
        <v>0.88940859999999999</v>
      </c>
      <c r="J668" s="33">
        <v>8.3402522437037913E-2</v>
      </c>
    </row>
    <row r="669" spans="2:10" x14ac:dyDescent="0.3">
      <c r="B669" s="25"/>
      <c r="C669" s="73"/>
      <c r="D669" s="103"/>
      <c r="E669" s="85" t="s">
        <v>477</v>
      </c>
      <c r="F669" s="30" t="s">
        <v>466</v>
      </c>
      <c r="G669" s="33">
        <v>0.87547909999999995</v>
      </c>
      <c r="H669" s="33">
        <v>0.84490860000000001</v>
      </c>
      <c r="I669" s="33">
        <v>0.90604960000000001</v>
      </c>
      <c r="J669" s="33">
        <v>5.730646106677488E-2</v>
      </c>
    </row>
    <row r="670" spans="2:10" x14ac:dyDescent="0.3">
      <c r="B670" s="25"/>
      <c r="C670" s="73"/>
      <c r="D670" s="103"/>
      <c r="E670" s="85" t="s">
        <v>477</v>
      </c>
      <c r="F670" s="30" t="s">
        <v>467</v>
      </c>
      <c r="G670" s="33">
        <v>0.90966029999999998</v>
      </c>
      <c r="H670" s="33">
        <v>0.87113229999999997</v>
      </c>
      <c r="I670" s="33">
        <v>0.94818829999999998</v>
      </c>
      <c r="J670" s="33">
        <v>5.0613694259321204E-2</v>
      </c>
    </row>
    <row r="671" spans="2:10" x14ac:dyDescent="0.3">
      <c r="B671" s="25"/>
      <c r="C671" s="73"/>
      <c r="D671" s="103"/>
      <c r="E671" s="85" t="s">
        <v>477</v>
      </c>
      <c r="F671" s="30" t="s">
        <v>468</v>
      </c>
      <c r="G671" s="33">
        <v>0.84766759999999997</v>
      </c>
      <c r="H671" s="33">
        <v>0.82462150000000001</v>
      </c>
      <c r="I671" s="33">
        <v>0.87071379999999998</v>
      </c>
      <c r="J671" s="33">
        <v>8.459333493796635E-2</v>
      </c>
    </row>
    <row r="672" spans="2:10" x14ac:dyDescent="0.3">
      <c r="B672" s="25"/>
      <c r="C672" s="73"/>
      <c r="D672" s="103"/>
      <c r="E672" s="85" t="s">
        <v>477</v>
      </c>
      <c r="F672" s="30" t="s">
        <v>469</v>
      </c>
      <c r="G672" s="33">
        <v>0.88918680000000005</v>
      </c>
      <c r="H672" s="33">
        <v>0.86095960000000005</v>
      </c>
      <c r="I672" s="33">
        <v>0.91741410000000001</v>
      </c>
      <c r="J672" s="33">
        <v>7.6424810102987087E-2</v>
      </c>
    </row>
    <row r="673" spans="1:10" x14ac:dyDescent="0.3">
      <c r="B673" s="25"/>
      <c r="C673" s="73"/>
      <c r="D673" s="18"/>
      <c r="E673" s="85" t="s">
        <v>477</v>
      </c>
      <c r="F673" s="30" t="s">
        <v>470</v>
      </c>
      <c r="G673" s="33">
        <v>0.80416569999999998</v>
      </c>
      <c r="H673" s="33">
        <v>0.71782299999999999</v>
      </c>
      <c r="I673" s="33">
        <v>0.89050850000000004</v>
      </c>
      <c r="J673" s="33">
        <v>7.8822174370273931E-2</v>
      </c>
    </row>
    <row r="674" spans="1:10" x14ac:dyDescent="0.3">
      <c r="B674" s="25"/>
      <c r="C674" s="73"/>
      <c r="D674" s="18"/>
      <c r="E674" s="85" t="s">
        <v>477</v>
      </c>
      <c r="F674" s="30" t="s">
        <v>26</v>
      </c>
      <c r="G674" s="33">
        <v>0.85289669999999995</v>
      </c>
      <c r="H674" s="33">
        <v>0.80256400000000006</v>
      </c>
      <c r="I674" s="33">
        <v>0.90322939999999996</v>
      </c>
      <c r="J674" s="33">
        <v>0.10941652955322111</v>
      </c>
    </row>
    <row r="675" spans="1:10" x14ac:dyDescent="0.3">
      <c r="B675" s="25"/>
      <c r="C675" s="73"/>
      <c r="D675" s="18"/>
      <c r="E675" s="85" t="s">
        <v>477</v>
      </c>
      <c r="F675" s="30" t="s">
        <v>27</v>
      </c>
      <c r="G675" s="33">
        <v>0.85552709999999998</v>
      </c>
      <c r="H675" s="33">
        <v>0.79717159999999998</v>
      </c>
      <c r="I675" s="33">
        <v>0.91388259999999999</v>
      </c>
      <c r="J675" s="33">
        <v>5.5575653432214885E-2</v>
      </c>
    </row>
    <row r="676" spans="1:10" x14ac:dyDescent="0.3">
      <c r="B676" s="25"/>
      <c r="C676" s="73"/>
      <c r="D676" s="18"/>
      <c r="E676" s="85" t="s">
        <v>477</v>
      </c>
      <c r="F676" s="30" t="s">
        <v>28</v>
      </c>
      <c r="G676" s="33">
        <v>0.79959400000000003</v>
      </c>
      <c r="H676" s="33">
        <v>0.71487210000000001</v>
      </c>
      <c r="I676" s="33">
        <v>0.88431579999999999</v>
      </c>
      <c r="J676" s="33">
        <v>7.0229681978798586E-2</v>
      </c>
    </row>
    <row r="677" spans="1:10" x14ac:dyDescent="0.3">
      <c r="B677" s="25"/>
      <c r="C677" s="73"/>
      <c r="D677" s="18"/>
      <c r="E677" s="85" t="s">
        <v>477</v>
      </c>
      <c r="F677" s="30" t="s">
        <v>29</v>
      </c>
      <c r="G677" s="33">
        <v>0.88630710000000001</v>
      </c>
      <c r="H677" s="33">
        <v>0.83817120000000001</v>
      </c>
      <c r="I677" s="33">
        <v>0.93444309999999997</v>
      </c>
      <c r="J677" s="33">
        <v>8.9803333070057653E-2</v>
      </c>
    </row>
    <row r="678" spans="1:10" x14ac:dyDescent="0.3">
      <c r="B678" s="25"/>
      <c r="C678" s="73"/>
      <c r="D678" s="18"/>
      <c r="E678" s="85" t="s">
        <v>477</v>
      </c>
      <c r="F678" s="30" t="s">
        <v>658</v>
      </c>
      <c r="G678" s="33">
        <v>0.81944810000000001</v>
      </c>
      <c r="H678" s="33">
        <v>0.76323240000000003</v>
      </c>
      <c r="I678" s="33">
        <v>0.87566379999999999</v>
      </c>
      <c r="J678" s="33">
        <v>6.6766745299878472E-2</v>
      </c>
    </row>
    <row r="679" spans="1:10" x14ac:dyDescent="0.3">
      <c r="B679" s="25"/>
      <c r="C679" s="73"/>
      <c r="D679" s="18"/>
      <c r="E679" s="85" t="s">
        <v>477</v>
      </c>
      <c r="F679" s="30" t="s">
        <v>30</v>
      </c>
      <c r="G679" s="33">
        <v>0.89598180000000005</v>
      </c>
      <c r="H679" s="33">
        <v>0.85949880000000001</v>
      </c>
      <c r="I679" s="33">
        <v>0.93246490000000004</v>
      </c>
      <c r="J679" s="33">
        <v>6.3546483814383672E-2</v>
      </c>
    </row>
    <row r="680" spans="1:10" x14ac:dyDescent="0.3">
      <c r="B680" s="25"/>
      <c r="C680" s="73"/>
      <c r="D680" s="18"/>
      <c r="E680" s="85" t="s">
        <v>477</v>
      </c>
      <c r="F680" s="30" t="s">
        <v>552</v>
      </c>
      <c r="G680" s="33">
        <v>0.84708539999999999</v>
      </c>
      <c r="H680" s="33">
        <v>0.80493119999999996</v>
      </c>
      <c r="I680" s="33">
        <v>0.88923969999999997</v>
      </c>
      <c r="J680" s="33">
        <v>4.1272879531044381E-2</v>
      </c>
    </row>
    <row r="681" spans="1:10" x14ac:dyDescent="0.3">
      <c r="B681" s="25"/>
      <c r="C681" s="73"/>
      <c r="D681" s="18"/>
      <c r="E681" s="85" t="s">
        <v>477</v>
      </c>
      <c r="F681" s="30" t="s">
        <v>31</v>
      </c>
      <c r="G681" s="33">
        <v>0.85775109999999999</v>
      </c>
      <c r="H681" s="33">
        <v>0.82371050000000001</v>
      </c>
      <c r="I681" s="33">
        <v>0.89179180000000002</v>
      </c>
      <c r="J681" s="33">
        <v>8.4257754539673574E-2</v>
      </c>
    </row>
    <row r="682" spans="1:10" x14ac:dyDescent="0.3">
      <c r="B682" s="25"/>
      <c r="C682" s="73"/>
      <c r="D682" s="18"/>
      <c r="E682" s="85" t="s">
        <v>477</v>
      </c>
      <c r="F682" s="30" t="s">
        <v>32</v>
      </c>
      <c r="G682" s="33">
        <v>0.88326300000000002</v>
      </c>
      <c r="H682" s="33">
        <v>0.84606340000000002</v>
      </c>
      <c r="I682" s="33">
        <v>0.92046269999999997</v>
      </c>
      <c r="J682" s="33">
        <v>5.5183012014529201E-2</v>
      </c>
    </row>
    <row r="683" spans="1:10" x14ac:dyDescent="0.3">
      <c r="B683" s="25"/>
      <c r="C683" s="73"/>
      <c r="D683" s="18"/>
      <c r="E683" s="85" t="s">
        <v>477</v>
      </c>
      <c r="F683" s="30" t="s">
        <v>471</v>
      </c>
      <c r="G683" s="33">
        <v>0.74135569999999995</v>
      </c>
      <c r="H683" s="33">
        <v>0.68642890000000001</v>
      </c>
      <c r="I683" s="33">
        <v>0.7962825</v>
      </c>
      <c r="J683" s="33">
        <v>0.10081774709261199</v>
      </c>
    </row>
    <row r="684" spans="1:10" x14ac:dyDescent="0.3">
      <c r="B684" s="25"/>
      <c r="C684" s="73"/>
      <c r="D684" s="18"/>
      <c r="E684" s="85" t="s">
        <v>477</v>
      </c>
      <c r="F684" s="30" t="s">
        <v>472</v>
      </c>
      <c r="G684" s="33">
        <v>0.84863319999999998</v>
      </c>
      <c r="H684" s="33">
        <v>0.82678079999999998</v>
      </c>
      <c r="I684" s="33">
        <v>0.87048570000000003</v>
      </c>
      <c r="J684" s="33">
        <v>9.206285466707527E-2</v>
      </c>
    </row>
    <row r="685" spans="1:10" x14ac:dyDescent="0.3">
      <c r="B685" s="25"/>
      <c r="C685" s="73"/>
      <c r="D685" s="18"/>
      <c r="E685" s="85" t="s">
        <v>477</v>
      </c>
      <c r="F685" s="30" t="s">
        <v>473</v>
      </c>
      <c r="G685" s="33">
        <v>0.90209729999999999</v>
      </c>
      <c r="H685" s="33">
        <v>0.88251060000000003</v>
      </c>
      <c r="I685" s="33">
        <v>0.92168399999999995</v>
      </c>
      <c r="J685" s="33">
        <v>6.780366489422586E-2</v>
      </c>
    </row>
    <row r="686" spans="1:10" x14ac:dyDescent="0.3">
      <c r="A686" t="s">
        <v>851</v>
      </c>
      <c r="B686" s="25" t="s">
        <v>258</v>
      </c>
      <c r="C686" s="73" t="s">
        <v>259</v>
      </c>
      <c r="D686" s="117" t="str" cm="1">
        <f t="array" aca="1" ref="D686" ca="1">HYPERLINK("#"&amp;CELL("address",INDEX('Data dictionary'!B:B,MATCH('Achieving and contributing'!$A686,'Data dictionary'!A:A,0))),"Show if Q49 is Yes")</f>
        <v>Show if Q49 is Yes</v>
      </c>
      <c r="E686" s="85" t="s">
        <v>477</v>
      </c>
      <c r="F686" s="30" t="s">
        <v>450</v>
      </c>
      <c r="G686" s="33">
        <v>0.66027480000000005</v>
      </c>
      <c r="H686" s="33">
        <v>0.63335410000000003</v>
      </c>
      <c r="I686" s="33">
        <v>0.68719560000000002</v>
      </c>
      <c r="J686" s="33">
        <v>7.5411014740456847E-2</v>
      </c>
    </row>
    <row r="687" spans="1:10" x14ac:dyDescent="0.3">
      <c r="B687" s="25"/>
      <c r="C687" s="72"/>
      <c r="D687" s="103"/>
      <c r="E687" s="85" t="s">
        <v>477</v>
      </c>
      <c r="F687" s="30" t="s">
        <v>452</v>
      </c>
      <c r="G687" s="33">
        <v>0.6617577</v>
      </c>
      <c r="H687" s="33">
        <v>0.63562269999999998</v>
      </c>
      <c r="I687" s="33">
        <v>0.68789279999999997</v>
      </c>
      <c r="J687" s="33">
        <v>6.1491568415447437E-2</v>
      </c>
    </row>
    <row r="688" spans="1:10" x14ac:dyDescent="0.3">
      <c r="B688" s="25"/>
      <c r="C688" s="72"/>
      <c r="D688" s="103"/>
      <c r="E688" s="85" t="s">
        <v>477</v>
      </c>
      <c r="F688" s="30" t="s">
        <v>453</v>
      </c>
      <c r="G688" s="33">
        <v>0.52491239999999995</v>
      </c>
      <c r="H688" s="33">
        <v>0.48770170000000002</v>
      </c>
      <c r="I688" s="33">
        <v>0.56212300000000004</v>
      </c>
      <c r="J688" s="33">
        <v>8.6743359504748818E-2</v>
      </c>
    </row>
    <row r="689" spans="2:10" x14ac:dyDescent="0.3">
      <c r="B689" s="25"/>
      <c r="C689" s="72"/>
      <c r="D689" s="103"/>
      <c r="E689" s="85" t="s">
        <v>477</v>
      </c>
      <c r="F689" s="30" t="s">
        <v>21</v>
      </c>
      <c r="G689" s="33">
        <v>0.65282119999999999</v>
      </c>
      <c r="H689" s="33">
        <v>0.61085710000000004</v>
      </c>
      <c r="I689" s="33">
        <v>0.69478519999999999</v>
      </c>
      <c r="J689" s="33">
        <v>0.11161245475671322</v>
      </c>
    </row>
    <row r="690" spans="2:10" x14ac:dyDescent="0.3">
      <c r="B690" s="25"/>
      <c r="C690" s="72"/>
      <c r="D690" s="103"/>
      <c r="E690" s="85" t="s">
        <v>477</v>
      </c>
      <c r="F690" s="30" t="s">
        <v>454</v>
      </c>
      <c r="G690" s="33">
        <v>0.80162429999999996</v>
      </c>
      <c r="H690" s="33">
        <v>0.74646009999999996</v>
      </c>
      <c r="I690" s="33">
        <v>0.85678849999999995</v>
      </c>
      <c r="J690" s="33">
        <v>7.8174631949245066E-2</v>
      </c>
    </row>
    <row r="691" spans="2:10" x14ac:dyDescent="0.3">
      <c r="B691" s="25"/>
      <c r="C691" s="73"/>
      <c r="D691" s="103"/>
      <c r="E691" s="85" t="s">
        <v>477</v>
      </c>
      <c r="F691" s="30" t="s">
        <v>455</v>
      </c>
      <c r="G691" s="33">
        <v>0.63698960000000004</v>
      </c>
      <c r="H691" s="33">
        <v>0.5180034</v>
      </c>
      <c r="I691" s="33">
        <v>0.75597579999999998</v>
      </c>
      <c r="J691" s="33">
        <v>8.3878981407271971E-2</v>
      </c>
    </row>
    <row r="692" spans="2:10" x14ac:dyDescent="0.3">
      <c r="B692" s="25"/>
      <c r="C692" s="73"/>
      <c r="D692" s="103"/>
      <c r="E692" s="85" t="s">
        <v>477</v>
      </c>
      <c r="F692" s="30" t="s">
        <v>456</v>
      </c>
      <c r="G692" s="33">
        <v>0.599885</v>
      </c>
      <c r="H692" s="33">
        <v>0.56572979999999995</v>
      </c>
      <c r="I692" s="33">
        <v>0.63404020000000005</v>
      </c>
      <c r="J692" s="33">
        <v>0.10555845259478147</v>
      </c>
    </row>
    <row r="693" spans="2:10" x14ac:dyDescent="0.3">
      <c r="B693" s="25"/>
      <c r="C693" s="73"/>
      <c r="D693" s="103"/>
      <c r="E693" s="85" t="s">
        <v>477</v>
      </c>
      <c r="F693" s="30" t="s">
        <v>457</v>
      </c>
      <c r="G693" s="33">
        <v>0.69982279999999997</v>
      </c>
      <c r="H693" s="33">
        <v>0.67101080000000002</v>
      </c>
      <c r="I693" s="33">
        <v>0.72863480000000003</v>
      </c>
      <c r="J693" s="33">
        <v>5.0451020118465369E-2</v>
      </c>
    </row>
    <row r="694" spans="2:10" x14ac:dyDescent="0.3">
      <c r="B694" s="25"/>
      <c r="C694" s="73"/>
      <c r="D694" s="103"/>
      <c r="E694" s="85" t="s">
        <v>477</v>
      </c>
      <c r="F694" s="30" t="s">
        <v>458</v>
      </c>
      <c r="G694" s="33">
        <v>0.68359099999999995</v>
      </c>
      <c r="H694" s="33">
        <v>0.64203429999999995</v>
      </c>
      <c r="I694" s="33">
        <v>0.72514780000000001</v>
      </c>
      <c r="J694" s="33">
        <v>8.7078773197214174E-2</v>
      </c>
    </row>
    <row r="695" spans="2:10" x14ac:dyDescent="0.3">
      <c r="B695" s="25"/>
      <c r="C695" s="73"/>
      <c r="D695" s="103"/>
      <c r="E695" s="85" t="s">
        <v>477</v>
      </c>
      <c r="F695" s="30" t="s">
        <v>459</v>
      </c>
      <c r="G695" s="33">
        <v>0.66960779999999998</v>
      </c>
      <c r="H695" s="33">
        <v>0.64172249999999997</v>
      </c>
      <c r="I695" s="33">
        <v>0.69749309999999998</v>
      </c>
      <c r="J695" s="33">
        <v>4.9615994817714192E-2</v>
      </c>
    </row>
    <row r="696" spans="2:10" x14ac:dyDescent="0.3">
      <c r="B696" s="25"/>
      <c r="C696" s="73"/>
      <c r="D696" s="103"/>
      <c r="E696" s="85" t="s">
        <v>477</v>
      </c>
      <c r="F696" s="30" t="s">
        <v>660</v>
      </c>
      <c r="G696" s="33">
        <v>0.59765489999999999</v>
      </c>
      <c r="H696" s="33">
        <v>0.54398899999999994</v>
      </c>
      <c r="I696" s="33">
        <v>0.65132080000000003</v>
      </c>
      <c r="J696" s="33">
        <v>9.8510882016036652E-2</v>
      </c>
    </row>
    <row r="697" spans="2:10" x14ac:dyDescent="0.3">
      <c r="B697" s="25"/>
      <c r="C697" s="73"/>
      <c r="D697" s="103"/>
      <c r="E697" s="85" t="s">
        <v>477</v>
      </c>
      <c r="F697" s="30" t="s">
        <v>661</v>
      </c>
      <c r="G697" s="33">
        <v>0.68564420000000004</v>
      </c>
      <c r="H697" s="33">
        <v>0.65275399999999995</v>
      </c>
      <c r="I697" s="33">
        <v>0.71853440000000002</v>
      </c>
      <c r="J697" s="33">
        <v>6.619185955705495E-2</v>
      </c>
    </row>
    <row r="698" spans="2:10" x14ac:dyDescent="0.3">
      <c r="B698" s="25"/>
      <c r="C698" s="73"/>
      <c r="D698" s="103"/>
      <c r="E698" s="85" t="s">
        <v>477</v>
      </c>
      <c r="F698" s="30" t="s">
        <v>662</v>
      </c>
      <c r="G698" s="33">
        <v>0.48561840000000001</v>
      </c>
      <c r="H698" s="33">
        <v>0.37319930000000001</v>
      </c>
      <c r="I698" s="33">
        <v>0.59803759999999995</v>
      </c>
      <c r="J698" s="33">
        <v>0.17486414936603037</v>
      </c>
    </row>
    <row r="699" spans="2:10" x14ac:dyDescent="0.3">
      <c r="B699" s="25"/>
      <c r="C699" s="73"/>
      <c r="D699" s="103"/>
      <c r="E699" s="85" t="s">
        <v>477</v>
      </c>
      <c r="F699" s="30" t="s">
        <v>663</v>
      </c>
      <c r="G699" s="33">
        <v>0.66815999999999998</v>
      </c>
      <c r="H699" s="33">
        <v>0.64043139999999998</v>
      </c>
      <c r="I699" s="33">
        <v>0.69588859999999997</v>
      </c>
      <c r="J699" s="33">
        <v>7.1622175610649194E-2</v>
      </c>
    </row>
    <row r="700" spans="2:10" x14ac:dyDescent="0.3">
      <c r="B700" s="25"/>
      <c r="C700" s="73"/>
      <c r="D700" s="103"/>
      <c r="E700" s="85" t="s">
        <v>477</v>
      </c>
      <c r="F700" s="30" t="s">
        <v>460</v>
      </c>
      <c r="G700" s="33">
        <v>0.61272400000000005</v>
      </c>
      <c r="H700" s="33">
        <v>0.57762199999999997</v>
      </c>
      <c r="I700" s="33">
        <v>0.64782600000000001</v>
      </c>
      <c r="J700" s="33">
        <v>7.843215407426303E-2</v>
      </c>
    </row>
    <row r="701" spans="2:10" x14ac:dyDescent="0.3">
      <c r="B701" s="25"/>
      <c r="C701" s="73"/>
      <c r="D701" s="103"/>
      <c r="E701" s="85" t="s">
        <v>477</v>
      </c>
      <c r="F701" s="30" t="s">
        <v>461</v>
      </c>
      <c r="G701" s="33">
        <v>0.70430859999999995</v>
      </c>
      <c r="H701" s="33">
        <v>0.67497309999999999</v>
      </c>
      <c r="I701" s="33">
        <v>0.73364410000000002</v>
      </c>
      <c r="J701" s="33">
        <v>7.1698671065326319E-2</v>
      </c>
    </row>
    <row r="702" spans="2:10" x14ac:dyDescent="0.3">
      <c r="B702" s="25"/>
      <c r="C702" s="73"/>
      <c r="D702" s="103"/>
      <c r="E702" s="85" t="s">
        <v>477</v>
      </c>
      <c r="F702" s="30" t="s">
        <v>462</v>
      </c>
      <c r="G702" s="33">
        <v>0.67351680000000003</v>
      </c>
      <c r="H702" s="33">
        <v>0.57145159999999995</v>
      </c>
      <c r="I702" s="33">
        <v>0.77558190000000005</v>
      </c>
      <c r="J702" s="33">
        <v>6.7432820686158523E-2</v>
      </c>
    </row>
    <row r="703" spans="2:10" x14ac:dyDescent="0.3">
      <c r="B703" s="25"/>
      <c r="C703" s="73"/>
      <c r="D703" s="103"/>
      <c r="E703" s="85" t="s">
        <v>477</v>
      </c>
      <c r="F703" s="30" t="s">
        <v>589</v>
      </c>
      <c r="G703" s="33">
        <v>0.78356000000000003</v>
      </c>
      <c r="H703" s="33">
        <v>0.6737242</v>
      </c>
      <c r="I703" s="33">
        <v>0.89339579999999996</v>
      </c>
      <c r="J703" s="33">
        <v>0.16384522370012092</v>
      </c>
    </row>
    <row r="704" spans="2:10" x14ac:dyDescent="0.3">
      <c r="B704" s="25"/>
      <c r="C704" s="73"/>
      <c r="D704" s="103"/>
      <c r="E704" s="85" t="s">
        <v>477</v>
      </c>
      <c r="F704" s="30" t="s">
        <v>463</v>
      </c>
      <c r="G704" s="33">
        <v>0.58775869999999997</v>
      </c>
      <c r="H704" s="33">
        <v>0.5539866</v>
      </c>
      <c r="I704" s="33">
        <v>0.6215309</v>
      </c>
      <c r="J704" s="33">
        <v>0.12867228802783912</v>
      </c>
    </row>
    <row r="705" spans="2:10" x14ac:dyDescent="0.3">
      <c r="B705" s="25"/>
      <c r="C705" s="73"/>
      <c r="D705" s="103"/>
      <c r="E705" s="85" t="s">
        <v>477</v>
      </c>
      <c r="F705" s="30" t="s">
        <v>464</v>
      </c>
      <c r="G705" s="33">
        <v>0.60000299999999995</v>
      </c>
      <c r="H705" s="33">
        <v>0.53463729999999998</v>
      </c>
      <c r="I705" s="33">
        <v>0.66536879999999998</v>
      </c>
      <c r="J705" s="33">
        <v>9.2940832372726809E-2</v>
      </c>
    </row>
    <row r="706" spans="2:10" x14ac:dyDescent="0.3">
      <c r="B706" s="25"/>
      <c r="C706" s="73"/>
      <c r="D706" s="103"/>
      <c r="E706" s="85" t="s">
        <v>477</v>
      </c>
      <c r="F706" s="30" t="s">
        <v>465</v>
      </c>
      <c r="G706" s="33">
        <v>0.63652220000000004</v>
      </c>
      <c r="H706" s="33">
        <v>0.59778659999999995</v>
      </c>
      <c r="I706" s="33">
        <v>0.67525780000000002</v>
      </c>
      <c r="J706" s="33">
        <v>6.1566896353718058E-2</v>
      </c>
    </row>
    <row r="707" spans="2:10" x14ac:dyDescent="0.3">
      <c r="B707" s="25"/>
      <c r="C707" s="73"/>
      <c r="D707" s="103"/>
      <c r="E707" s="85" t="s">
        <v>477</v>
      </c>
      <c r="F707" s="30" t="s">
        <v>466</v>
      </c>
      <c r="G707" s="33">
        <v>0.70464800000000005</v>
      </c>
      <c r="H707" s="33">
        <v>0.66125599999999995</v>
      </c>
      <c r="I707" s="33">
        <v>0.74804000000000004</v>
      </c>
      <c r="J707" s="33">
        <v>4.0201972656667882E-2</v>
      </c>
    </row>
    <row r="708" spans="2:10" x14ac:dyDescent="0.3">
      <c r="B708" s="25"/>
      <c r="C708" s="73"/>
      <c r="D708" s="103"/>
      <c r="E708" s="85" t="s">
        <v>477</v>
      </c>
      <c r="F708" s="30" t="s">
        <v>467</v>
      </c>
      <c r="G708" s="33">
        <v>0.81597489999999995</v>
      </c>
      <c r="H708" s="33">
        <v>0.7807634</v>
      </c>
      <c r="I708" s="33">
        <v>0.85118640000000001</v>
      </c>
      <c r="J708" s="33">
        <v>3.2102962603205443E-2</v>
      </c>
    </row>
    <row r="709" spans="2:10" x14ac:dyDescent="0.3">
      <c r="B709" s="25"/>
      <c r="C709" s="73"/>
      <c r="D709" s="103"/>
      <c r="E709" s="85" t="s">
        <v>477</v>
      </c>
      <c r="F709" s="30" t="s">
        <v>468</v>
      </c>
      <c r="G709" s="33">
        <v>0.64134040000000003</v>
      </c>
      <c r="H709" s="33">
        <v>0.60963460000000003</v>
      </c>
      <c r="I709" s="33">
        <v>0.67304620000000004</v>
      </c>
      <c r="J709" s="33">
        <v>7.0898134483672007E-2</v>
      </c>
    </row>
    <row r="710" spans="2:10" x14ac:dyDescent="0.3">
      <c r="B710" s="25"/>
      <c r="C710" s="73"/>
      <c r="D710" s="18"/>
      <c r="E710" s="85" t="s">
        <v>477</v>
      </c>
      <c r="F710" s="30" t="s">
        <v>469</v>
      </c>
      <c r="G710" s="33">
        <v>0.7450369</v>
      </c>
      <c r="H710" s="33">
        <v>0.6992334</v>
      </c>
      <c r="I710" s="33">
        <v>0.7908404</v>
      </c>
      <c r="J710" s="33">
        <v>9.3421423679651935E-2</v>
      </c>
    </row>
    <row r="711" spans="2:10" x14ac:dyDescent="0.3">
      <c r="B711" s="25"/>
      <c r="C711" s="73"/>
      <c r="D711" s="18"/>
      <c r="E711" s="85" t="s">
        <v>477</v>
      </c>
      <c r="F711" s="30" t="s">
        <v>470</v>
      </c>
      <c r="G711" s="33">
        <v>0.58629390000000003</v>
      </c>
      <c r="H711" s="33">
        <v>0.50714150000000002</v>
      </c>
      <c r="I711" s="33">
        <v>0.66544630000000005</v>
      </c>
      <c r="J711" s="33">
        <v>6.1886265438833847E-2</v>
      </c>
    </row>
    <row r="712" spans="2:10" x14ac:dyDescent="0.3">
      <c r="B712" s="25"/>
      <c r="C712" s="73"/>
      <c r="D712" s="18"/>
      <c r="E712" s="85" t="s">
        <v>477</v>
      </c>
      <c r="F712" s="30" t="s">
        <v>26</v>
      </c>
      <c r="G712" s="33">
        <v>0.68675280000000005</v>
      </c>
      <c r="H712" s="33">
        <v>0.62174830000000003</v>
      </c>
      <c r="I712" s="33">
        <v>0.75175740000000002</v>
      </c>
      <c r="J712" s="33">
        <v>8.1176663210173E-2</v>
      </c>
    </row>
    <row r="713" spans="2:10" x14ac:dyDescent="0.3">
      <c r="B713" s="25"/>
      <c r="C713" s="73"/>
      <c r="D713" s="18"/>
      <c r="E713" s="85" t="s">
        <v>477</v>
      </c>
      <c r="F713" s="30" t="s">
        <v>27</v>
      </c>
      <c r="G713" s="33">
        <v>0.61898549999999997</v>
      </c>
      <c r="H713" s="33">
        <v>0.51497959999999998</v>
      </c>
      <c r="I713" s="33">
        <v>0.72299139999999995</v>
      </c>
      <c r="J713" s="33">
        <v>7.4310377181459941E-2</v>
      </c>
    </row>
    <row r="714" spans="2:10" x14ac:dyDescent="0.3">
      <c r="B714" s="25"/>
      <c r="C714" s="73"/>
      <c r="D714" s="18"/>
      <c r="E714" s="85" t="s">
        <v>477</v>
      </c>
      <c r="F714" s="30" t="s">
        <v>28</v>
      </c>
      <c r="G714" s="33">
        <v>0.60850190000000004</v>
      </c>
      <c r="H714" s="33">
        <v>0.50300849999999997</v>
      </c>
      <c r="I714" s="33">
        <v>0.7139953</v>
      </c>
      <c r="J714" s="33">
        <v>8.2072617246596064E-2</v>
      </c>
    </row>
    <row r="715" spans="2:10" x14ac:dyDescent="0.3">
      <c r="B715" s="25"/>
      <c r="C715" s="73"/>
      <c r="D715" s="18"/>
      <c r="E715" s="85" t="s">
        <v>477</v>
      </c>
      <c r="F715" s="30" t="s">
        <v>29</v>
      </c>
      <c r="G715" s="33">
        <v>0.71228539999999996</v>
      </c>
      <c r="H715" s="33">
        <v>0.57518469999999999</v>
      </c>
      <c r="I715" s="33">
        <v>0.84938599999999997</v>
      </c>
      <c r="J715" s="33">
        <v>8.4719027275714759E-2</v>
      </c>
    </row>
    <row r="716" spans="2:10" x14ac:dyDescent="0.3">
      <c r="B716" s="25"/>
      <c r="C716" s="73"/>
      <c r="D716" s="18"/>
      <c r="E716" s="85" t="s">
        <v>477</v>
      </c>
      <c r="F716" s="30" t="s">
        <v>658</v>
      </c>
      <c r="G716" s="33">
        <v>0.61032830000000005</v>
      </c>
      <c r="H716" s="33">
        <v>0.55376700000000001</v>
      </c>
      <c r="I716" s="33">
        <v>0.66688950000000002</v>
      </c>
      <c r="J716" s="33">
        <v>7.1018113678950653E-2</v>
      </c>
    </row>
    <row r="717" spans="2:10" x14ac:dyDescent="0.3">
      <c r="B717" s="25"/>
      <c r="C717" s="73"/>
      <c r="D717" s="18"/>
      <c r="E717" s="85" t="s">
        <v>477</v>
      </c>
      <c r="F717" s="30" t="s">
        <v>30</v>
      </c>
      <c r="G717" s="33">
        <v>0.72207860000000001</v>
      </c>
      <c r="H717" s="33">
        <v>0.66343059999999998</v>
      </c>
      <c r="I717" s="33">
        <v>0.7807267</v>
      </c>
      <c r="J717" s="33">
        <v>6.3448079860741052E-2</v>
      </c>
    </row>
    <row r="718" spans="2:10" x14ac:dyDescent="0.3">
      <c r="B718" s="25"/>
      <c r="C718" s="73"/>
      <c r="D718" s="18"/>
      <c r="E718" s="85" t="s">
        <v>477</v>
      </c>
      <c r="F718" s="30" t="s">
        <v>552</v>
      </c>
      <c r="G718" s="33">
        <v>0.63113450000000004</v>
      </c>
      <c r="H718" s="33">
        <v>0.56120380000000003</v>
      </c>
      <c r="I718" s="33">
        <v>0.70106520000000005</v>
      </c>
      <c r="J718" s="33">
        <v>4.2150208014013577E-2</v>
      </c>
    </row>
    <row r="719" spans="2:10" x14ac:dyDescent="0.3">
      <c r="B719" s="25"/>
      <c r="C719" s="73"/>
      <c r="D719" s="18"/>
      <c r="E719" s="85" t="s">
        <v>477</v>
      </c>
      <c r="F719" s="30" t="s">
        <v>31</v>
      </c>
      <c r="G719" s="33">
        <v>0.64198860000000002</v>
      </c>
      <c r="H719" s="33">
        <v>0.58001329999999995</v>
      </c>
      <c r="I719" s="33">
        <v>0.70396380000000003</v>
      </c>
      <c r="J719" s="33">
        <v>8.7455830388692576E-2</v>
      </c>
    </row>
    <row r="720" spans="2:10" x14ac:dyDescent="0.3">
      <c r="B720" s="25"/>
      <c r="C720" s="73"/>
      <c r="D720" s="18"/>
      <c r="E720" s="85" t="s">
        <v>477</v>
      </c>
      <c r="F720" s="30" t="s">
        <v>32</v>
      </c>
      <c r="G720" s="33">
        <v>0.64033969999999996</v>
      </c>
      <c r="H720" s="33">
        <v>0.58724379999999998</v>
      </c>
      <c r="I720" s="33">
        <v>0.69343549999999998</v>
      </c>
      <c r="J720" s="33">
        <v>7.353389882223714E-2</v>
      </c>
    </row>
    <row r="721" spans="1:10" x14ac:dyDescent="0.3">
      <c r="B721" s="25"/>
      <c r="C721" s="73"/>
      <c r="D721" s="18"/>
      <c r="E721" s="85" t="s">
        <v>477</v>
      </c>
      <c r="F721" s="30" t="s">
        <v>471</v>
      </c>
      <c r="G721" s="33">
        <v>0.54820979999999997</v>
      </c>
      <c r="H721" s="33">
        <v>0.50378389999999995</v>
      </c>
      <c r="I721" s="33">
        <v>0.59263569999999999</v>
      </c>
      <c r="J721" s="33">
        <v>0.10236183609934224</v>
      </c>
    </row>
    <row r="722" spans="1:10" x14ac:dyDescent="0.3">
      <c r="B722" s="25"/>
      <c r="C722" s="73"/>
      <c r="D722" s="18"/>
      <c r="E722" s="85" t="s">
        <v>477</v>
      </c>
      <c r="F722" s="30" t="s">
        <v>472</v>
      </c>
      <c r="G722" s="33">
        <v>0.64442790000000005</v>
      </c>
      <c r="H722" s="33">
        <v>0.60350230000000005</v>
      </c>
      <c r="I722" s="33">
        <v>0.68535349999999995</v>
      </c>
      <c r="J722" s="33">
        <v>8.6605317886055494E-2</v>
      </c>
    </row>
    <row r="723" spans="1:10" x14ac:dyDescent="0.3">
      <c r="B723" s="25"/>
      <c r="C723" s="73"/>
      <c r="D723" s="18"/>
      <c r="E723" s="85" t="s">
        <v>477</v>
      </c>
      <c r="F723" s="30" t="s">
        <v>473</v>
      </c>
      <c r="G723" s="33">
        <v>0.71880230000000001</v>
      </c>
      <c r="H723" s="33">
        <v>0.6843127</v>
      </c>
      <c r="I723" s="33">
        <v>0.75329199999999996</v>
      </c>
      <c r="J723" s="33">
        <v>5.287457506485236E-2</v>
      </c>
    </row>
    <row r="724" spans="1:10" x14ac:dyDescent="0.3">
      <c r="A724" t="s">
        <v>851</v>
      </c>
      <c r="B724" s="25" t="s">
        <v>260</v>
      </c>
      <c r="C724" s="73" t="s">
        <v>261</v>
      </c>
      <c r="D724" s="117" t="str" cm="1">
        <f t="array" aca="1" ref="D724" ca="1">HYPERLINK("#"&amp;CELL("address",INDEX('Data dictionary'!B:B,MATCH('Achieving and contributing'!$A724,'Data dictionary'!A:A,0))),"Show if Q49 is Yes")</f>
        <v>Show if Q49 is Yes</v>
      </c>
      <c r="E724" s="85" t="s">
        <v>477</v>
      </c>
      <c r="F724" s="30" t="s">
        <v>450</v>
      </c>
      <c r="G724" s="33">
        <v>0.512826</v>
      </c>
      <c r="H724" s="33">
        <v>0.49323860000000003</v>
      </c>
      <c r="I724" s="33">
        <v>0.53241340000000004</v>
      </c>
      <c r="J724" s="33">
        <v>7.5411014740456847E-2</v>
      </c>
    </row>
    <row r="725" spans="1:10" x14ac:dyDescent="0.3">
      <c r="B725" s="25"/>
      <c r="C725" s="72"/>
      <c r="D725" s="103"/>
      <c r="E725" s="85" t="s">
        <v>477</v>
      </c>
      <c r="F725" s="30" t="s">
        <v>452</v>
      </c>
      <c r="G725" s="33">
        <v>0.5096562</v>
      </c>
      <c r="H725" s="33">
        <v>0.48532419999999998</v>
      </c>
      <c r="I725" s="33">
        <v>0.53398820000000002</v>
      </c>
      <c r="J725" s="33">
        <v>6.1491568415447437E-2</v>
      </c>
    </row>
    <row r="726" spans="1:10" x14ac:dyDescent="0.3">
      <c r="B726" s="25"/>
      <c r="C726" s="72"/>
      <c r="D726" s="103"/>
      <c r="E726" s="85" t="s">
        <v>477</v>
      </c>
      <c r="F726" s="30" t="s">
        <v>453</v>
      </c>
      <c r="G726" s="33">
        <v>0.62467269999999997</v>
      </c>
      <c r="H726" s="33">
        <v>0.59419599999999995</v>
      </c>
      <c r="I726" s="33">
        <v>0.65514950000000005</v>
      </c>
      <c r="J726" s="33">
        <v>8.6743359504748818E-2</v>
      </c>
    </row>
    <row r="727" spans="1:10" x14ac:dyDescent="0.3">
      <c r="B727" s="25"/>
      <c r="C727" s="72"/>
      <c r="D727" s="103"/>
      <c r="E727" s="85" t="s">
        <v>477</v>
      </c>
      <c r="F727" s="30" t="s">
        <v>21</v>
      </c>
      <c r="G727" s="33">
        <v>0.56393970000000004</v>
      </c>
      <c r="H727" s="33">
        <v>0.5293175</v>
      </c>
      <c r="I727" s="33">
        <v>0.59856189999999998</v>
      </c>
      <c r="J727" s="33">
        <v>0.11161245475671322</v>
      </c>
    </row>
    <row r="728" spans="1:10" x14ac:dyDescent="0.3">
      <c r="B728" s="25"/>
      <c r="C728" s="73"/>
      <c r="D728" s="103"/>
      <c r="E728" s="85" t="s">
        <v>477</v>
      </c>
      <c r="F728" s="30" t="s">
        <v>454</v>
      </c>
      <c r="G728" s="33">
        <v>0.40998479999999998</v>
      </c>
      <c r="H728" s="33">
        <v>0.33920479999999997</v>
      </c>
      <c r="I728" s="33">
        <v>0.4807649</v>
      </c>
      <c r="J728" s="33">
        <v>7.8174631949245066E-2</v>
      </c>
    </row>
    <row r="729" spans="1:10" x14ac:dyDescent="0.3">
      <c r="B729" s="25"/>
      <c r="C729" s="73"/>
      <c r="D729" s="103"/>
      <c r="E729" s="85" t="s">
        <v>477</v>
      </c>
      <c r="F729" s="30" t="s">
        <v>455</v>
      </c>
      <c r="G729" s="33">
        <v>0.4925467</v>
      </c>
      <c r="H729" s="33">
        <v>0.38224330000000001</v>
      </c>
      <c r="I729" s="33">
        <v>0.60285010000000006</v>
      </c>
      <c r="J729" s="33">
        <v>8.3878981407271971E-2</v>
      </c>
    </row>
    <row r="730" spans="1:10" x14ac:dyDescent="0.3">
      <c r="B730" s="25"/>
      <c r="C730" s="73"/>
      <c r="D730" s="103"/>
      <c r="E730" s="85" t="s">
        <v>477</v>
      </c>
      <c r="F730" s="30" t="s">
        <v>456</v>
      </c>
      <c r="G730" s="33">
        <v>0.54887339999999996</v>
      </c>
      <c r="H730" s="33">
        <v>0.51917988000000004</v>
      </c>
      <c r="I730" s="33">
        <v>0.57856700000000005</v>
      </c>
      <c r="J730" s="33">
        <v>0.10555845259478147</v>
      </c>
    </row>
    <row r="731" spans="1:10" x14ac:dyDescent="0.3">
      <c r="B731" s="25"/>
      <c r="C731" s="73"/>
      <c r="D731" s="103"/>
      <c r="E731" s="85" t="s">
        <v>477</v>
      </c>
      <c r="F731" s="30" t="s">
        <v>457</v>
      </c>
      <c r="G731" s="33">
        <v>0.48840159999999999</v>
      </c>
      <c r="H731" s="33">
        <v>0.46342685</v>
      </c>
      <c r="I731" s="33">
        <v>0.51337639999999995</v>
      </c>
      <c r="J731" s="33">
        <v>5.0451020118465369E-2</v>
      </c>
    </row>
    <row r="732" spans="1:10" x14ac:dyDescent="0.3">
      <c r="B732" s="25"/>
      <c r="C732" s="73"/>
      <c r="D732" s="103"/>
      <c r="E732" s="85" t="s">
        <v>477</v>
      </c>
      <c r="F732" s="30" t="s">
        <v>458</v>
      </c>
      <c r="G732" s="33">
        <v>0.49644739999999998</v>
      </c>
      <c r="H732" s="33">
        <v>0.44544270000000002</v>
      </c>
      <c r="I732" s="33">
        <v>0.54745200000000005</v>
      </c>
      <c r="J732" s="33">
        <v>8.7078773197214174E-2</v>
      </c>
    </row>
    <row r="733" spans="1:10" x14ac:dyDescent="0.3">
      <c r="B733" s="25"/>
      <c r="C733" s="73"/>
      <c r="D733" s="103"/>
      <c r="E733" s="85" t="s">
        <v>477</v>
      </c>
      <c r="F733" s="30" t="s">
        <v>459</v>
      </c>
      <c r="G733" s="33">
        <v>0.50581509999999996</v>
      </c>
      <c r="H733" s="33">
        <v>0.48139860000000001</v>
      </c>
      <c r="I733" s="33">
        <v>0.53023169999999997</v>
      </c>
      <c r="J733" s="33">
        <v>4.9615994817714192E-2</v>
      </c>
    </row>
    <row r="734" spans="1:10" x14ac:dyDescent="0.3">
      <c r="B734" s="25"/>
      <c r="C734" s="73"/>
      <c r="D734" s="103"/>
      <c r="E734" s="85" t="s">
        <v>477</v>
      </c>
      <c r="F734" s="30" t="s">
        <v>660</v>
      </c>
      <c r="G734" s="33">
        <v>0.55984290000000003</v>
      </c>
      <c r="H734" s="33">
        <v>0.52072719999999995</v>
      </c>
      <c r="I734" s="33">
        <v>0.59895860000000001</v>
      </c>
      <c r="J734" s="33">
        <v>9.8510882016036652E-2</v>
      </c>
    </row>
    <row r="735" spans="1:10" x14ac:dyDescent="0.3">
      <c r="B735" s="25"/>
      <c r="C735" s="73"/>
      <c r="D735" s="103"/>
      <c r="E735" s="85" t="s">
        <v>477</v>
      </c>
      <c r="F735" s="30" t="s">
        <v>661</v>
      </c>
      <c r="G735" s="33">
        <v>0.49909350000000002</v>
      </c>
      <c r="H735" s="33">
        <v>0.47039350000000002</v>
      </c>
      <c r="I735" s="33">
        <v>0.52779359999999997</v>
      </c>
      <c r="J735" s="33">
        <v>6.619185955705495E-2</v>
      </c>
    </row>
    <row r="736" spans="1:10" x14ac:dyDescent="0.3">
      <c r="B736" s="25"/>
      <c r="C736" s="73"/>
      <c r="D736" s="103"/>
      <c r="E736" s="85" t="s">
        <v>477</v>
      </c>
      <c r="F736" s="30" t="s">
        <v>662</v>
      </c>
      <c r="G736" s="33">
        <v>0.56115729999999997</v>
      </c>
      <c r="H736" s="33">
        <v>0.46241199999999999</v>
      </c>
      <c r="I736" s="33">
        <v>0.65990260000000001</v>
      </c>
      <c r="J736" s="33">
        <v>0.17486414936603037</v>
      </c>
    </row>
    <row r="737" spans="2:10" x14ac:dyDescent="0.3">
      <c r="B737" s="25"/>
      <c r="C737" s="73"/>
      <c r="D737" s="103"/>
      <c r="E737" s="85" t="s">
        <v>477</v>
      </c>
      <c r="F737" s="30" t="s">
        <v>663</v>
      </c>
      <c r="G737" s="33">
        <v>0.51309550000000004</v>
      </c>
      <c r="H737" s="33">
        <v>0.49251790000000001</v>
      </c>
      <c r="I737" s="33">
        <v>0.53367299999999995</v>
      </c>
      <c r="J737" s="33">
        <v>7.1622175610649194E-2</v>
      </c>
    </row>
    <row r="738" spans="2:10" x14ac:dyDescent="0.3">
      <c r="B738" s="25"/>
      <c r="C738" s="73"/>
      <c r="D738" s="103"/>
      <c r="E738" s="85" t="s">
        <v>477</v>
      </c>
      <c r="F738" s="30" t="s">
        <v>460</v>
      </c>
      <c r="G738" s="33">
        <v>0.55123429999999995</v>
      </c>
      <c r="H738" s="33">
        <v>0.51891149999999997</v>
      </c>
      <c r="I738" s="33">
        <v>0.58355699999999999</v>
      </c>
      <c r="J738" s="33">
        <v>7.843215407426303E-2</v>
      </c>
    </row>
    <row r="739" spans="2:10" x14ac:dyDescent="0.3">
      <c r="B739" s="25"/>
      <c r="C739" s="73"/>
      <c r="D739" s="103"/>
      <c r="E739" s="85" t="s">
        <v>477</v>
      </c>
      <c r="F739" s="30" t="s">
        <v>461</v>
      </c>
      <c r="G739" s="33">
        <v>0.47296749999999999</v>
      </c>
      <c r="H739" s="33">
        <v>0.45434619999999998</v>
      </c>
      <c r="I739" s="33">
        <v>0.49158879999999999</v>
      </c>
      <c r="J739" s="33">
        <v>7.1698671065326319E-2</v>
      </c>
    </row>
    <row r="740" spans="2:10" x14ac:dyDescent="0.3">
      <c r="B740" s="25"/>
      <c r="C740" s="73"/>
      <c r="D740" s="103"/>
      <c r="E740" s="85" t="s">
        <v>477</v>
      </c>
      <c r="F740" s="30" t="s">
        <v>462</v>
      </c>
      <c r="G740" s="33">
        <v>0.58778070000000004</v>
      </c>
      <c r="H740" s="33">
        <v>0.4831435</v>
      </c>
      <c r="I740" s="33">
        <v>0.69241779999999997</v>
      </c>
      <c r="J740" s="33">
        <v>6.7432820686158523E-2</v>
      </c>
    </row>
    <row r="741" spans="2:10" x14ac:dyDescent="0.3">
      <c r="B741" s="25"/>
      <c r="C741" s="73"/>
      <c r="D741" s="103"/>
      <c r="E741" s="85" t="s">
        <v>477</v>
      </c>
      <c r="F741" s="30" t="s">
        <v>589</v>
      </c>
      <c r="G741" s="33">
        <v>0.44168069999999998</v>
      </c>
      <c r="H741" s="33">
        <v>0.28664509999999999</v>
      </c>
      <c r="I741" s="33">
        <v>0.59671640000000004</v>
      </c>
      <c r="J741" s="33">
        <v>0.16384522370012092</v>
      </c>
    </row>
    <row r="742" spans="2:10" x14ac:dyDescent="0.3">
      <c r="B742" s="25"/>
      <c r="C742" s="73"/>
      <c r="D742" s="103"/>
      <c r="E742" s="85" t="s">
        <v>477</v>
      </c>
      <c r="F742" s="30" t="s">
        <v>463</v>
      </c>
      <c r="G742" s="33">
        <v>0.58472500000000005</v>
      </c>
      <c r="H742" s="33">
        <v>0.54509580000000002</v>
      </c>
      <c r="I742" s="33">
        <v>0.62435430000000003</v>
      </c>
      <c r="J742" s="33">
        <v>0.12867228802783912</v>
      </c>
    </row>
    <row r="743" spans="2:10" x14ac:dyDescent="0.3">
      <c r="B743" s="25"/>
      <c r="C743" s="73"/>
      <c r="D743" s="103"/>
      <c r="E743" s="85" t="s">
        <v>477</v>
      </c>
      <c r="F743" s="30" t="s">
        <v>464</v>
      </c>
      <c r="G743" s="33">
        <v>0.51898679999999997</v>
      </c>
      <c r="H743" s="33">
        <v>0.46654269999999998</v>
      </c>
      <c r="I743" s="33">
        <v>0.57143089999999996</v>
      </c>
      <c r="J743" s="33">
        <v>9.2940832372726809E-2</v>
      </c>
    </row>
    <row r="744" spans="2:10" x14ac:dyDescent="0.3">
      <c r="B744" s="25"/>
      <c r="C744" s="73"/>
      <c r="D744" s="103"/>
      <c r="E744" s="85" t="s">
        <v>477</v>
      </c>
      <c r="F744" s="30" t="s">
        <v>465</v>
      </c>
      <c r="G744" s="33">
        <v>0.54173289999999996</v>
      </c>
      <c r="H744" s="33">
        <v>0.49861030000000001</v>
      </c>
      <c r="I744" s="33">
        <v>0.58485540000000003</v>
      </c>
      <c r="J744" s="33">
        <v>6.1566896353718058E-2</v>
      </c>
    </row>
    <row r="745" spans="2:10" x14ac:dyDescent="0.3">
      <c r="B745" s="25"/>
      <c r="C745" s="73"/>
      <c r="D745" s="103"/>
      <c r="E745" s="85" t="s">
        <v>477</v>
      </c>
      <c r="F745" s="30" t="s">
        <v>466</v>
      </c>
      <c r="G745" s="33">
        <v>0.50940439999999998</v>
      </c>
      <c r="H745" s="33">
        <v>0.4442181</v>
      </c>
      <c r="I745" s="33">
        <v>0.57459070000000001</v>
      </c>
      <c r="J745" s="33">
        <v>4.0201972656667882E-2</v>
      </c>
    </row>
    <row r="746" spans="2:10" x14ac:dyDescent="0.3">
      <c r="B746" s="25"/>
      <c r="C746" s="73"/>
      <c r="D746" s="103"/>
      <c r="E746" s="85" t="s">
        <v>477</v>
      </c>
      <c r="F746" s="30" t="s">
        <v>467</v>
      </c>
      <c r="G746" s="33">
        <v>0.37665219999999999</v>
      </c>
      <c r="H746" s="33">
        <v>0.331536</v>
      </c>
      <c r="I746" s="33">
        <v>0.42176829999999998</v>
      </c>
      <c r="J746" s="33">
        <v>3.2102962603205443E-2</v>
      </c>
    </row>
    <row r="747" spans="2:10" x14ac:dyDescent="0.3">
      <c r="B747" s="25"/>
      <c r="C747" s="73"/>
      <c r="D747" s="18"/>
      <c r="E747" s="85" t="s">
        <v>477</v>
      </c>
      <c r="F747" s="30" t="s">
        <v>468</v>
      </c>
      <c r="G747" s="33">
        <v>0.53279620000000005</v>
      </c>
      <c r="H747" s="33">
        <v>0.50800520000000005</v>
      </c>
      <c r="I747" s="33">
        <v>0.5575871</v>
      </c>
      <c r="J747" s="33">
        <v>7.0898134483672007E-2</v>
      </c>
    </row>
    <row r="748" spans="2:10" x14ac:dyDescent="0.3">
      <c r="B748" s="25"/>
      <c r="C748" s="73"/>
      <c r="D748" s="18"/>
      <c r="E748" s="85" t="s">
        <v>477</v>
      </c>
      <c r="F748" s="30" t="s">
        <v>469</v>
      </c>
      <c r="G748" s="33">
        <v>0.42473850000000002</v>
      </c>
      <c r="H748" s="33">
        <v>0.37533739999999999</v>
      </c>
      <c r="I748" s="33">
        <v>0.47413949999999999</v>
      </c>
      <c r="J748" s="33">
        <v>9.3421423679651935E-2</v>
      </c>
    </row>
    <row r="749" spans="2:10" x14ac:dyDescent="0.3">
      <c r="B749" s="25"/>
      <c r="C749" s="73"/>
      <c r="D749" s="18"/>
      <c r="E749" s="85" t="s">
        <v>477</v>
      </c>
      <c r="F749" s="30" t="s">
        <v>470</v>
      </c>
      <c r="G749" s="33">
        <v>0.53114479999999997</v>
      </c>
      <c r="H749" s="33">
        <v>0.43836019999999998</v>
      </c>
      <c r="I749" s="33">
        <v>0.62392950000000003</v>
      </c>
      <c r="J749" s="33">
        <v>6.1886265438833847E-2</v>
      </c>
    </row>
    <row r="750" spans="2:10" x14ac:dyDescent="0.3">
      <c r="B750" s="25"/>
      <c r="C750" s="73"/>
      <c r="D750" s="18"/>
      <c r="E750" s="85" t="s">
        <v>477</v>
      </c>
      <c r="F750" s="30" t="s">
        <v>26</v>
      </c>
      <c r="G750" s="33">
        <v>0.52662770000000003</v>
      </c>
      <c r="H750" s="33">
        <v>0.49165140000000002</v>
      </c>
      <c r="I750" s="33">
        <v>0.56160390000000004</v>
      </c>
      <c r="J750" s="33">
        <v>8.1176663210173E-2</v>
      </c>
    </row>
    <row r="751" spans="2:10" x14ac:dyDescent="0.3">
      <c r="B751" s="25"/>
      <c r="C751" s="73"/>
      <c r="D751" s="18"/>
      <c r="E751" s="85" t="s">
        <v>477</v>
      </c>
      <c r="F751" s="30" t="s">
        <v>27</v>
      </c>
      <c r="G751" s="33">
        <v>0.53660750000000002</v>
      </c>
      <c r="H751" s="33">
        <v>0.47741719999999999</v>
      </c>
      <c r="I751" s="33">
        <v>0.59579780000000004</v>
      </c>
      <c r="J751" s="33">
        <v>7.4310377181459941E-2</v>
      </c>
    </row>
    <row r="752" spans="2:10" x14ac:dyDescent="0.3">
      <c r="B752" s="25"/>
      <c r="C752" s="73"/>
      <c r="D752" s="18"/>
      <c r="E752" s="85" t="s">
        <v>477</v>
      </c>
      <c r="F752" s="30" t="s">
        <v>28</v>
      </c>
      <c r="G752" s="33">
        <v>0.45248339999999998</v>
      </c>
      <c r="H752" s="33">
        <v>0.35835830000000002</v>
      </c>
      <c r="I752" s="33">
        <v>0.54660839999999999</v>
      </c>
      <c r="J752" s="33">
        <v>8.2072617246596064E-2</v>
      </c>
    </row>
    <row r="753" spans="1:10" x14ac:dyDescent="0.3">
      <c r="B753" s="25"/>
      <c r="C753" s="73"/>
      <c r="D753" s="18"/>
      <c r="E753" s="85" t="s">
        <v>477</v>
      </c>
      <c r="F753" s="30" t="s">
        <v>29</v>
      </c>
      <c r="G753" s="33">
        <v>0.42693710000000001</v>
      </c>
      <c r="H753" s="33">
        <v>0.29974020000000001</v>
      </c>
      <c r="I753" s="33">
        <v>0.55413409999999996</v>
      </c>
      <c r="J753" s="33">
        <v>8.4719027275714759E-2</v>
      </c>
    </row>
    <row r="754" spans="1:10" x14ac:dyDescent="0.3">
      <c r="B754" s="25"/>
      <c r="C754" s="73"/>
      <c r="D754" s="18"/>
      <c r="E754" s="85" t="s">
        <v>477</v>
      </c>
      <c r="F754" s="30" t="s">
        <v>658</v>
      </c>
      <c r="G754" s="33">
        <v>0.51227769999999995</v>
      </c>
      <c r="H754" s="33">
        <v>0.43811519999999998</v>
      </c>
      <c r="I754" s="33">
        <v>0.58644019999999997</v>
      </c>
      <c r="J754" s="33">
        <v>7.1018113678950653E-2</v>
      </c>
    </row>
    <row r="755" spans="1:10" x14ac:dyDescent="0.3">
      <c r="B755" s="25"/>
      <c r="C755" s="73"/>
      <c r="D755" s="18"/>
      <c r="E755" s="85" t="s">
        <v>477</v>
      </c>
      <c r="F755" s="30" t="s">
        <v>30</v>
      </c>
      <c r="G755" s="33">
        <v>0.45984039999999998</v>
      </c>
      <c r="H755" s="33">
        <v>0.36651119999999998</v>
      </c>
      <c r="I755" s="33">
        <v>0.55316960000000004</v>
      </c>
      <c r="J755" s="33">
        <v>6.3448079860741052E-2</v>
      </c>
    </row>
    <row r="756" spans="1:10" x14ac:dyDescent="0.3">
      <c r="B756" s="25"/>
      <c r="C756" s="73"/>
      <c r="D756" s="18"/>
      <c r="E756" s="85" t="s">
        <v>477</v>
      </c>
      <c r="F756" s="30" t="s">
        <v>552</v>
      </c>
      <c r="G756" s="33">
        <v>0.51599349999999999</v>
      </c>
      <c r="H756" s="33">
        <v>0.45013059999999999</v>
      </c>
      <c r="I756" s="33">
        <v>0.58185640000000005</v>
      </c>
      <c r="J756" s="33">
        <v>4.2150208014013577E-2</v>
      </c>
    </row>
    <row r="757" spans="1:10" x14ac:dyDescent="0.3">
      <c r="B757" s="25"/>
      <c r="C757" s="73"/>
      <c r="D757" s="18"/>
      <c r="E757" s="85" t="s">
        <v>477</v>
      </c>
      <c r="F757" s="30" t="s">
        <v>31</v>
      </c>
      <c r="G757" s="33">
        <v>0.53380419999999995</v>
      </c>
      <c r="H757" s="33">
        <v>0.50031490000000001</v>
      </c>
      <c r="I757" s="33">
        <v>0.56729350000000001</v>
      </c>
      <c r="J757" s="33">
        <v>8.7455830388692576E-2</v>
      </c>
    </row>
    <row r="758" spans="1:10" x14ac:dyDescent="0.3">
      <c r="B758" s="25"/>
      <c r="C758" s="73"/>
      <c r="D758" s="18"/>
      <c r="E758" s="85" t="s">
        <v>477</v>
      </c>
      <c r="F758" s="30" t="s">
        <v>32</v>
      </c>
      <c r="G758" s="33">
        <v>0.5094902</v>
      </c>
      <c r="H758" s="33">
        <v>0.4677848</v>
      </c>
      <c r="I758" s="33">
        <v>0.55119560000000001</v>
      </c>
      <c r="J758" s="33">
        <v>7.353389882223714E-2</v>
      </c>
    </row>
    <row r="759" spans="1:10" x14ac:dyDescent="0.3">
      <c r="B759" s="25"/>
      <c r="C759" s="73"/>
      <c r="D759" s="18"/>
      <c r="E759" s="85" t="s">
        <v>477</v>
      </c>
      <c r="F759" s="30" t="s">
        <v>471</v>
      </c>
      <c r="G759" s="33">
        <v>0.58763350000000003</v>
      </c>
      <c r="H759" s="33">
        <v>0.54596250000000002</v>
      </c>
      <c r="I759" s="33">
        <v>0.62930459999999999</v>
      </c>
      <c r="J759" s="33">
        <v>0.10236183609934224</v>
      </c>
    </row>
    <row r="760" spans="1:10" x14ac:dyDescent="0.3">
      <c r="B760" s="25"/>
      <c r="C760" s="73"/>
      <c r="D760" s="18"/>
      <c r="E760" s="85" t="s">
        <v>477</v>
      </c>
      <c r="F760" s="30" t="s">
        <v>472</v>
      </c>
      <c r="G760" s="33">
        <v>0.53098400000000001</v>
      </c>
      <c r="H760" s="33">
        <v>0.50060479999999996</v>
      </c>
      <c r="I760" s="33">
        <v>0.56136319999999995</v>
      </c>
      <c r="J760" s="33">
        <v>8.6605317886055494E-2</v>
      </c>
    </row>
    <row r="761" spans="1:10" x14ac:dyDescent="0.3">
      <c r="B761" s="25"/>
      <c r="C761" s="73"/>
      <c r="D761" s="18"/>
      <c r="E761" s="85" t="s">
        <v>477</v>
      </c>
      <c r="F761" s="30" t="s">
        <v>473</v>
      </c>
      <c r="G761" s="33">
        <v>0.46608719999999998</v>
      </c>
      <c r="H761" s="33">
        <v>0.4342144</v>
      </c>
      <c r="I761" s="33">
        <v>0.49796000000000001</v>
      </c>
      <c r="J761" s="33">
        <v>5.287457506485236E-2</v>
      </c>
    </row>
    <row r="762" spans="1:10" x14ac:dyDescent="0.3">
      <c r="A762" t="s">
        <v>851</v>
      </c>
      <c r="B762" s="25" t="s">
        <v>262</v>
      </c>
      <c r="C762" s="73" t="s">
        <v>263</v>
      </c>
      <c r="D762" s="117" t="str" cm="1">
        <f t="array" aca="1" ref="D762" ca="1">HYPERLINK("#"&amp;CELL("address",INDEX('Data dictionary'!B:B,MATCH('Achieving and contributing'!$A762,'Data dictionary'!A:A,0))),"Show if Q49 is Yes")</f>
        <v>Show if Q49 is Yes</v>
      </c>
      <c r="E762" s="85" t="s">
        <v>477</v>
      </c>
      <c r="F762" s="30" t="s">
        <v>450</v>
      </c>
      <c r="G762" s="33">
        <v>3.2921640000000002E-2</v>
      </c>
      <c r="H762" s="33">
        <v>2.7559960000000001E-2</v>
      </c>
      <c r="I762" s="33">
        <v>3.8283310000000001E-2</v>
      </c>
      <c r="J762" s="33">
        <v>7.5411014740456847E-2</v>
      </c>
    </row>
    <row r="763" spans="1:10" x14ac:dyDescent="0.3">
      <c r="B763" s="25"/>
      <c r="C763" s="72"/>
      <c r="D763" s="103"/>
      <c r="E763" s="85" t="s">
        <v>477</v>
      </c>
      <c r="F763" s="30" t="s">
        <v>452</v>
      </c>
      <c r="G763" s="33">
        <v>3.4979570000000001E-2</v>
      </c>
      <c r="H763" s="33">
        <v>2.8718130000000001E-2</v>
      </c>
      <c r="I763" s="33">
        <v>4.1241010000000002E-2</v>
      </c>
      <c r="J763" s="33">
        <v>6.1491568415447437E-2</v>
      </c>
    </row>
    <row r="764" spans="1:10" x14ac:dyDescent="0.3">
      <c r="B764" s="25"/>
      <c r="C764" s="72"/>
      <c r="D764" s="103"/>
      <c r="E764" s="85" t="s">
        <v>477</v>
      </c>
      <c r="F764" s="30" t="s">
        <v>453</v>
      </c>
      <c r="G764" s="33">
        <v>5.946104E-2</v>
      </c>
      <c r="H764" s="33">
        <v>4.7530360000000001E-2</v>
      </c>
      <c r="I764" s="33">
        <v>7.1391709999999997E-2</v>
      </c>
      <c r="J764" s="33">
        <v>8.6743359504748818E-2</v>
      </c>
    </row>
    <row r="765" spans="1:10" x14ac:dyDescent="0.3">
      <c r="B765" s="25"/>
      <c r="C765" s="73"/>
      <c r="D765" s="103"/>
      <c r="E765" s="85" t="s">
        <v>477</v>
      </c>
      <c r="F765" s="30" t="s">
        <v>21</v>
      </c>
      <c r="G765" s="33">
        <v>5.4758969999999997E-2</v>
      </c>
      <c r="H765" s="33">
        <v>4.0439879999999997E-2</v>
      </c>
      <c r="I765" s="33">
        <v>6.9078050000000002E-2</v>
      </c>
      <c r="J765" s="33">
        <v>0.11161245475671322</v>
      </c>
    </row>
    <row r="766" spans="1:10" x14ac:dyDescent="0.3">
      <c r="B766" s="25"/>
      <c r="C766" s="73"/>
      <c r="D766" s="103"/>
      <c r="E766" s="85" t="s">
        <v>477</v>
      </c>
      <c r="F766" s="30" t="s">
        <v>454</v>
      </c>
      <c r="G766" s="33">
        <v>2.6268989999999999E-2</v>
      </c>
      <c r="H766" s="33">
        <v>1.0066540000000001E-3</v>
      </c>
      <c r="I766" s="33">
        <v>5.153133E-2</v>
      </c>
      <c r="J766" s="33">
        <v>7.8174631949245066E-2</v>
      </c>
    </row>
    <row r="767" spans="1:10" x14ac:dyDescent="0.3">
      <c r="B767" s="25"/>
      <c r="C767" s="73"/>
      <c r="D767" s="103"/>
      <c r="E767" s="85" t="s">
        <v>477</v>
      </c>
      <c r="F767" s="30" t="s">
        <v>455</v>
      </c>
      <c r="G767" s="33">
        <v>2.9446509999999999E-2</v>
      </c>
      <c r="H767" s="33">
        <v>2.899226E-3</v>
      </c>
      <c r="I767" s="33">
        <v>5.5993790000000002E-2</v>
      </c>
      <c r="J767" s="33">
        <v>8.3878981407271971E-2</v>
      </c>
    </row>
    <row r="768" spans="1:10" x14ac:dyDescent="0.3">
      <c r="B768" s="25"/>
      <c r="C768" s="73"/>
      <c r="D768" s="103"/>
      <c r="E768" s="85" t="s">
        <v>477</v>
      </c>
      <c r="F768" s="30" t="s">
        <v>456</v>
      </c>
      <c r="G768" s="33">
        <v>4.6378860000000001E-2</v>
      </c>
      <c r="H768" s="33">
        <v>3.4616300000000003E-2</v>
      </c>
      <c r="I768" s="33">
        <v>5.8141409999999998E-2</v>
      </c>
      <c r="J768" s="33">
        <v>0.10555845259478147</v>
      </c>
    </row>
    <row r="769" spans="2:10" x14ac:dyDescent="0.3">
      <c r="B769" s="25"/>
      <c r="C769" s="73"/>
      <c r="D769" s="103"/>
      <c r="E769" s="85" t="s">
        <v>477</v>
      </c>
      <c r="F769" s="30" t="s">
        <v>457</v>
      </c>
      <c r="G769" s="33">
        <v>2.4605100000000001E-2</v>
      </c>
      <c r="H769" s="33">
        <v>1.8515190000000001E-2</v>
      </c>
      <c r="I769" s="33">
        <v>3.0695E-2</v>
      </c>
      <c r="J769" s="33">
        <v>5.0451020118465369E-2</v>
      </c>
    </row>
    <row r="770" spans="2:10" x14ac:dyDescent="0.3">
      <c r="B770" s="25"/>
      <c r="C770" s="73"/>
      <c r="D770" s="103"/>
      <c r="E770" s="85" t="s">
        <v>477</v>
      </c>
      <c r="F770" s="30" t="s">
        <v>458</v>
      </c>
      <c r="G770" s="33">
        <v>3.9202840000000003E-2</v>
      </c>
      <c r="H770" s="33">
        <v>1.963552E-2</v>
      </c>
      <c r="I770" s="33">
        <v>5.8770160000000002E-2</v>
      </c>
      <c r="J770" s="33">
        <v>8.7078773197214174E-2</v>
      </c>
    </row>
    <row r="771" spans="2:10" x14ac:dyDescent="0.3">
      <c r="B771" s="25"/>
      <c r="C771" s="73"/>
      <c r="D771" s="103"/>
      <c r="E771" s="85" t="s">
        <v>477</v>
      </c>
      <c r="F771" s="30" t="s">
        <v>459</v>
      </c>
      <c r="G771" s="33">
        <v>3.002579E-2</v>
      </c>
      <c r="H771" s="33">
        <v>2.4544980000000001E-2</v>
      </c>
      <c r="I771" s="33">
        <v>3.5506599999999999E-2</v>
      </c>
      <c r="J771" s="33">
        <v>4.9615994817714192E-2</v>
      </c>
    </row>
    <row r="772" spans="2:10" x14ac:dyDescent="0.3">
      <c r="B772" s="25"/>
      <c r="C772" s="73"/>
      <c r="D772" s="103"/>
      <c r="E772" s="85" t="s">
        <v>477</v>
      </c>
      <c r="F772" s="30" t="s">
        <v>660</v>
      </c>
      <c r="G772" s="33">
        <v>5.3118430000000001E-2</v>
      </c>
      <c r="H772" s="33">
        <v>3.837749E-2</v>
      </c>
      <c r="I772" s="33">
        <v>6.7859370000000002E-2</v>
      </c>
      <c r="J772" s="33">
        <v>9.8510882016036652E-2</v>
      </c>
    </row>
    <row r="773" spans="2:10" x14ac:dyDescent="0.3">
      <c r="B773" s="25"/>
      <c r="C773" s="73"/>
      <c r="D773" s="103"/>
      <c r="E773" s="85" t="s">
        <v>477</v>
      </c>
      <c r="F773" s="30" t="s">
        <v>661</v>
      </c>
      <c r="G773" s="33">
        <v>2.639116E-2</v>
      </c>
      <c r="H773" s="33">
        <v>2.0851270000000002E-2</v>
      </c>
      <c r="I773" s="33">
        <v>3.1931059999999997E-2</v>
      </c>
      <c r="J773" s="33">
        <v>6.619185955705495E-2</v>
      </c>
    </row>
    <row r="774" spans="2:10" x14ac:dyDescent="0.3">
      <c r="B774" s="25"/>
      <c r="C774" s="73"/>
      <c r="D774" s="103"/>
      <c r="E774" s="85" t="s">
        <v>477</v>
      </c>
      <c r="F774" s="30" t="s">
        <v>662</v>
      </c>
      <c r="G774" s="33">
        <v>9.5269759999999995E-2</v>
      </c>
      <c r="H774" s="33">
        <v>4.6071580000000001E-2</v>
      </c>
      <c r="I774" s="33">
        <v>0.14446795000000001</v>
      </c>
      <c r="J774" s="33">
        <v>0.17486414936603037</v>
      </c>
    </row>
    <row r="775" spans="2:10" x14ac:dyDescent="0.3">
      <c r="B775" s="25"/>
      <c r="C775" s="73"/>
      <c r="D775" s="103"/>
      <c r="E775" s="85" t="s">
        <v>477</v>
      </c>
      <c r="F775" s="30" t="s">
        <v>663</v>
      </c>
      <c r="G775" s="33">
        <v>3.149594E-2</v>
      </c>
      <c r="H775" s="33">
        <v>2.604853E-2</v>
      </c>
      <c r="I775" s="33">
        <v>3.694335E-2</v>
      </c>
      <c r="J775" s="33">
        <v>7.1622175610649194E-2</v>
      </c>
    </row>
    <row r="776" spans="2:10" x14ac:dyDescent="0.3">
      <c r="B776" s="25"/>
      <c r="C776" s="73"/>
      <c r="D776" s="103"/>
      <c r="E776" s="85" t="s">
        <v>477</v>
      </c>
      <c r="F776" s="30" t="s">
        <v>460</v>
      </c>
      <c r="G776" s="33">
        <v>2.6561410000000001E-2</v>
      </c>
      <c r="H776" s="33">
        <v>2.0071100000000001E-2</v>
      </c>
      <c r="I776" s="33">
        <v>3.3051709999999998E-2</v>
      </c>
      <c r="J776" s="33">
        <v>7.843215407426303E-2</v>
      </c>
    </row>
    <row r="777" spans="2:10" x14ac:dyDescent="0.3">
      <c r="B777" s="25"/>
      <c r="C777" s="73"/>
      <c r="D777" s="103"/>
      <c r="E777" s="85" t="s">
        <v>477</v>
      </c>
      <c r="F777" s="30" t="s">
        <v>461</v>
      </c>
      <c r="G777" s="33">
        <v>3.9139100000000003E-2</v>
      </c>
      <c r="H777" s="33">
        <v>3.0747679999999999E-2</v>
      </c>
      <c r="I777" s="33">
        <v>4.753052E-2</v>
      </c>
      <c r="J777" s="33">
        <v>7.1698671065326319E-2</v>
      </c>
    </row>
    <row r="778" spans="2:10" x14ac:dyDescent="0.3">
      <c r="B778" s="25"/>
      <c r="C778" s="73"/>
      <c r="D778" s="103"/>
      <c r="E778" s="85" t="s">
        <v>477</v>
      </c>
      <c r="F778" s="30" t="s">
        <v>462</v>
      </c>
      <c r="G778" s="33" t="s">
        <v>451</v>
      </c>
      <c r="H778" s="33" t="s">
        <v>451</v>
      </c>
      <c r="I778" s="33" t="s">
        <v>451</v>
      </c>
      <c r="J778" s="33" t="s">
        <v>451</v>
      </c>
    </row>
    <row r="779" spans="2:10" x14ac:dyDescent="0.3">
      <c r="B779" s="25"/>
      <c r="C779" s="73"/>
      <c r="D779" s="103"/>
      <c r="E779" s="85" t="s">
        <v>477</v>
      </c>
      <c r="F779" s="30" t="s">
        <v>589</v>
      </c>
      <c r="G779" s="33" t="s">
        <v>451</v>
      </c>
      <c r="H779" s="33" t="s">
        <v>451</v>
      </c>
      <c r="I779" s="33" t="s">
        <v>451</v>
      </c>
      <c r="J779" s="33" t="s">
        <v>451</v>
      </c>
    </row>
    <row r="780" spans="2:10" x14ac:dyDescent="0.3">
      <c r="B780" s="25"/>
      <c r="C780" s="73"/>
      <c r="D780" s="103"/>
      <c r="E780" s="85" t="s">
        <v>477</v>
      </c>
      <c r="F780" s="30" t="s">
        <v>463</v>
      </c>
      <c r="G780" s="33">
        <v>5.0316239999999998E-2</v>
      </c>
      <c r="H780" s="33">
        <v>3.7583159999999997E-2</v>
      </c>
      <c r="I780" s="33">
        <v>6.3049309999999997E-2</v>
      </c>
      <c r="J780" s="33">
        <v>0.12867228802783912</v>
      </c>
    </row>
    <row r="781" spans="2:10" x14ac:dyDescent="0.3">
      <c r="B781" s="25"/>
      <c r="C781" s="73"/>
      <c r="D781" s="103"/>
      <c r="E781" s="85" t="s">
        <v>477</v>
      </c>
      <c r="F781" s="30" t="s">
        <v>464</v>
      </c>
      <c r="G781" s="33">
        <v>3.8477249999999998E-2</v>
      </c>
      <c r="H781" s="33">
        <v>2.1877690000000002E-2</v>
      </c>
      <c r="I781" s="33">
        <v>5.5076800000000002E-2</v>
      </c>
      <c r="J781" s="33">
        <v>9.2940832372726809E-2</v>
      </c>
    </row>
    <row r="782" spans="2:10" x14ac:dyDescent="0.3">
      <c r="B782" s="25"/>
      <c r="C782" s="73"/>
      <c r="D782" s="103"/>
      <c r="E782" s="85" t="s">
        <v>477</v>
      </c>
      <c r="F782" s="30" t="s">
        <v>465</v>
      </c>
      <c r="G782" s="33">
        <v>2.741909E-2</v>
      </c>
      <c r="H782" s="33">
        <v>1.740533E-2</v>
      </c>
      <c r="I782" s="33">
        <v>3.7432840000000002E-2</v>
      </c>
      <c r="J782" s="33">
        <v>6.1566896353718058E-2</v>
      </c>
    </row>
    <row r="783" spans="2:10" x14ac:dyDescent="0.3">
      <c r="B783" s="25"/>
      <c r="C783" s="73"/>
      <c r="D783" s="103"/>
      <c r="E783" s="85" t="s">
        <v>477</v>
      </c>
      <c r="F783" s="30" t="s">
        <v>466</v>
      </c>
      <c r="G783" s="33">
        <v>2.578714E-2</v>
      </c>
      <c r="H783" s="33">
        <v>1.304402E-2</v>
      </c>
      <c r="I783" s="33">
        <v>3.8530269999999998E-2</v>
      </c>
      <c r="J783" s="33">
        <v>4.0201972656667882E-2</v>
      </c>
    </row>
    <row r="784" spans="2:10" x14ac:dyDescent="0.3">
      <c r="B784" s="25"/>
      <c r="C784" s="73"/>
      <c r="D784" s="18"/>
      <c r="E784" s="85" t="s">
        <v>477</v>
      </c>
      <c r="F784" s="30" t="s">
        <v>467</v>
      </c>
      <c r="G784" s="33">
        <v>1.8093979999999999E-2</v>
      </c>
      <c r="H784" s="33">
        <v>1.0183899999999999E-2</v>
      </c>
      <c r="I784" s="33">
        <v>2.6004059999999999E-2</v>
      </c>
      <c r="J784" s="33">
        <v>3.2102962603205443E-2</v>
      </c>
    </row>
    <row r="785" spans="1:10" x14ac:dyDescent="0.3">
      <c r="B785" s="25"/>
      <c r="C785" s="73"/>
      <c r="D785" s="18"/>
      <c r="E785" s="85" t="s">
        <v>477</v>
      </c>
      <c r="F785" s="30" t="s">
        <v>468</v>
      </c>
      <c r="G785" s="33">
        <v>3.4815770000000003E-2</v>
      </c>
      <c r="H785" s="33">
        <v>2.8881416E-2</v>
      </c>
      <c r="I785" s="33">
        <v>4.0750130000000002E-2</v>
      </c>
      <c r="J785" s="33">
        <v>7.0898134483672007E-2</v>
      </c>
    </row>
    <row r="786" spans="1:10" x14ac:dyDescent="0.3">
      <c r="B786" s="25"/>
      <c r="C786" s="73"/>
      <c r="D786" s="18"/>
      <c r="E786" s="85" t="s">
        <v>477</v>
      </c>
      <c r="F786" s="30" t="s">
        <v>469</v>
      </c>
      <c r="G786" s="33">
        <v>2.4934060000000001E-2</v>
      </c>
      <c r="H786" s="33">
        <v>8.9388309999999995E-3</v>
      </c>
      <c r="I786" s="33">
        <v>4.092929E-2</v>
      </c>
      <c r="J786" s="33">
        <v>9.3421423679651935E-2</v>
      </c>
    </row>
    <row r="787" spans="1:10" x14ac:dyDescent="0.3">
      <c r="B787" s="25"/>
      <c r="C787" s="73"/>
      <c r="D787" s="18"/>
      <c r="E787" s="85" t="s">
        <v>477</v>
      </c>
      <c r="F787" s="30" t="s">
        <v>470</v>
      </c>
      <c r="G787" s="33">
        <v>4.8678819999999998E-2</v>
      </c>
      <c r="H787" s="33">
        <v>2.3051195999999999E-2</v>
      </c>
      <c r="I787" s="33">
        <v>7.4306449999999996E-2</v>
      </c>
      <c r="J787" s="33">
        <v>6.1886265438833847E-2</v>
      </c>
    </row>
    <row r="788" spans="1:10" x14ac:dyDescent="0.3">
      <c r="B788" s="25"/>
      <c r="C788" s="73"/>
      <c r="D788" s="18"/>
      <c r="E788" s="85" t="s">
        <v>477</v>
      </c>
      <c r="F788" s="30" t="s">
        <v>26</v>
      </c>
      <c r="G788" s="33">
        <v>2.4554349999999999E-2</v>
      </c>
      <c r="H788" s="33">
        <v>1.4593306E-2</v>
      </c>
      <c r="I788" s="33">
        <v>3.4515400000000002E-2</v>
      </c>
      <c r="J788" s="33">
        <v>8.1176663210173E-2</v>
      </c>
    </row>
    <row r="789" spans="1:10" x14ac:dyDescent="0.3">
      <c r="B789" s="25"/>
      <c r="C789" s="73"/>
      <c r="D789" s="18"/>
      <c r="E789" s="85" t="s">
        <v>477</v>
      </c>
      <c r="F789" s="30" t="s">
        <v>27</v>
      </c>
      <c r="G789" s="33">
        <v>3.9000600000000003E-2</v>
      </c>
      <c r="H789" s="33">
        <v>8.8078410000000003E-3</v>
      </c>
      <c r="I789" s="33">
        <v>6.9193370000000004E-2</v>
      </c>
      <c r="J789" s="33">
        <v>7.4310377181459941E-2</v>
      </c>
    </row>
    <row r="790" spans="1:10" x14ac:dyDescent="0.3">
      <c r="B790" s="25"/>
      <c r="C790" s="73"/>
      <c r="D790" s="18"/>
      <c r="E790" s="85" t="s">
        <v>477</v>
      </c>
      <c r="F790" s="30" t="s">
        <v>28</v>
      </c>
      <c r="G790" s="33" t="s">
        <v>451</v>
      </c>
      <c r="H790" s="33" t="s">
        <v>451</v>
      </c>
      <c r="I790" s="33" t="s">
        <v>451</v>
      </c>
      <c r="J790" s="33" t="s">
        <v>451</v>
      </c>
    </row>
    <row r="791" spans="1:10" x14ac:dyDescent="0.3">
      <c r="B791" s="25"/>
      <c r="C791" s="73"/>
      <c r="D791" s="18"/>
      <c r="E791" s="85" t="s">
        <v>477</v>
      </c>
      <c r="F791" s="30" t="s">
        <v>29</v>
      </c>
      <c r="G791" s="33" t="s">
        <v>451</v>
      </c>
      <c r="H791" s="33" t="s">
        <v>451</v>
      </c>
      <c r="I791" s="33" t="s">
        <v>451</v>
      </c>
      <c r="J791" s="33" t="s">
        <v>451</v>
      </c>
    </row>
    <row r="792" spans="1:10" x14ac:dyDescent="0.3">
      <c r="B792" s="25"/>
      <c r="C792" s="73"/>
      <c r="D792" s="18"/>
      <c r="E792" s="85" t="s">
        <v>477</v>
      </c>
      <c r="F792" s="30" t="s">
        <v>658</v>
      </c>
      <c r="G792" s="33">
        <v>2.8442680000000001E-2</v>
      </c>
      <c r="H792" s="33">
        <v>1.6714130000000001E-2</v>
      </c>
      <c r="I792" s="33">
        <v>4.0171220000000001E-2</v>
      </c>
      <c r="J792" s="33">
        <v>7.1018113678950653E-2</v>
      </c>
    </row>
    <row r="793" spans="1:10" x14ac:dyDescent="0.3">
      <c r="B793" s="25"/>
      <c r="C793" s="73"/>
      <c r="D793" s="18"/>
      <c r="E793" s="85" t="s">
        <v>477</v>
      </c>
      <c r="F793" s="30" t="s">
        <v>30</v>
      </c>
      <c r="G793" s="33">
        <v>3.1805470000000002E-2</v>
      </c>
      <c r="H793" s="33">
        <v>1.9740304E-2</v>
      </c>
      <c r="I793" s="33">
        <v>4.3870630000000001E-2</v>
      </c>
      <c r="J793" s="33">
        <v>6.3448079860741052E-2</v>
      </c>
    </row>
    <row r="794" spans="1:10" x14ac:dyDescent="0.3">
      <c r="B794" s="25"/>
      <c r="C794" s="73"/>
      <c r="D794" s="18"/>
      <c r="E794" s="85" t="s">
        <v>477</v>
      </c>
      <c r="F794" s="30" t="s">
        <v>552</v>
      </c>
      <c r="G794" s="33">
        <v>3.382628E-2</v>
      </c>
      <c r="H794" s="33">
        <v>1.2979895E-2</v>
      </c>
      <c r="I794" s="33">
        <v>5.4672659999999998E-2</v>
      </c>
      <c r="J794" s="33">
        <v>4.2150208014013577E-2</v>
      </c>
    </row>
    <row r="795" spans="1:10" x14ac:dyDescent="0.3">
      <c r="B795" s="25"/>
      <c r="C795" s="73"/>
      <c r="D795" s="18"/>
      <c r="E795" s="85" t="s">
        <v>477</v>
      </c>
      <c r="F795" s="30" t="s">
        <v>31</v>
      </c>
      <c r="G795" s="33">
        <v>3.6384010000000001E-2</v>
      </c>
      <c r="H795" s="33">
        <v>2.4328862999999999E-2</v>
      </c>
      <c r="I795" s="33">
        <v>4.8439160000000002E-2</v>
      </c>
      <c r="J795" s="33">
        <v>8.7455830388692576E-2</v>
      </c>
    </row>
    <row r="796" spans="1:10" x14ac:dyDescent="0.3">
      <c r="B796" s="25"/>
      <c r="C796" s="73"/>
      <c r="D796" s="18"/>
      <c r="E796" s="85" t="s">
        <v>477</v>
      </c>
      <c r="F796" s="30" t="s">
        <v>32</v>
      </c>
      <c r="G796" s="33">
        <v>3.6345229999999999E-2</v>
      </c>
      <c r="H796" s="33">
        <v>2.0861437E-2</v>
      </c>
      <c r="I796" s="33">
        <v>5.1829029999999998E-2</v>
      </c>
      <c r="J796" s="33">
        <v>7.353389882223714E-2</v>
      </c>
    </row>
    <row r="797" spans="1:10" x14ac:dyDescent="0.3">
      <c r="B797" s="25"/>
      <c r="C797" s="73"/>
      <c r="D797" s="18"/>
      <c r="E797" s="85" t="s">
        <v>477</v>
      </c>
      <c r="F797" s="30" t="s">
        <v>471</v>
      </c>
      <c r="G797" s="33">
        <v>5.4579309999999999E-2</v>
      </c>
      <c r="H797" s="33">
        <v>2.678854E-2</v>
      </c>
      <c r="I797" s="33">
        <v>8.2370090000000007E-2</v>
      </c>
      <c r="J797" s="33">
        <v>0.10236183609934224</v>
      </c>
    </row>
    <row r="798" spans="1:10" x14ac:dyDescent="0.3">
      <c r="B798" s="25"/>
      <c r="C798" s="73"/>
      <c r="D798" s="18"/>
      <c r="E798" s="85" t="s">
        <v>477</v>
      </c>
      <c r="F798" s="30" t="s">
        <v>472</v>
      </c>
      <c r="G798" s="33">
        <v>3.233304E-2</v>
      </c>
      <c r="H798" s="33">
        <v>2.1420939999999999E-2</v>
      </c>
      <c r="I798" s="33">
        <v>4.3245150000000003E-2</v>
      </c>
      <c r="J798" s="33">
        <v>8.6605317886055494E-2</v>
      </c>
    </row>
    <row r="799" spans="1:10" x14ac:dyDescent="0.3">
      <c r="B799" s="25"/>
      <c r="C799" s="73"/>
      <c r="D799" s="18"/>
      <c r="E799" s="85" t="s">
        <v>477</v>
      </c>
      <c r="F799" s="30" t="s">
        <v>473</v>
      </c>
      <c r="G799" s="33">
        <v>2.5305100000000001E-2</v>
      </c>
      <c r="H799" s="33">
        <v>2.071922E-2</v>
      </c>
      <c r="I799" s="33">
        <v>2.9890969999999999E-2</v>
      </c>
      <c r="J799" s="33">
        <v>5.287457506485236E-2</v>
      </c>
    </row>
    <row r="800" spans="1:10" x14ac:dyDescent="0.3">
      <c r="A800" t="s">
        <v>851</v>
      </c>
      <c r="B800" s="25" t="s">
        <v>264</v>
      </c>
      <c r="C800" s="73" t="s">
        <v>265</v>
      </c>
      <c r="D800" s="117" t="str" cm="1">
        <f t="array" aca="1" ref="D800" ca="1">HYPERLINK("#"&amp;CELL("address",INDEX('Data dictionary'!B:B,MATCH('Achieving and contributing'!$A800,'Data dictionary'!A:A,0))),"Show if Q49 is Yes")</f>
        <v>Show if Q49 is Yes</v>
      </c>
      <c r="E800" s="85" t="s">
        <v>477</v>
      </c>
      <c r="F800" s="30" t="s">
        <v>450</v>
      </c>
      <c r="G800" s="33">
        <v>0.24351829999999999</v>
      </c>
      <c r="H800" s="33">
        <v>0.2221098</v>
      </c>
      <c r="I800" s="33">
        <v>0.26492680000000002</v>
      </c>
      <c r="J800" s="33">
        <v>7.5411014740456847E-2</v>
      </c>
    </row>
    <row r="801" spans="2:10" x14ac:dyDescent="0.3">
      <c r="B801" s="25"/>
      <c r="C801" s="72"/>
      <c r="D801" s="103"/>
      <c r="E801" s="85" t="s">
        <v>477</v>
      </c>
      <c r="F801" s="30" t="s">
        <v>452</v>
      </c>
      <c r="G801" s="33">
        <v>0.26970929999999999</v>
      </c>
      <c r="H801" s="33">
        <v>0.24755920000000001</v>
      </c>
      <c r="I801" s="33">
        <v>0.29185949999999999</v>
      </c>
      <c r="J801" s="33">
        <v>6.1491568415447437E-2</v>
      </c>
    </row>
    <row r="802" spans="2:10" x14ac:dyDescent="0.3">
      <c r="B802" s="25"/>
      <c r="C802" s="73"/>
      <c r="D802" s="103"/>
      <c r="E802" s="85" t="s">
        <v>477</v>
      </c>
      <c r="F802" s="30" t="s">
        <v>453</v>
      </c>
      <c r="G802" s="33">
        <v>0.25212190000000001</v>
      </c>
      <c r="H802" s="33">
        <v>0.2253742</v>
      </c>
      <c r="I802" s="33">
        <v>0.2788696</v>
      </c>
      <c r="J802" s="33">
        <v>8.6743359504748818E-2</v>
      </c>
    </row>
    <row r="803" spans="2:10" x14ac:dyDescent="0.3">
      <c r="B803" s="25"/>
      <c r="C803" s="73"/>
      <c r="D803" s="103"/>
      <c r="E803" s="85" t="s">
        <v>477</v>
      </c>
      <c r="F803" s="30" t="s">
        <v>21</v>
      </c>
      <c r="G803" s="33">
        <v>0.1957583</v>
      </c>
      <c r="H803" s="33">
        <v>0.1522308</v>
      </c>
      <c r="I803" s="33">
        <v>0.23928569999999999</v>
      </c>
      <c r="J803" s="33">
        <v>0.11161245475671322</v>
      </c>
    </row>
    <row r="804" spans="2:10" x14ac:dyDescent="0.3">
      <c r="B804" s="25"/>
      <c r="C804" s="73"/>
      <c r="D804" s="103"/>
      <c r="E804" s="85" t="s">
        <v>477</v>
      </c>
      <c r="F804" s="30" t="s">
        <v>454</v>
      </c>
      <c r="G804" s="33">
        <v>0.19854379999999999</v>
      </c>
      <c r="H804" s="33">
        <v>0.1381405</v>
      </c>
      <c r="I804" s="33">
        <v>0.25894709999999999</v>
      </c>
      <c r="J804" s="33">
        <v>7.8174631949245066E-2</v>
      </c>
    </row>
    <row r="805" spans="2:10" x14ac:dyDescent="0.3">
      <c r="B805" s="25"/>
      <c r="C805" s="73"/>
      <c r="D805" s="103"/>
      <c r="E805" s="85" t="s">
        <v>477</v>
      </c>
      <c r="F805" s="30" t="s">
        <v>455</v>
      </c>
      <c r="G805" s="33">
        <v>0.2614378</v>
      </c>
      <c r="H805" s="33">
        <v>0.117095</v>
      </c>
      <c r="I805" s="33">
        <v>0.40578059999999999</v>
      </c>
      <c r="J805" s="33">
        <v>8.3878981407271971E-2</v>
      </c>
    </row>
    <row r="806" spans="2:10" x14ac:dyDescent="0.3">
      <c r="B806" s="25"/>
      <c r="C806" s="73"/>
      <c r="D806" s="103"/>
      <c r="E806" s="85" t="s">
        <v>477</v>
      </c>
      <c r="F806" s="30" t="s">
        <v>456</v>
      </c>
      <c r="G806" s="33">
        <v>0.23310886</v>
      </c>
      <c r="H806" s="33">
        <v>0.20420732</v>
      </c>
      <c r="I806" s="33">
        <v>0.26201039999999998</v>
      </c>
      <c r="J806" s="33">
        <v>0.10555845259478147</v>
      </c>
    </row>
    <row r="807" spans="2:10" x14ac:dyDescent="0.3">
      <c r="B807" s="25"/>
      <c r="C807" s="73"/>
      <c r="D807" s="103"/>
      <c r="E807" s="85" t="s">
        <v>477</v>
      </c>
      <c r="F807" s="30" t="s">
        <v>457</v>
      </c>
      <c r="G807" s="33">
        <v>0.25174049999999998</v>
      </c>
      <c r="H807" s="33">
        <v>0.22297323999999999</v>
      </c>
      <c r="I807" s="33">
        <v>0.28050779999999997</v>
      </c>
      <c r="J807" s="33">
        <v>5.0451020118465369E-2</v>
      </c>
    </row>
    <row r="808" spans="2:10" x14ac:dyDescent="0.3">
      <c r="B808" s="25"/>
      <c r="C808" s="73"/>
      <c r="D808" s="103"/>
      <c r="E808" s="85" t="s">
        <v>477</v>
      </c>
      <c r="F808" s="30" t="s">
        <v>458</v>
      </c>
      <c r="G808" s="33">
        <v>0.30403910000000001</v>
      </c>
      <c r="H808" s="33">
        <v>0.24999969999999999</v>
      </c>
      <c r="I808" s="33">
        <v>0.35807850000000002</v>
      </c>
      <c r="J808" s="33">
        <v>8.7078773197214174E-2</v>
      </c>
    </row>
    <row r="809" spans="2:10" x14ac:dyDescent="0.3">
      <c r="B809" s="25"/>
      <c r="C809" s="73"/>
      <c r="D809" s="103"/>
      <c r="E809" s="85" t="s">
        <v>477</v>
      </c>
      <c r="F809" s="30" t="s">
        <v>459</v>
      </c>
      <c r="G809" s="33">
        <v>0.23639940000000001</v>
      </c>
      <c r="H809" s="33">
        <v>0.21498400000000001</v>
      </c>
      <c r="I809" s="33">
        <v>0.25781490000000001</v>
      </c>
      <c r="J809" s="33">
        <v>4.9615994817714192E-2</v>
      </c>
    </row>
    <row r="810" spans="2:10" x14ac:dyDescent="0.3">
      <c r="B810" s="25"/>
      <c r="C810" s="73"/>
      <c r="D810" s="103"/>
      <c r="E810" s="85" t="s">
        <v>477</v>
      </c>
      <c r="F810" s="30" t="s">
        <v>660</v>
      </c>
      <c r="G810" s="33">
        <v>0.26449309999999998</v>
      </c>
      <c r="H810" s="33">
        <v>0.21938630000000001</v>
      </c>
      <c r="I810" s="33">
        <v>0.30959999999999999</v>
      </c>
      <c r="J810" s="33">
        <v>9.8510882016036652E-2</v>
      </c>
    </row>
    <row r="811" spans="2:10" x14ac:dyDescent="0.3">
      <c r="B811" s="25"/>
      <c r="C811" s="73"/>
      <c r="D811" s="103"/>
      <c r="E811" s="85" t="s">
        <v>477</v>
      </c>
      <c r="F811" s="30" t="s">
        <v>661</v>
      </c>
      <c r="G811" s="33">
        <v>0.23671980000000001</v>
      </c>
      <c r="H811" s="33">
        <v>0.21669949999999999</v>
      </c>
      <c r="I811" s="33">
        <v>0.25674019999999997</v>
      </c>
      <c r="J811" s="33">
        <v>6.619185955705495E-2</v>
      </c>
    </row>
    <row r="812" spans="2:10" x14ac:dyDescent="0.3">
      <c r="B812" s="25"/>
      <c r="C812" s="73"/>
      <c r="D812" s="103"/>
      <c r="E812" s="85" t="s">
        <v>477</v>
      </c>
      <c r="F812" s="30" t="s">
        <v>662</v>
      </c>
      <c r="G812" s="33">
        <v>0.20441609999999999</v>
      </c>
      <c r="H812" s="33">
        <v>0.1308098</v>
      </c>
      <c r="I812" s="33">
        <v>0.2780223</v>
      </c>
      <c r="J812" s="33">
        <v>0.17486414936603037</v>
      </c>
    </row>
    <row r="813" spans="2:10" x14ac:dyDescent="0.3">
      <c r="B813" s="25"/>
      <c r="C813" s="73"/>
      <c r="D813" s="103"/>
      <c r="E813" s="85" t="s">
        <v>477</v>
      </c>
      <c r="F813" s="30" t="s">
        <v>663</v>
      </c>
      <c r="G813" s="33">
        <v>0.24466180000000001</v>
      </c>
      <c r="H813" s="33">
        <v>0.2231079</v>
      </c>
      <c r="I813" s="33">
        <v>0.2662157</v>
      </c>
      <c r="J813" s="33">
        <v>7.1622175610649194E-2</v>
      </c>
    </row>
    <row r="814" spans="2:10" x14ac:dyDescent="0.3">
      <c r="B814" s="25"/>
      <c r="C814" s="73"/>
      <c r="D814" s="103"/>
      <c r="E814" s="85" t="s">
        <v>477</v>
      </c>
      <c r="F814" s="30" t="s">
        <v>460</v>
      </c>
      <c r="G814" s="33">
        <v>0.18139230000000001</v>
      </c>
      <c r="H814" s="33">
        <v>0.15874550000000001</v>
      </c>
      <c r="I814" s="33">
        <v>0.2040392</v>
      </c>
      <c r="J814" s="33">
        <v>7.843215407426303E-2</v>
      </c>
    </row>
    <row r="815" spans="2:10" x14ac:dyDescent="0.3">
      <c r="B815" s="25"/>
      <c r="C815" s="73"/>
      <c r="D815" s="103"/>
      <c r="E815" s="85" t="s">
        <v>477</v>
      </c>
      <c r="F815" s="30" t="s">
        <v>461</v>
      </c>
      <c r="G815" s="33">
        <v>0.30282579999999998</v>
      </c>
      <c r="H815" s="33">
        <v>0.27260410000000002</v>
      </c>
      <c r="I815" s="33">
        <v>0.3330475</v>
      </c>
      <c r="J815" s="33">
        <v>7.1698671065326319E-2</v>
      </c>
    </row>
    <row r="816" spans="2:10" x14ac:dyDescent="0.3">
      <c r="B816" s="25"/>
      <c r="C816" s="73"/>
      <c r="D816" s="103"/>
      <c r="E816" s="85" t="s">
        <v>477</v>
      </c>
      <c r="F816" s="30" t="s">
        <v>462</v>
      </c>
      <c r="G816" s="33">
        <v>0.25395400000000001</v>
      </c>
      <c r="H816" s="33">
        <v>0.16170979999999999</v>
      </c>
      <c r="I816" s="33">
        <v>0.34619820000000001</v>
      </c>
      <c r="J816" s="33">
        <v>6.7432820686158523E-2</v>
      </c>
    </row>
    <row r="817" spans="2:10" x14ac:dyDescent="0.3">
      <c r="B817" s="25"/>
      <c r="C817" s="73"/>
      <c r="D817" s="103"/>
      <c r="E817" s="85" t="s">
        <v>477</v>
      </c>
      <c r="F817" s="30" t="s">
        <v>589</v>
      </c>
      <c r="G817" s="33">
        <v>0.2787</v>
      </c>
      <c r="H817" s="33">
        <v>0.14701819999999999</v>
      </c>
      <c r="I817" s="33">
        <v>0.41038180000000002</v>
      </c>
      <c r="J817" s="33">
        <v>0.16384522370012092</v>
      </c>
    </row>
    <row r="818" spans="2:10" x14ac:dyDescent="0.3">
      <c r="B818" s="25"/>
      <c r="C818" s="73"/>
      <c r="D818" s="103"/>
      <c r="E818" s="85" t="s">
        <v>477</v>
      </c>
      <c r="F818" s="30" t="s">
        <v>463</v>
      </c>
      <c r="G818" s="33">
        <v>0.19986100000000001</v>
      </c>
      <c r="H818" s="33">
        <v>0.1622162</v>
      </c>
      <c r="I818" s="33">
        <v>0.23750579999999999</v>
      </c>
      <c r="J818" s="33">
        <v>0.12867228802783912</v>
      </c>
    </row>
    <row r="819" spans="2:10" x14ac:dyDescent="0.3">
      <c r="B819" s="25"/>
      <c r="C819" s="73"/>
      <c r="D819" s="103"/>
      <c r="E819" s="85" t="s">
        <v>477</v>
      </c>
      <c r="F819" s="30" t="s">
        <v>464</v>
      </c>
      <c r="G819" s="33">
        <v>0.27629959999999998</v>
      </c>
      <c r="H819" s="33">
        <v>0.2351934</v>
      </c>
      <c r="I819" s="33">
        <v>0.31740580000000002</v>
      </c>
      <c r="J819" s="33">
        <v>9.2940832372726809E-2</v>
      </c>
    </row>
    <row r="820" spans="2:10" x14ac:dyDescent="0.3">
      <c r="B820" s="25"/>
      <c r="C820" s="73"/>
      <c r="D820" s="103"/>
      <c r="E820" s="85" t="s">
        <v>477</v>
      </c>
      <c r="F820" s="30" t="s">
        <v>465</v>
      </c>
      <c r="G820" s="33">
        <v>0.27808189999999999</v>
      </c>
      <c r="H820" s="33">
        <v>0.23926349999999999</v>
      </c>
      <c r="I820" s="33">
        <v>0.31690040000000003</v>
      </c>
      <c r="J820" s="33">
        <v>6.1566896353718058E-2</v>
      </c>
    </row>
    <row r="821" spans="2:10" x14ac:dyDescent="0.3">
      <c r="B821" s="25"/>
      <c r="C821" s="73"/>
      <c r="D821" s="18"/>
      <c r="E821" s="85" t="s">
        <v>477</v>
      </c>
      <c r="F821" s="30" t="s">
        <v>466</v>
      </c>
      <c r="G821" s="33">
        <v>0.247033</v>
      </c>
      <c r="H821" s="33">
        <v>0.215723</v>
      </c>
      <c r="I821" s="33">
        <v>0.2783429</v>
      </c>
      <c r="J821" s="33">
        <v>4.0201972656667882E-2</v>
      </c>
    </row>
    <row r="822" spans="2:10" x14ac:dyDescent="0.3">
      <c r="B822" s="25"/>
      <c r="C822" s="73"/>
      <c r="D822" s="18"/>
      <c r="E822" s="85" t="s">
        <v>477</v>
      </c>
      <c r="F822" s="30" t="s">
        <v>467</v>
      </c>
      <c r="G822" s="33">
        <v>0.2078972</v>
      </c>
      <c r="H822" s="33">
        <v>0.1423509</v>
      </c>
      <c r="I822" s="33">
        <v>0.27344350000000001</v>
      </c>
      <c r="J822" s="33">
        <v>3.2102962603205443E-2</v>
      </c>
    </row>
    <row r="823" spans="2:10" x14ac:dyDescent="0.3">
      <c r="B823" s="25"/>
      <c r="C823" s="73"/>
      <c r="D823" s="18"/>
      <c r="E823" s="85" t="s">
        <v>477</v>
      </c>
      <c r="F823" s="30" t="s">
        <v>468</v>
      </c>
      <c r="G823" s="33">
        <v>0.24929390000000001</v>
      </c>
      <c r="H823" s="33">
        <v>0.23024220000000001</v>
      </c>
      <c r="I823" s="33">
        <v>0.26834560000000002</v>
      </c>
      <c r="J823" s="33">
        <v>7.0898134483672007E-2</v>
      </c>
    </row>
    <row r="824" spans="2:10" x14ac:dyDescent="0.3">
      <c r="B824" s="25"/>
      <c r="C824" s="73"/>
      <c r="D824" s="18"/>
      <c r="E824" s="85" t="s">
        <v>477</v>
      </c>
      <c r="F824" s="30" t="s">
        <v>469</v>
      </c>
      <c r="G824" s="33">
        <v>0.22037570000000001</v>
      </c>
      <c r="H824" s="33">
        <v>0.1686124</v>
      </c>
      <c r="I824" s="33">
        <v>0.27213900000000002</v>
      </c>
      <c r="J824" s="33">
        <v>9.3421423679651935E-2</v>
      </c>
    </row>
    <row r="825" spans="2:10" x14ac:dyDescent="0.3">
      <c r="B825" s="25"/>
      <c r="C825" s="73"/>
      <c r="D825" s="18"/>
      <c r="E825" s="85" t="s">
        <v>477</v>
      </c>
      <c r="F825" s="30" t="s">
        <v>470</v>
      </c>
      <c r="G825" s="33">
        <v>0.25378529999999999</v>
      </c>
      <c r="H825" s="33">
        <v>0.19033929999999999</v>
      </c>
      <c r="I825" s="33">
        <v>0.3172314</v>
      </c>
      <c r="J825" s="33">
        <v>6.1886265438833847E-2</v>
      </c>
    </row>
    <row r="826" spans="2:10" x14ac:dyDescent="0.3">
      <c r="B826" s="25"/>
      <c r="C826" s="73"/>
      <c r="D826" s="18"/>
      <c r="E826" s="85" t="s">
        <v>477</v>
      </c>
      <c r="F826" s="30" t="s">
        <v>26</v>
      </c>
      <c r="G826" s="33">
        <v>0.2141796</v>
      </c>
      <c r="H826" s="33">
        <v>0.16191220000000001</v>
      </c>
      <c r="I826" s="33">
        <v>0.26644699999999999</v>
      </c>
      <c r="J826" s="33">
        <v>8.1176663210173E-2</v>
      </c>
    </row>
    <row r="827" spans="2:10" x14ac:dyDescent="0.3">
      <c r="B827" s="25"/>
      <c r="C827" s="73"/>
      <c r="D827" s="18"/>
      <c r="E827" s="85" t="s">
        <v>477</v>
      </c>
      <c r="F827" s="30" t="s">
        <v>27</v>
      </c>
      <c r="G827" s="33">
        <v>0.2952032</v>
      </c>
      <c r="H827" s="33">
        <v>0.22956099999999999</v>
      </c>
      <c r="I827" s="33">
        <v>0.36084539999999998</v>
      </c>
      <c r="J827" s="33">
        <v>7.4310377181459941E-2</v>
      </c>
    </row>
    <row r="828" spans="2:10" x14ac:dyDescent="0.3">
      <c r="B828" s="25"/>
      <c r="C828" s="73"/>
      <c r="D828" s="18"/>
      <c r="E828" s="85" t="s">
        <v>477</v>
      </c>
      <c r="F828" s="30" t="s">
        <v>28</v>
      </c>
      <c r="G828" s="33">
        <v>0.31539980000000001</v>
      </c>
      <c r="H828" s="33">
        <v>0.21494199999999999</v>
      </c>
      <c r="I828" s="33">
        <v>0.41585759999999999</v>
      </c>
      <c r="J828" s="33">
        <v>8.2072617246596064E-2</v>
      </c>
    </row>
    <row r="829" spans="2:10" x14ac:dyDescent="0.3">
      <c r="B829" s="25"/>
      <c r="C829" s="73"/>
      <c r="D829" s="18"/>
      <c r="E829" s="85" t="s">
        <v>477</v>
      </c>
      <c r="F829" s="30" t="s">
        <v>29</v>
      </c>
      <c r="G829" s="33">
        <v>0.2490301</v>
      </c>
      <c r="H829" s="33">
        <v>0.19447729999999999</v>
      </c>
      <c r="I829" s="33">
        <v>0.30358289999999999</v>
      </c>
      <c r="J829" s="33">
        <v>8.4719027275714759E-2</v>
      </c>
    </row>
    <row r="830" spans="2:10" x14ac:dyDescent="0.3">
      <c r="B830" s="25"/>
      <c r="C830" s="73"/>
      <c r="D830" s="18"/>
      <c r="E830" s="85" t="s">
        <v>477</v>
      </c>
      <c r="F830" s="30" t="s">
        <v>658</v>
      </c>
      <c r="G830" s="33">
        <v>0.2345342</v>
      </c>
      <c r="H830" s="33">
        <v>0.1791353</v>
      </c>
      <c r="I830" s="33">
        <v>0.2899332</v>
      </c>
      <c r="J830" s="33">
        <v>7.1018113678950653E-2</v>
      </c>
    </row>
    <row r="831" spans="2:10" x14ac:dyDescent="0.3">
      <c r="B831" s="25"/>
      <c r="C831" s="73"/>
      <c r="D831" s="18"/>
      <c r="E831" s="85" t="s">
        <v>477</v>
      </c>
      <c r="F831" s="30" t="s">
        <v>30</v>
      </c>
      <c r="G831" s="33">
        <v>0.28531479999999998</v>
      </c>
      <c r="H831" s="33">
        <v>0.24967149999999999</v>
      </c>
      <c r="I831" s="33">
        <v>0.32095810000000002</v>
      </c>
      <c r="J831" s="33">
        <v>6.3448079860741052E-2</v>
      </c>
    </row>
    <row r="832" spans="2:10" x14ac:dyDescent="0.3">
      <c r="B832" s="25"/>
      <c r="C832" s="73"/>
      <c r="D832" s="18"/>
      <c r="E832" s="85" t="s">
        <v>477</v>
      </c>
      <c r="F832" s="30" t="s">
        <v>552</v>
      </c>
      <c r="G832" s="33">
        <v>0.24058740000000001</v>
      </c>
      <c r="H832" s="33">
        <v>0.1797581</v>
      </c>
      <c r="I832" s="33">
        <v>0.30141669999999998</v>
      </c>
      <c r="J832" s="33">
        <v>4.2150208014013577E-2</v>
      </c>
    </row>
    <row r="833" spans="1:10" x14ac:dyDescent="0.3">
      <c r="B833" s="25"/>
      <c r="C833" s="73"/>
      <c r="D833" s="18"/>
      <c r="E833" s="85" t="s">
        <v>477</v>
      </c>
      <c r="F833" s="30" t="s">
        <v>31</v>
      </c>
      <c r="G833" s="33">
        <v>0.25416270000000002</v>
      </c>
      <c r="H833" s="33">
        <v>0.2129461</v>
      </c>
      <c r="I833" s="33">
        <v>0.29537940000000001</v>
      </c>
      <c r="J833" s="33">
        <v>8.7455830388692576E-2</v>
      </c>
    </row>
    <row r="834" spans="1:10" x14ac:dyDescent="0.3">
      <c r="B834" s="25"/>
      <c r="C834" s="73"/>
      <c r="D834" s="18"/>
      <c r="E834" s="85" t="s">
        <v>477</v>
      </c>
      <c r="F834" s="30" t="s">
        <v>32</v>
      </c>
      <c r="G834" s="33">
        <v>0.20804529999999999</v>
      </c>
      <c r="H834" s="33">
        <v>0.16763449999999999</v>
      </c>
      <c r="I834" s="33">
        <v>0.24845619999999999</v>
      </c>
      <c r="J834" s="33">
        <v>7.353389882223714E-2</v>
      </c>
    </row>
    <row r="835" spans="1:10" x14ac:dyDescent="0.3">
      <c r="B835" s="25"/>
      <c r="C835" s="73"/>
      <c r="D835" s="18"/>
      <c r="E835" s="85" t="s">
        <v>477</v>
      </c>
      <c r="F835" s="30" t="s">
        <v>471</v>
      </c>
      <c r="G835" s="33">
        <v>0.21760660000000001</v>
      </c>
      <c r="H835" s="33">
        <v>0.1835454</v>
      </c>
      <c r="I835" s="33">
        <v>0.2516678</v>
      </c>
      <c r="J835" s="33">
        <v>0.10236183609934224</v>
      </c>
    </row>
    <row r="836" spans="1:10" x14ac:dyDescent="0.3">
      <c r="B836" s="25"/>
      <c r="C836" s="73"/>
      <c r="D836" s="18"/>
      <c r="E836" s="85" t="s">
        <v>477</v>
      </c>
      <c r="F836" s="30" t="s">
        <v>472</v>
      </c>
      <c r="G836" s="33">
        <v>0.23289260000000001</v>
      </c>
      <c r="H836" s="33">
        <v>0.196436</v>
      </c>
      <c r="I836" s="33">
        <v>0.26934930000000001</v>
      </c>
      <c r="J836" s="33">
        <v>8.6605317886055494E-2</v>
      </c>
    </row>
    <row r="837" spans="1:10" x14ac:dyDescent="0.3">
      <c r="B837" s="25"/>
      <c r="C837" s="73"/>
      <c r="D837" s="18"/>
      <c r="E837" s="85" t="s">
        <v>477</v>
      </c>
      <c r="F837" s="30" t="s">
        <v>473</v>
      </c>
      <c r="G837" s="33">
        <v>0.26409519999999997</v>
      </c>
      <c r="H837" s="33">
        <v>0.23407030000000001</v>
      </c>
      <c r="I837" s="33">
        <v>0.2941201</v>
      </c>
      <c r="J837" s="33">
        <v>5.287457506485236E-2</v>
      </c>
    </row>
    <row r="838" spans="1:10" x14ac:dyDescent="0.3">
      <c r="A838" t="s">
        <v>851</v>
      </c>
      <c r="B838" s="25" t="s">
        <v>266</v>
      </c>
      <c r="C838" s="73" t="s">
        <v>267</v>
      </c>
      <c r="D838" s="117" t="str" cm="1">
        <f t="array" aca="1" ref="D838" ca="1">HYPERLINK("#"&amp;CELL("address",INDEX('Data dictionary'!B:B,MATCH('Achieving and contributing'!$A838,'Data dictionary'!A:A,0))),"Show if Q49 is Yes")</f>
        <v>Show if Q49 is Yes</v>
      </c>
      <c r="E838" s="85" t="s">
        <v>477</v>
      </c>
      <c r="F838" s="30" t="s">
        <v>450</v>
      </c>
      <c r="G838" s="33">
        <v>1.4805240000000001E-2</v>
      </c>
      <c r="H838" s="33">
        <v>8.569541E-3</v>
      </c>
      <c r="I838" s="33">
        <v>2.1040949999999999E-2</v>
      </c>
      <c r="J838" s="33">
        <v>7.5411014740456847E-2</v>
      </c>
    </row>
    <row r="839" spans="1:10" x14ac:dyDescent="0.3">
      <c r="B839" s="25"/>
      <c r="C839" s="73"/>
      <c r="D839" s="103"/>
      <c r="E839" s="85" t="s">
        <v>477</v>
      </c>
      <c r="F839" s="30" t="s">
        <v>452</v>
      </c>
      <c r="G839" s="33">
        <v>1.328384E-2</v>
      </c>
      <c r="H839" s="33">
        <v>7.2762900000000004E-3</v>
      </c>
      <c r="I839" s="33">
        <v>1.92914E-2</v>
      </c>
      <c r="J839" s="33">
        <v>6.1491568415447437E-2</v>
      </c>
    </row>
    <row r="840" spans="1:10" x14ac:dyDescent="0.3">
      <c r="B840" s="25"/>
      <c r="C840" s="73"/>
      <c r="D840" s="103"/>
      <c r="E840" s="85" t="s">
        <v>477</v>
      </c>
      <c r="F840" s="30" t="s">
        <v>453</v>
      </c>
      <c r="G840" s="33">
        <v>1.3236899999999999E-2</v>
      </c>
      <c r="H840" s="33">
        <v>5.2111570000000001E-3</v>
      </c>
      <c r="I840" s="33">
        <v>2.1262650000000001E-2</v>
      </c>
      <c r="J840" s="33">
        <v>8.6743359504748818E-2</v>
      </c>
    </row>
    <row r="841" spans="1:10" x14ac:dyDescent="0.3">
      <c r="B841" s="25"/>
      <c r="C841" s="73"/>
      <c r="D841" s="103"/>
      <c r="E841" s="85" t="s">
        <v>477</v>
      </c>
      <c r="F841" s="30" t="s">
        <v>21</v>
      </c>
      <c r="G841" s="33">
        <v>1.9658390000000001E-2</v>
      </c>
      <c r="H841" s="33">
        <v>7.2482880000000003E-3</v>
      </c>
      <c r="I841" s="33">
        <v>3.2068489999999998E-2</v>
      </c>
      <c r="J841" s="33">
        <v>0.11161245475671322</v>
      </c>
    </row>
    <row r="842" spans="1:10" x14ac:dyDescent="0.3">
      <c r="B842" s="25"/>
      <c r="C842" s="73"/>
      <c r="D842" s="103"/>
      <c r="E842" s="85" t="s">
        <v>477</v>
      </c>
      <c r="F842" s="30" t="s">
        <v>454</v>
      </c>
      <c r="G842" s="33">
        <v>2.3010299999999999E-3</v>
      </c>
      <c r="H842" s="33">
        <v>5.2758449999999995E-4</v>
      </c>
      <c r="I842" s="33">
        <v>4.0744750000000001E-3</v>
      </c>
      <c r="J842" s="33">
        <v>7.8174631949245066E-2</v>
      </c>
    </row>
    <row r="843" spans="1:10" x14ac:dyDescent="0.3">
      <c r="B843" s="25"/>
      <c r="C843" s="73"/>
      <c r="D843" s="103"/>
      <c r="E843" s="85" t="s">
        <v>477</v>
      </c>
      <c r="F843" s="30" t="s">
        <v>455</v>
      </c>
      <c r="G843" s="33" t="s">
        <v>451</v>
      </c>
      <c r="H843" s="33" t="s">
        <v>451</v>
      </c>
      <c r="I843" s="33" t="s">
        <v>451</v>
      </c>
      <c r="J843" s="33" t="s">
        <v>451</v>
      </c>
    </row>
    <row r="844" spans="1:10" x14ac:dyDescent="0.3">
      <c r="B844" s="25"/>
      <c r="C844" s="73"/>
      <c r="D844" s="103"/>
      <c r="E844" s="85" t="s">
        <v>477</v>
      </c>
      <c r="F844" s="30" t="s">
        <v>456</v>
      </c>
      <c r="G844" s="33">
        <v>1.9850940000000001E-2</v>
      </c>
      <c r="H844" s="33">
        <v>8.8458870000000002E-3</v>
      </c>
      <c r="I844" s="33">
        <v>3.0856000000000001E-2</v>
      </c>
      <c r="J844" s="33">
        <v>0.10555845259478147</v>
      </c>
    </row>
    <row r="845" spans="1:10" x14ac:dyDescent="0.3">
      <c r="B845" s="25"/>
      <c r="C845" s="73"/>
      <c r="D845" s="103"/>
      <c r="E845" s="85" t="s">
        <v>477</v>
      </c>
      <c r="F845" s="30" t="s">
        <v>457</v>
      </c>
      <c r="G845" s="33">
        <v>1.143723E-2</v>
      </c>
      <c r="H845" s="33">
        <v>7.354434E-3</v>
      </c>
      <c r="I845" s="33">
        <v>1.5520020000000001E-2</v>
      </c>
      <c r="J845" s="33">
        <v>5.0451020118465369E-2</v>
      </c>
    </row>
    <row r="846" spans="1:10" x14ac:dyDescent="0.3">
      <c r="B846" s="25"/>
      <c r="C846" s="73"/>
      <c r="D846" s="103"/>
      <c r="E846" s="85" t="s">
        <v>477</v>
      </c>
      <c r="F846" s="30" t="s">
        <v>458</v>
      </c>
      <c r="G846" s="33">
        <v>1.7540400000000001E-2</v>
      </c>
      <c r="H846" s="33">
        <v>9.4316480000000008E-3</v>
      </c>
      <c r="I846" s="33">
        <v>2.5649160000000001E-2</v>
      </c>
      <c r="J846" s="33">
        <v>8.7078773197214174E-2</v>
      </c>
    </row>
    <row r="847" spans="1:10" x14ac:dyDescent="0.3">
      <c r="B847" s="25"/>
      <c r="C847" s="73"/>
      <c r="D847" s="103"/>
      <c r="E847" s="85" t="s">
        <v>477</v>
      </c>
      <c r="F847" s="30" t="s">
        <v>459</v>
      </c>
      <c r="G847" s="33">
        <v>9.5246900000000006E-3</v>
      </c>
      <c r="H847" s="33">
        <v>3.9278070000000002E-3</v>
      </c>
      <c r="I847" s="33">
        <v>1.5121570000000001E-2</v>
      </c>
      <c r="J847" s="33">
        <v>4.9615994817714192E-2</v>
      </c>
    </row>
    <row r="848" spans="1:10" x14ac:dyDescent="0.3">
      <c r="B848" s="25"/>
      <c r="C848" s="73"/>
      <c r="D848" s="103"/>
      <c r="E848" s="85" t="s">
        <v>477</v>
      </c>
      <c r="F848" s="30" t="s">
        <v>660</v>
      </c>
      <c r="G848" s="33">
        <v>2.3419711999999999E-2</v>
      </c>
      <c r="H848" s="33">
        <v>1.4187287E-2</v>
      </c>
      <c r="I848" s="33">
        <v>3.2652140000000003E-2</v>
      </c>
      <c r="J848" s="33">
        <v>9.8510882016036652E-2</v>
      </c>
    </row>
    <row r="849" spans="2:10" x14ac:dyDescent="0.3">
      <c r="B849" s="25"/>
      <c r="C849" s="73"/>
      <c r="D849" s="103"/>
      <c r="E849" s="85" t="s">
        <v>477</v>
      </c>
      <c r="F849" s="30" t="s">
        <v>661</v>
      </c>
      <c r="G849" s="33">
        <v>9.9209109999999993E-3</v>
      </c>
      <c r="H849" s="33">
        <v>5.219886E-3</v>
      </c>
      <c r="I849" s="33">
        <v>1.462194E-2</v>
      </c>
      <c r="J849" s="33">
        <v>6.619185955705495E-2</v>
      </c>
    </row>
    <row r="850" spans="2:10" x14ac:dyDescent="0.3">
      <c r="B850" s="25"/>
      <c r="C850" s="73"/>
      <c r="D850" s="103"/>
      <c r="E850" s="85" t="s">
        <v>477</v>
      </c>
      <c r="F850" s="30" t="s">
        <v>662</v>
      </c>
      <c r="G850" s="33">
        <v>4.3141840000000001E-2</v>
      </c>
      <c r="H850" s="33">
        <v>1.4661169999999999E-2</v>
      </c>
      <c r="I850" s="33">
        <v>7.162251E-2</v>
      </c>
      <c r="J850" s="33">
        <v>0.17486414936603037</v>
      </c>
    </row>
    <row r="851" spans="2:10" x14ac:dyDescent="0.3">
      <c r="B851" s="25"/>
      <c r="C851" s="73"/>
      <c r="D851" s="103"/>
      <c r="E851" s="85" t="s">
        <v>477</v>
      </c>
      <c r="F851" s="30" t="s">
        <v>663</v>
      </c>
      <c r="G851" s="33">
        <v>1.253889E-2</v>
      </c>
      <c r="H851" s="33">
        <v>7.6623459999999996E-3</v>
      </c>
      <c r="I851" s="33">
        <v>1.7415440000000001E-2</v>
      </c>
      <c r="J851" s="33">
        <v>7.1622175610649194E-2</v>
      </c>
    </row>
    <row r="852" spans="2:10" x14ac:dyDescent="0.3">
      <c r="B852" s="25"/>
      <c r="C852" s="73"/>
      <c r="D852" s="103"/>
      <c r="E852" s="85" t="s">
        <v>477</v>
      </c>
      <c r="F852" s="30" t="s">
        <v>460</v>
      </c>
      <c r="G852" s="33">
        <v>1.8618883999999999E-2</v>
      </c>
      <c r="H852" s="33">
        <v>9.7163909999999996E-3</v>
      </c>
      <c r="I852" s="33">
        <v>2.7521380000000002E-2</v>
      </c>
      <c r="J852" s="33">
        <v>7.843215407426303E-2</v>
      </c>
    </row>
    <row r="853" spans="2:10" x14ac:dyDescent="0.3">
      <c r="B853" s="25"/>
      <c r="C853" s="73"/>
      <c r="D853" s="103"/>
      <c r="E853" s="85" t="s">
        <v>477</v>
      </c>
      <c r="F853" s="30" t="s">
        <v>461</v>
      </c>
      <c r="G853" s="33">
        <v>9.8371580000000004E-3</v>
      </c>
      <c r="H853" s="33">
        <v>5.289434E-3</v>
      </c>
      <c r="I853" s="33">
        <v>1.4384879999999999E-2</v>
      </c>
      <c r="J853" s="33">
        <v>7.1698671065326319E-2</v>
      </c>
    </row>
    <row r="854" spans="2:10" x14ac:dyDescent="0.3">
      <c r="B854" s="25"/>
      <c r="C854" s="73"/>
      <c r="D854" s="103"/>
      <c r="E854" s="85" t="s">
        <v>477</v>
      </c>
      <c r="F854" s="30" t="s">
        <v>462</v>
      </c>
      <c r="G854" s="33">
        <v>4.0215525000000002E-2</v>
      </c>
      <c r="H854" s="33">
        <v>7.8780069999999994E-3</v>
      </c>
      <c r="I854" s="33">
        <v>7.2553039999999999E-2</v>
      </c>
      <c r="J854" s="33">
        <v>6.7432820686158523E-2</v>
      </c>
    </row>
    <row r="855" spans="2:10" x14ac:dyDescent="0.3">
      <c r="B855" s="25"/>
      <c r="C855" s="73"/>
      <c r="D855" s="103"/>
      <c r="E855" s="85" t="s">
        <v>477</v>
      </c>
      <c r="F855" s="30" t="s">
        <v>589</v>
      </c>
      <c r="G855" s="33" t="s">
        <v>451</v>
      </c>
      <c r="H855" s="33" t="s">
        <v>451</v>
      </c>
      <c r="I855" s="33" t="s">
        <v>451</v>
      </c>
      <c r="J855" s="33" t="s">
        <v>451</v>
      </c>
    </row>
    <row r="856" spans="2:10" x14ac:dyDescent="0.3">
      <c r="B856" s="25"/>
      <c r="C856" s="73"/>
      <c r="D856" s="103"/>
      <c r="E856" s="85" t="s">
        <v>477</v>
      </c>
      <c r="F856" s="30" t="s">
        <v>463</v>
      </c>
      <c r="G856" s="33">
        <v>1.7727367000000001E-2</v>
      </c>
      <c r="H856" s="33">
        <v>6.0580241999999996E-3</v>
      </c>
      <c r="I856" s="33">
        <v>2.939671E-2</v>
      </c>
      <c r="J856" s="33">
        <v>0.12867228802783912</v>
      </c>
    </row>
    <row r="857" spans="2:10" x14ac:dyDescent="0.3">
      <c r="B857" s="25"/>
      <c r="C857" s="73"/>
      <c r="D857" s="103"/>
      <c r="E857" s="85" t="s">
        <v>477</v>
      </c>
      <c r="F857" s="30" t="s">
        <v>464</v>
      </c>
      <c r="G857" s="33">
        <v>2.5700176000000002E-2</v>
      </c>
      <c r="H857" s="33">
        <v>1.09134425E-2</v>
      </c>
      <c r="I857" s="33">
        <v>4.0486910000000001E-2</v>
      </c>
      <c r="J857" s="33">
        <v>9.2940832372726809E-2</v>
      </c>
    </row>
    <row r="858" spans="2:10" x14ac:dyDescent="0.3">
      <c r="B858" s="25"/>
      <c r="C858" s="73"/>
      <c r="D858" s="18"/>
      <c r="E858" s="85" t="s">
        <v>477</v>
      </c>
      <c r="F858" s="30" t="s">
        <v>465</v>
      </c>
      <c r="G858" s="33">
        <v>1.3301138000000001E-2</v>
      </c>
      <c r="H858" s="33">
        <v>4.5914429999999997E-3</v>
      </c>
      <c r="I858" s="33">
        <v>2.2010829999999999E-2</v>
      </c>
      <c r="J858" s="33">
        <v>6.1566896353718058E-2</v>
      </c>
    </row>
    <row r="859" spans="2:10" x14ac:dyDescent="0.3">
      <c r="B859" s="25"/>
      <c r="C859" s="73"/>
      <c r="D859" s="18"/>
      <c r="E859" s="85" t="s">
        <v>477</v>
      </c>
      <c r="F859" s="30" t="s">
        <v>466</v>
      </c>
      <c r="G859" s="33">
        <v>7.2267340000000003E-3</v>
      </c>
      <c r="H859" s="33">
        <v>2.064519E-4</v>
      </c>
      <c r="I859" s="33">
        <v>1.4247020000000001E-2</v>
      </c>
      <c r="J859" s="33">
        <v>4.0201972656667882E-2</v>
      </c>
    </row>
    <row r="860" spans="2:10" x14ac:dyDescent="0.3">
      <c r="B860" s="25"/>
      <c r="C860" s="73"/>
      <c r="D860" s="18"/>
      <c r="E860" s="85" t="s">
        <v>477</v>
      </c>
      <c r="F860" s="30" t="s">
        <v>467</v>
      </c>
      <c r="G860" s="33">
        <v>7.0791930000000001E-3</v>
      </c>
      <c r="H860" s="33">
        <v>7.5241809999999996E-4</v>
      </c>
      <c r="I860" s="33">
        <v>1.340597E-2</v>
      </c>
      <c r="J860" s="33">
        <v>3.2102962603205443E-2</v>
      </c>
    </row>
    <row r="861" spans="2:10" x14ac:dyDescent="0.3">
      <c r="B861" s="25"/>
      <c r="C861" s="73"/>
      <c r="D861" s="18"/>
      <c r="E861" s="85" t="s">
        <v>477</v>
      </c>
      <c r="F861" s="30" t="s">
        <v>468</v>
      </c>
      <c r="G861" s="33">
        <v>1.3403E-2</v>
      </c>
      <c r="H861" s="33">
        <v>8.2647740000000008E-3</v>
      </c>
      <c r="I861" s="33">
        <v>1.8541220000000001E-2</v>
      </c>
      <c r="J861" s="33">
        <v>7.0898134483672007E-2</v>
      </c>
    </row>
    <row r="862" spans="2:10" x14ac:dyDescent="0.3">
      <c r="B862" s="25"/>
      <c r="C862" s="73"/>
      <c r="D862" s="18"/>
      <c r="E862" s="85" t="s">
        <v>477</v>
      </c>
      <c r="F862" s="30" t="s">
        <v>469</v>
      </c>
      <c r="G862" s="33">
        <v>2.1050550000000001E-2</v>
      </c>
      <c r="H862" s="33">
        <v>2.4653919999999998E-3</v>
      </c>
      <c r="I862" s="33">
        <v>3.9635700000000003E-2</v>
      </c>
      <c r="J862" s="33">
        <v>9.3421423679651935E-2</v>
      </c>
    </row>
    <row r="863" spans="2:10" x14ac:dyDescent="0.3">
      <c r="B863" s="25"/>
      <c r="C863" s="73"/>
      <c r="D863" s="18"/>
      <c r="E863" s="85" t="s">
        <v>477</v>
      </c>
      <c r="F863" s="30" t="s">
        <v>470</v>
      </c>
      <c r="G863" s="33" t="s">
        <v>451</v>
      </c>
      <c r="H863" s="33" t="s">
        <v>451</v>
      </c>
      <c r="I863" s="33" t="s">
        <v>451</v>
      </c>
      <c r="J863" s="33" t="s">
        <v>451</v>
      </c>
    </row>
    <row r="864" spans="2:10" x14ac:dyDescent="0.3">
      <c r="B864" s="25"/>
      <c r="C864" s="73"/>
      <c r="D864" s="18"/>
      <c r="E864" s="85" t="s">
        <v>477</v>
      </c>
      <c r="F864" s="30" t="s">
        <v>26</v>
      </c>
      <c r="G864" s="33">
        <v>1.9946403000000001E-2</v>
      </c>
      <c r="H864" s="33">
        <v>3.9384149999999998E-3</v>
      </c>
      <c r="I864" s="33">
        <v>3.5954390000000003E-2</v>
      </c>
      <c r="J864" s="33">
        <v>8.1176663210173E-2</v>
      </c>
    </row>
    <row r="865" spans="2:10" x14ac:dyDescent="0.3">
      <c r="B865" s="25"/>
      <c r="C865" s="73"/>
      <c r="D865" s="18"/>
      <c r="E865" s="85" t="s">
        <v>477</v>
      </c>
      <c r="F865" s="30" t="s">
        <v>27</v>
      </c>
      <c r="G865" s="33" t="s">
        <v>451</v>
      </c>
      <c r="H865" s="33" t="s">
        <v>451</v>
      </c>
      <c r="I865" s="33" t="s">
        <v>451</v>
      </c>
      <c r="J865" s="33" t="s">
        <v>451</v>
      </c>
    </row>
    <row r="866" spans="2:10" x14ac:dyDescent="0.3">
      <c r="B866" s="25"/>
      <c r="C866" s="73"/>
      <c r="D866" s="18"/>
      <c r="E866" s="85" t="s">
        <v>477</v>
      </c>
      <c r="F866" s="30" t="s">
        <v>28</v>
      </c>
      <c r="G866" s="33" t="s">
        <v>451</v>
      </c>
      <c r="H866" s="33" t="s">
        <v>451</v>
      </c>
      <c r="I866" s="33" t="s">
        <v>451</v>
      </c>
      <c r="J866" s="33" t="s">
        <v>451</v>
      </c>
    </row>
    <row r="867" spans="2:10" x14ac:dyDescent="0.3">
      <c r="B867" s="25"/>
      <c r="C867" s="73"/>
      <c r="D867" s="18"/>
      <c r="E867" s="85" t="s">
        <v>477</v>
      </c>
      <c r="F867" s="30" t="s">
        <v>29</v>
      </c>
      <c r="G867" s="33" t="s">
        <v>451</v>
      </c>
      <c r="H867" s="33" t="s">
        <v>451</v>
      </c>
      <c r="I867" s="33" t="s">
        <v>451</v>
      </c>
      <c r="J867" s="33" t="s">
        <v>451</v>
      </c>
    </row>
    <row r="868" spans="2:10" x14ac:dyDescent="0.3">
      <c r="B868" s="25"/>
      <c r="C868" s="73"/>
      <c r="D868" s="18"/>
      <c r="E868" s="85" t="s">
        <v>477</v>
      </c>
      <c r="F868" s="30" t="s">
        <v>658</v>
      </c>
      <c r="G868" s="33">
        <v>1.2757681999999999E-2</v>
      </c>
      <c r="H868" s="33">
        <v>4.5490249999999998E-4</v>
      </c>
      <c r="I868" s="33">
        <v>2.506046E-2</v>
      </c>
      <c r="J868" s="33">
        <v>7.1018113678950653E-2</v>
      </c>
    </row>
    <row r="869" spans="2:10" x14ac:dyDescent="0.3">
      <c r="B869" s="25"/>
      <c r="C869" s="73"/>
      <c r="D869" s="18"/>
      <c r="E869" s="85" t="s">
        <v>477</v>
      </c>
      <c r="F869" s="30" t="s">
        <v>30</v>
      </c>
      <c r="G869" s="33">
        <v>1.0483439000000001E-2</v>
      </c>
      <c r="H869" s="33">
        <v>4.0923330000000001E-3</v>
      </c>
      <c r="I869" s="33">
        <v>1.687454E-2</v>
      </c>
      <c r="J869" s="33">
        <v>6.3448079860741052E-2</v>
      </c>
    </row>
    <row r="870" spans="2:10" x14ac:dyDescent="0.3">
      <c r="B870" s="25"/>
      <c r="C870" s="73"/>
      <c r="D870" s="18"/>
      <c r="E870" s="85" t="s">
        <v>477</v>
      </c>
      <c r="F870" s="30" t="s">
        <v>552</v>
      </c>
      <c r="G870" s="33">
        <v>5.4271670000000001E-3</v>
      </c>
      <c r="H870" s="33">
        <v>4.1991130000000001E-5</v>
      </c>
      <c r="I870" s="33">
        <v>1.081234E-2</v>
      </c>
      <c r="J870" s="33">
        <v>4.2150208014013577E-2</v>
      </c>
    </row>
    <row r="871" spans="2:10" x14ac:dyDescent="0.3">
      <c r="B871" s="25"/>
      <c r="C871" s="73"/>
      <c r="D871" s="18"/>
      <c r="E871" s="85" t="s">
        <v>477</v>
      </c>
      <c r="F871" s="30" t="s">
        <v>31</v>
      </c>
      <c r="G871" s="33">
        <v>1.7599137000000001E-2</v>
      </c>
      <c r="H871" s="33">
        <v>9.9652539999999998E-3</v>
      </c>
      <c r="I871" s="33">
        <v>2.5233019999999998E-2</v>
      </c>
      <c r="J871" s="33">
        <v>8.7455830388692576E-2</v>
      </c>
    </row>
    <row r="872" spans="2:10" x14ac:dyDescent="0.3">
      <c r="B872" s="25"/>
      <c r="C872" s="73"/>
      <c r="D872" s="18"/>
      <c r="E872" s="85" t="s">
        <v>477</v>
      </c>
      <c r="F872" s="30" t="s">
        <v>32</v>
      </c>
      <c r="G872" s="33">
        <v>1.0543446E-2</v>
      </c>
      <c r="H872" s="33">
        <v>1.692025E-3</v>
      </c>
      <c r="I872" s="33">
        <v>1.9394870000000002E-2</v>
      </c>
      <c r="J872" s="33">
        <v>7.353389882223714E-2</v>
      </c>
    </row>
    <row r="873" spans="2:10" x14ac:dyDescent="0.3">
      <c r="B873" s="25"/>
      <c r="C873" s="73"/>
      <c r="D873" s="18"/>
      <c r="E873" s="85" t="s">
        <v>477</v>
      </c>
      <c r="F873" s="30" t="s">
        <v>471</v>
      </c>
      <c r="G873" s="33">
        <v>3.1506369999999999E-2</v>
      </c>
      <c r="H873" s="33">
        <v>1.1859379E-2</v>
      </c>
      <c r="I873" s="33">
        <v>5.115335E-2</v>
      </c>
      <c r="J873" s="33">
        <v>0.10236183609934224</v>
      </c>
    </row>
    <row r="874" spans="2:10" x14ac:dyDescent="0.3">
      <c r="B874" s="25"/>
      <c r="C874" s="73"/>
      <c r="D874" s="18"/>
      <c r="E874" s="85" t="s">
        <v>477</v>
      </c>
      <c r="F874" s="30" t="s">
        <v>472</v>
      </c>
      <c r="G874" s="33">
        <v>8.1284700000000005E-3</v>
      </c>
      <c r="H874" s="33">
        <v>1.6198110000000001E-3</v>
      </c>
      <c r="I874" s="33">
        <v>1.463713E-2</v>
      </c>
      <c r="J874" s="33">
        <v>8.6605317886055494E-2</v>
      </c>
    </row>
    <row r="875" spans="2:10" x14ac:dyDescent="0.3">
      <c r="B875" s="25"/>
      <c r="C875" s="73"/>
      <c r="D875" s="18"/>
      <c r="E875" s="85" t="s">
        <v>477</v>
      </c>
      <c r="F875" s="30" t="s">
        <v>473</v>
      </c>
      <c r="G875" s="33">
        <v>1.5228510000000001E-2</v>
      </c>
      <c r="H875" s="33">
        <v>6.4281479999999998E-3</v>
      </c>
      <c r="I875" s="33">
        <v>2.4028879999999999E-2</v>
      </c>
      <c r="J875" s="33">
        <v>5.287457506485236E-2</v>
      </c>
    </row>
    <row r="876" spans="2:10" x14ac:dyDescent="0.3">
      <c r="B876" s="25" t="s">
        <v>268</v>
      </c>
      <c r="C876" s="73" t="s">
        <v>269</v>
      </c>
      <c r="D876" s="29" t="s">
        <v>610</v>
      </c>
      <c r="E876" s="85" t="s">
        <v>477</v>
      </c>
      <c r="F876" s="30" t="s">
        <v>450</v>
      </c>
      <c r="G876" s="33">
        <v>0.25884030000000002</v>
      </c>
      <c r="H876" s="33">
        <v>0.23771390000000001</v>
      </c>
      <c r="I876" s="33">
        <v>0.27996670000000001</v>
      </c>
      <c r="J876" s="33">
        <v>3.8571135337429931E-2</v>
      </c>
    </row>
    <row r="877" spans="2:10" x14ac:dyDescent="0.3">
      <c r="B877" s="25"/>
      <c r="C877" s="73"/>
      <c r="D877" s="103"/>
      <c r="E877" s="85" t="s">
        <v>477</v>
      </c>
      <c r="F877" s="30" t="s">
        <v>452</v>
      </c>
      <c r="G877" s="33">
        <v>0.28331099999999998</v>
      </c>
      <c r="H877" s="33">
        <v>0.25380609999999998</v>
      </c>
      <c r="I877" s="33">
        <v>0.31281579999999998</v>
      </c>
      <c r="J877" s="33">
        <v>2.7008958446314502E-2</v>
      </c>
    </row>
    <row r="878" spans="2:10" x14ac:dyDescent="0.3">
      <c r="B878" s="25"/>
      <c r="C878" s="73"/>
      <c r="D878" s="103"/>
      <c r="E878" s="85" t="s">
        <v>477</v>
      </c>
      <c r="F878" s="30" t="s">
        <v>453</v>
      </c>
      <c r="G878" s="33">
        <v>0.25081609999999999</v>
      </c>
      <c r="H878" s="33">
        <v>0.21953700000000001</v>
      </c>
      <c r="I878" s="33">
        <v>0.28209519999999999</v>
      </c>
      <c r="J878" s="33">
        <v>7.7113186510670631E-2</v>
      </c>
    </row>
    <row r="879" spans="2:10" x14ac:dyDescent="0.3">
      <c r="B879" s="25"/>
      <c r="C879" s="73"/>
      <c r="D879" s="103"/>
      <c r="E879" s="85" t="s">
        <v>477</v>
      </c>
      <c r="F879" s="30" t="s">
        <v>21</v>
      </c>
      <c r="G879" s="33">
        <v>0.17526649999999999</v>
      </c>
      <c r="H879" s="33">
        <v>0.1278116</v>
      </c>
      <c r="I879" s="33">
        <v>0.22272149999999999</v>
      </c>
      <c r="J879" s="33">
        <v>5.5140375544717138E-2</v>
      </c>
    </row>
    <row r="880" spans="2:10" x14ac:dyDescent="0.3">
      <c r="B880" s="25"/>
      <c r="C880" s="73"/>
      <c r="D880" s="103"/>
      <c r="E880" s="85" t="s">
        <v>477</v>
      </c>
      <c r="F880" s="30" t="s">
        <v>454</v>
      </c>
      <c r="G880" s="33">
        <v>0.20778930000000001</v>
      </c>
      <c r="H880" s="33">
        <v>0.16550590000000001</v>
      </c>
      <c r="I880" s="33">
        <v>0.25007279999999998</v>
      </c>
      <c r="J880" s="33">
        <v>2.5150284596976717E-2</v>
      </c>
    </row>
    <row r="881" spans="2:10" x14ac:dyDescent="0.3">
      <c r="B881" s="25"/>
      <c r="C881" s="73"/>
      <c r="D881" s="103"/>
      <c r="E881" s="85" t="s">
        <v>477</v>
      </c>
      <c r="F881" s="30" t="s">
        <v>455</v>
      </c>
      <c r="G881" s="33">
        <v>0.21566089999999999</v>
      </c>
      <c r="H881" s="33">
        <v>0.1311708</v>
      </c>
      <c r="I881" s="33">
        <v>0.3001509</v>
      </c>
      <c r="J881" s="33">
        <v>4.7603523867996066E-2</v>
      </c>
    </row>
    <row r="882" spans="2:10" x14ac:dyDescent="0.3">
      <c r="B882" s="25"/>
      <c r="C882" s="73"/>
      <c r="D882" s="103"/>
      <c r="E882" s="85" t="s">
        <v>477</v>
      </c>
      <c r="F882" s="30" t="s">
        <v>456</v>
      </c>
      <c r="G882" s="33">
        <v>0.1187272</v>
      </c>
      <c r="H882" s="33">
        <v>9.9517330000000001E-2</v>
      </c>
      <c r="I882" s="33">
        <v>0.13793710000000001</v>
      </c>
      <c r="J882" s="33">
        <v>6.8584233237882208E-2</v>
      </c>
    </row>
    <row r="883" spans="2:10" x14ac:dyDescent="0.3">
      <c r="B883" s="25"/>
      <c r="C883" s="73"/>
      <c r="D883" s="103"/>
      <c r="E883" s="85" t="s">
        <v>477</v>
      </c>
      <c r="F883" s="30" t="s">
        <v>457</v>
      </c>
      <c r="G883" s="33">
        <v>0.35125190000000001</v>
      </c>
      <c r="H883" s="33">
        <v>0.3226366</v>
      </c>
      <c r="I883" s="33">
        <v>0.37986720000000002</v>
      </c>
      <c r="J883" s="33">
        <v>1.7331250842388398E-2</v>
      </c>
    </row>
    <row r="884" spans="2:10" x14ac:dyDescent="0.3">
      <c r="B884" s="25"/>
      <c r="C884" s="73"/>
      <c r="D884" s="103"/>
      <c r="E884" s="85" t="s">
        <v>477</v>
      </c>
      <c r="F884" s="30" t="s">
        <v>458</v>
      </c>
      <c r="G884" s="33">
        <v>0.2510211</v>
      </c>
      <c r="H884" s="33">
        <v>0.2185926</v>
      </c>
      <c r="I884" s="33">
        <v>0.28344960000000002</v>
      </c>
      <c r="J884" s="33">
        <v>2.4533225754244745E-2</v>
      </c>
    </row>
    <row r="885" spans="2:10" x14ac:dyDescent="0.3">
      <c r="B885" s="25"/>
      <c r="C885" s="73"/>
      <c r="D885" s="103"/>
      <c r="E885" s="85" t="s">
        <v>477</v>
      </c>
      <c r="F885" s="30" t="s">
        <v>459</v>
      </c>
      <c r="G885" s="33">
        <v>0.26399319999999998</v>
      </c>
      <c r="H885" s="33">
        <v>0.240176</v>
      </c>
      <c r="I885" s="33">
        <v>0.28781030000000002</v>
      </c>
      <c r="J885" s="33">
        <v>2.8796577199903646E-2</v>
      </c>
    </row>
    <row r="886" spans="2:10" x14ac:dyDescent="0.3">
      <c r="B886" s="25"/>
      <c r="C886" s="73"/>
      <c r="D886" s="103"/>
      <c r="E886" s="85" t="s">
        <v>477</v>
      </c>
      <c r="F886" s="30" t="s">
        <v>660</v>
      </c>
      <c r="G886" s="33">
        <v>0.27455059999999998</v>
      </c>
      <c r="H886" s="33">
        <v>0.24132319999999999</v>
      </c>
      <c r="I886" s="33">
        <v>0.307778</v>
      </c>
      <c r="J886" s="33">
        <v>3.6305964214977879E-2</v>
      </c>
    </row>
    <row r="887" spans="2:10" x14ac:dyDescent="0.3">
      <c r="B887" s="25"/>
      <c r="C887" s="73"/>
      <c r="D887" s="103"/>
      <c r="E887" s="85" t="s">
        <v>477</v>
      </c>
      <c r="F887" s="30" t="s">
        <v>661</v>
      </c>
      <c r="G887" s="33">
        <v>0.2549206</v>
      </c>
      <c r="H887" s="33">
        <v>0.23182030000000001</v>
      </c>
      <c r="I887" s="33">
        <v>0.27802090000000002</v>
      </c>
      <c r="J887" s="33">
        <v>3.7588924918583864E-2</v>
      </c>
    </row>
    <row r="888" spans="2:10" x14ac:dyDescent="0.3">
      <c r="B888" s="25"/>
      <c r="C888" s="73"/>
      <c r="D888" s="103"/>
      <c r="E888" s="85" t="s">
        <v>477</v>
      </c>
      <c r="F888" s="30" t="s">
        <v>662</v>
      </c>
      <c r="G888" s="33">
        <v>0.28244019999999997</v>
      </c>
      <c r="H888" s="33">
        <v>0.1943513</v>
      </c>
      <c r="I888" s="33">
        <v>0.3705292</v>
      </c>
      <c r="J888" s="33">
        <v>5.9038972348380139E-2</v>
      </c>
    </row>
    <row r="889" spans="2:10" x14ac:dyDescent="0.3">
      <c r="B889" s="25"/>
      <c r="C889" s="73"/>
      <c r="D889" s="103"/>
      <c r="E889" s="85" t="s">
        <v>477</v>
      </c>
      <c r="F889" s="30" t="s">
        <v>663</v>
      </c>
      <c r="G889" s="33">
        <v>0.25933319999999999</v>
      </c>
      <c r="H889" s="33">
        <v>0.23770540000000001</v>
      </c>
      <c r="I889" s="33">
        <v>0.28096100000000002</v>
      </c>
      <c r="J889" s="33">
        <v>1.977240246704098E-3</v>
      </c>
    </row>
    <row r="890" spans="2:10" x14ac:dyDescent="0.3">
      <c r="B890" s="25"/>
      <c r="C890" s="73"/>
      <c r="D890" s="103"/>
      <c r="E890" s="85" t="s">
        <v>477</v>
      </c>
      <c r="F890" s="30" t="s">
        <v>460</v>
      </c>
      <c r="G890" s="33">
        <v>0.23392350000000001</v>
      </c>
      <c r="H890" s="33">
        <v>0.20599174000000001</v>
      </c>
      <c r="I890" s="33">
        <v>0.26185530000000001</v>
      </c>
      <c r="J890" s="33">
        <v>3.8059926039068562E-2</v>
      </c>
    </row>
    <row r="891" spans="2:10" x14ac:dyDescent="0.3">
      <c r="B891" s="25"/>
      <c r="C891" s="73"/>
      <c r="D891" s="103"/>
      <c r="E891" s="85" t="s">
        <v>477</v>
      </c>
      <c r="F891" s="30" t="s">
        <v>461</v>
      </c>
      <c r="G891" s="33">
        <v>0.28928369999999998</v>
      </c>
      <c r="H891" s="33">
        <v>0.26405126000000001</v>
      </c>
      <c r="I891" s="33">
        <v>0.31451620000000002</v>
      </c>
      <c r="J891" s="33">
        <v>3.9862541828623241E-2</v>
      </c>
    </row>
    <row r="892" spans="2:10" x14ac:dyDescent="0.3">
      <c r="B892" s="25"/>
      <c r="C892" s="73"/>
      <c r="D892" s="103"/>
      <c r="E892" s="85" t="s">
        <v>477</v>
      </c>
      <c r="F892" s="30" t="s">
        <v>462</v>
      </c>
      <c r="G892" s="33">
        <v>0.15479950000000001</v>
      </c>
      <c r="H892" s="33">
        <v>9.1769760000000006E-2</v>
      </c>
      <c r="I892" s="33">
        <v>0.2178293</v>
      </c>
      <c r="J892" s="33">
        <v>2.8347972285615898E-2</v>
      </c>
    </row>
    <row r="893" spans="2:10" x14ac:dyDescent="0.3">
      <c r="B893" s="25"/>
      <c r="C893" s="73"/>
      <c r="D893" s="103"/>
      <c r="E893" s="85" t="s">
        <v>477</v>
      </c>
      <c r="F893" s="30" t="s">
        <v>589</v>
      </c>
      <c r="G893" s="33">
        <v>0.24272659999999999</v>
      </c>
      <c r="H893" s="33">
        <v>0.16141491999999999</v>
      </c>
      <c r="I893" s="33">
        <v>0.3240382</v>
      </c>
      <c r="J893" s="33">
        <v>1.6132284303008275E-2</v>
      </c>
    </row>
    <row r="894" spans="2:10" x14ac:dyDescent="0.3">
      <c r="B894" s="25"/>
      <c r="C894" s="73"/>
      <c r="D894" s="103"/>
      <c r="E894" s="85" t="s">
        <v>477</v>
      </c>
      <c r="F894" s="30" t="s">
        <v>463</v>
      </c>
      <c r="G894" s="33">
        <v>0.1018382</v>
      </c>
      <c r="H894" s="33">
        <v>7.2970880000000002E-2</v>
      </c>
      <c r="I894" s="33">
        <v>0.1307055</v>
      </c>
      <c r="J894" s="33">
        <v>8.1799415578755003E-2</v>
      </c>
    </row>
    <row r="895" spans="2:10" x14ac:dyDescent="0.3">
      <c r="B895" s="25"/>
      <c r="C895" s="73"/>
      <c r="D895" s="18"/>
      <c r="E895" s="85" t="s">
        <v>477</v>
      </c>
      <c r="F895" s="30" t="s">
        <v>464</v>
      </c>
      <c r="G895" s="33">
        <v>0.16571549999999999</v>
      </c>
      <c r="H895" s="33">
        <v>0.13897926999999999</v>
      </c>
      <c r="I895" s="33">
        <v>0.1924517</v>
      </c>
      <c r="J895" s="33">
        <v>4.8685148738001505E-2</v>
      </c>
    </row>
    <row r="896" spans="2:10" x14ac:dyDescent="0.3">
      <c r="B896" s="25"/>
      <c r="C896" s="73"/>
      <c r="D896" s="18"/>
      <c r="E896" s="85" t="s">
        <v>477</v>
      </c>
      <c r="F896" s="30" t="s">
        <v>465</v>
      </c>
      <c r="G896" s="33">
        <v>0.21918389999999999</v>
      </c>
      <c r="H896" s="33">
        <v>0.18718018</v>
      </c>
      <c r="I896" s="33">
        <v>0.25118760000000001</v>
      </c>
      <c r="J896" s="33">
        <v>2.5956125861870596E-2</v>
      </c>
    </row>
    <row r="897" spans="2:10" x14ac:dyDescent="0.3">
      <c r="B897" s="25"/>
      <c r="C897" s="73"/>
      <c r="D897" s="18"/>
      <c r="E897" s="85" t="s">
        <v>477</v>
      </c>
      <c r="F897" s="30" t="s">
        <v>466</v>
      </c>
      <c r="G897" s="33">
        <v>0.4007462</v>
      </c>
      <c r="H897" s="33">
        <v>0.35842011000000001</v>
      </c>
      <c r="I897" s="33">
        <v>0.44307229999999997</v>
      </c>
      <c r="J897" s="33">
        <v>8.0028690773120362E-3</v>
      </c>
    </row>
    <row r="898" spans="2:10" x14ac:dyDescent="0.3">
      <c r="B898" s="25"/>
      <c r="C898" s="73"/>
      <c r="D898" s="18"/>
      <c r="E898" s="85" t="s">
        <v>477</v>
      </c>
      <c r="F898" s="30" t="s">
        <v>467</v>
      </c>
      <c r="G898" s="33">
        <v>0.50571299999999997</v>
      </c>
      <c r="H898" s="33">
        <v>0.44837020999999999</v>
      </c>
      <c r="I898" s="33">
        <v>0.56305590000000005</v>
      </c>
      <c r="J898" s="33">
        <v>1.018572341128688E-2</v>
      </c>
    </row>
    <row r="899" spans="2:10" x14ac:dyDescent="0.3">
      <c r="B899" s="25"/>
      <c r="C899" s="73"/>
      <c r="D899" s="18"/>
      <c r="E899" s="85" t="s">
        <v>477</v>
      </c>
      <c r="F899" s="30" t="s">
        <v>468</v>
      </c>
      <c r="G899" s="33">
        <v>0.26644630000000002</v>
      </c>
      <c r="H899" s="33">
        <v>0.24265999999999999</v>
      </c>
      <c r="I899" s="33">
        <v>0.2902325</v>
      </c>
      <c r="J899" s="33">
        <v>3.5548315116857812E-2</v>
      </c>
    </row>
    <row r="900" spans="2:10" x14ac:dyDescent="0.3">
      <c r="B900" s="25"/>
      <c r="C900" s="73"/>
      <c r="D900" s="18"/>
      <c r="E900" s="85" t="s">
        <v>477</v>
      </c>
      <c r="F900" s="30" t="s">
        <v>469</v>
      </c>
      <c r="G900" s="33">
        <v>0.22551640000000001</v>
      </c>
      <c r="H900" s="33">
        <v>0.19639129999999999</v>
      </c>
      <c r="I900" s="33">
        <v>0.25464150000000002</v>
      </c>
      <c r="J900" s="33">
        <v>5.0029643525645554E-2</v>
      </c>
    </row>
    <row r="901" spans="2:10" x14ac:dyDescent="0.3">
      <c r="B901" s="25"/>
      <c r="C901" s="73"/>
      <c r="D901" s="18"/>
      <c r="E901" s="85" t="s">
        <v>477</v>
      </c>
      <c r="F901" s="30" t="s">
        <v>470</v>
      </c>
      <c r="G901" s="33">
        <v>0.28014220000000001</v>
      </c>
      <c r="H901" s="33">
        <v>0.20716570000000001</v>
      </c>
      <c r="I901" s="33">
        <v>0.35311880000000001</v>
      </c>
      <c r="J901" s="33">
        <v>3.9956651873037263E-2</v>
      </c>
    </row>
    <row r="902" spans="2:10" x14ac:dyDescent="0.3">
      <c r="B902" s="25"/>
      <c r="C902" s="73"/>
      <c r="D902" s="18"/>
      <c r="E902" s="85" t="s">
        <v>477</v>
      </c>
      <c r="F902" s="30" t="s">
        <v>26</v>
      </c>
      <c r="G902" s="33">
        <v>0.22012619999999999</v>
      </c>
      <c r="H902" s="33">
        <v>0.17751130000000001</v>
      </c>
      <c r="I902" s="33">
        <v>0.26274120000000001</v>
      </c>
      <c r="J902" s="33">
        <v>3.1887547087439856E-2</v>
      </c>
    </row>
    <row r="903" spans="2:10" x14ac:dyDescent="0.3">
      <c r="B903" s="25"/>
      <c r="C903" s="73"/>
      <c r="D903" s="18"/>
      <c r="E903" s="85" t="s">
        <v>477</v>
      </c>
      <c r="F903" s="30" t="s">
        <v>27</v>
      </c>
      <c r="G903" s="33">
        <v>0.2450879</v>
      </c>
      <c r="H903" s="33">
        <v>0.1369261</v>
      </c>
      <c r="I903" s="33">
        <v>0.3532497</v>
      </c>
      <c r="J903" s="33">
        <v>4.9821381861680274E-2</v>
      </c>
    </row>
    <row r="904" spans="2:10" x14ac:dyDescent="0.3">
      <c r="B904" s="25"/>
      <c r="C904" s="73"/>
      <c r="D904" s="18"/>
      <c r="E904" s="85" t="s">
        <v>477</v>
      </c>
      <c r="F904" s="30" t="s">
        <v>28</v>
      </c>
      <c r="G904" s="33">
        <v>0.40386630000000001</v>
      </c>
      <c r="H904" s="33">
        <v>0.31999569999999999</v>
      </c>
      <c r="I904" s="33">
        <v>0.48773689999999997</v>
      </c>
      <c r="J904" s="33">
        <v>5.9012000286862841E-2</v>
      </c>
    </row>
    <row r="905" spans="2:10" x14ac:dyDescent="0.3">
      <c r="B905" s="25"/>
      <c r="C905" s="73"/>
      <c r="D905" s="18"/>
      <c r="E905" s="85" t="s">
        <v>477</v>
      </c>
      <c r="F905" s="30" t="s">
        <v>29</v>
      </c>
      <c r="G905" s="33">
        <v>0.30851000000000001</v>
      </c>
      <c r="H905" s="33">
        <v>0.26908389999999999</v>
      </c>
      <c r="I905" s="33">
        <v>0.34793610000000003</v>
      </c>
      <c r="J905" s="33">
        <v>4.8377519906024742E-2</v>
      </c>
    </row>
    <row r="906" spans="2:10" x14ac:dyDescent="0.3">
      <c r="B906" s="25"/>
      <c r="C906" s="73"/>
      <c r="D906" s="18"/>
      <c r="E906" s="85" t="s">
        <v>477</v>
      </c>
      <c r="F906" s="30" t="s">
        <v>658</v>
      </c>
      <c r="G906" s="33">
        <v>0.28934389999999999</v>
      </c>
      <c r="H906" s="33">
        <v>0.25088460000000001</v>
      </c>
      <c r="I906" s="33">
        <v>0.32780320000000002</v>
      </c>
      <c r="J906" s="33">
        <v>5.444126649362338E-2</v>
      </c>
    </row>
    <row r="907" spans="2:10" x14ac:dyDescent="0.3">
      <c r="B907" s="25"/>
      <c r="C907" s="73"/>
      <c r="D907" s="18"/>
      <c r="E907" s="85" t="s">
        <v>477</v>
      </c>
      <c r="F907" s="30" t="s">
        <v>30</v>
      </c>
      <c r="G907" s="33">
        <v>0.24344180000000001</v>
      </c>
      <c r="H907" s="33">
        <v>0.17624780000000001</v>
      </c>
      <c r="I907" s="33">
        <v>0.31063570000000001</v>
      </c>
      <c r="J907" s="33">
        <v>3.0597742550737404E-2</v>
      </c>
    </row>
    <row r="908" spans="2:10" x14ac:dyDescent="0.3">
      <c r="B908" s="25"/>
      <c r="C908" s="73"/>
      <c r="D908" s="18"/>
      <c r="E908" s="85" t="s">
        <v>477</v>
      </c>
      <c r="F908" s="30" t="s">
        <v>552</v>
      </c>
      <c r="G908" s="33">
        <v>0.39998689999999998</v>
      </c>
      <c r="H908" s="33">
        <v>0.30585580000000001</v>
      </c>
      <c r="I908" s="33">
        <v>0.494118</v>
      </c>
      <c r="J908" s="33">
        <v>2.3786320781803493E-2</v>
      </c>
    </row>
    <row r="909" spans="2:10" x14ac:dyDescent="0.3">
      <c r="B909" s="25"/>
      <c r="C909" s="73"/>
      <c r="D909" s="18"/>
      <c r="E909" s="85" t="s">
        <v>477</v>
      </c>
      <c r="F909" s="30" t="s">
        <v>31</v>
      </c>
      <c r="G909" s="33">
        <v>0.2508476</v>
      </c>
      <c r="H909" s="33">
        <v>0.22363230000000001</v>
      </c>
      <c r="I909" s="33">
        <v>0.2780628</v>
      </c>
      <c r="J909" s="33">
        <v>3.9930974587534591E-2</v>
      </c>
    </row>
    <row r="910" spans="2:10" x14ac:dyDescent="0.3">
      <c r="B910" s="25"/>
      <c r="C910" s="73"/>
      <c r="D910" s="18"/>
      <c r="E910" s="85" t="s">
        <v>477</v>
      </c>
      <c r="F910" s="30" t="s">
        <v>32</v>
      </c>
      <c r="G910" s="33">
        <v>0.33903990000000001</v>
      </c>
      <c r="H910" s="33">
        <v>0.28413379999999999</v>
      </c>
      <c r="I910" s="33">
        <v>0.39394610000000002</v>
      </c>
      <c r="J910" s="33">
        <v>4.7410720269043936E-2</v>
      </c>
    </row>
    <row r="911" spans="2:10" x14ac:dyDescent="0.3">
      <c r="B911" s="25"/>
      <c r="C911" s="73"/>
      <c r="D911" s="18"/>
      <c r="E911" s="85" t="s">
        <v>477</v>
      </c>
      <c r="F911" s="30" t="s">
        <v>471</v>
      </c>
      <c r="G911" s="33">
        <v>0.23396210000000001</v>
      </c>
      <c r="H911" s="33">
        <v>0.174037</v>
      </c>
      <c r="I911" s="33">
        <v>0.29388730000000002</v>
      </c>
      <c r="J911" s="33">
        <v>7.0209391972137491E-2</v>
      </c>
    </row>
    <row r="912" spans="2:10" x14ac:dyDescent="0.3">
      <c r="B912" s="25"/>
      <c r="C912" s="73"/>
      <c r="D912" s="18"/>
      <c r="E912" s="85" t="s">
        <v>477</v>
      </c>
      <c r="F912" s="30" t="s">
        <v>472</v>
      </c>
      <c r="G912" s="33">
        <v>0.25226470000000001</v>
      </c>
      <c r="H912" s="33">
        <v>0.21333279999999999</v>
      </c>
      <c r="I912" s="33">
        <v>0.29119650000000002</v>
      </c>
      <c r="J912" s="33">
        <v>4.0237600717440168E-2</v>
      </c>
    </row>
    <row r="913" spans="2:10" x14ac:dyDescent="0.3">
      <c r="B913" s="25"/>
      <c r="C913" s="72"/>
      <c r="D913" s="18"/>
      <c r="E913" s="85" t="s">
        <v>477</v>
      </c>
      <c r="F913" s="30" t="s">
        <v>473</v>
      </c>
      <c r="G913" s="33">
        <v>0.27588370000000001</v>
      </c>
      <c r="H913" s="33">
        <v>0.23946100000000001</v>
      </c>
      <c r="I913" s="33">
        <v>0.31230639999999998</v>
      </c>
      <c r="J913" s="33">
        <v>2.3567669458304873E-2</v>
      </c>
    </row>
    <row r="914" spans="2:10" x14ac:dyDescent="0.3">
      <c r="B914" s="25" t="s">
        <v>270</v>
      </c>
      <c r="C914" s="73" t="s">
        <v>271</v>
      </c>
      <c r="D914" s="29" t="s">
        <v>610</v>
      </c>
      <c r="E914" s="85" t="s">
        <v>477</v>
      </c>
      <c r="F914" s="30" t="s">
        <v>450</v>
      </c>
      <c r="G914" s="33">
        <v>0.15944630000000001</v>
      </c>
      <c r="H914" s="33">
        <v>0.14109659999999999</v>
      </c>
      <c r="I914" s="33">
        <v>0.17779600000000001</v>
      </c>
      <c r="J914" s="33">
        <v>3.8571135337429931E-2</v>
      </c>
    </row>
    <row r="915" spans="2:10" x14ac:dyDescent="0.3">
      <c r="B915" s="25"/>
      <c r="C915" s="73"/>
      <c r="D915" s="103"/>
      <c r="E915" s="85" t="s">
        <v>477</v>
      </c>
      <c r="F915" s="30" t="s">
        <v>452</v>
      </c>
      <c r="G915" s="33">
        <v>0.1763131</v>
      </c>
      <c r="H915" s="33">
        <v>0.15253639999999999</v>
      </c>
      <c r="I915" s="33">
        <v>0.20008989999999999</v>
      </c>
      <c r="J915" s="33">
        <v>2.7008958446314502E-2</v>
      </c>
    </row>
    <row r="916" spans="2:10" x14ac:dyDescent="0.3">
      <c r="B916" s="25"/>
      <c r="C916" s="73"/>
      <c r="D916" s="103"/>
      <c r="E916" s="85" t="s">
        <v>477</v>
      </c>
      <c r="F916" s="30" t="s">
        <v>453</v>
      </c>
      <c r="G916" s="33">
        <v>0.186059</v>
      </c>
      <c r="H916" s="33">
        <v>0.16563530000000001</v>
      </c>
      <c r="I916" s="33">
        <v>0.20648279999999999</v>
      </c>
      <c r="J916" s="33">
        <v>7.7113186510670631E-2</v>
      </c>
    </row>
    <row r="917" spans="2:10" x14ac:dyDescent="0.3">
      <c r="B917" s="25"/>
      <c r="C917" s="73"/>
      <c r="D917" s="103"/>
      <c r="E917" s="85" t="s">
        <v>477</v>
      </c>
      <c r="F917" s="30" t="s">
        <v>21</v>
      </c>
      <c r="G917" s="33">
        <v>0.14252409999999999</v>
      </c>
      <c r="H917" s="33">
        <v>9.6409040000000001E-2</v>
      </c>
      <c r="I917" s="33">
        <v>0.1886391</v>
      </c>
      <c r="J917" s="33">
        <v>5.5140375544717138E-2</v>
      </c>
    </row>
    <row r="918" spans="2:10" x14ac:dyDescent="0.3">
      <c r="B918" s="25"/>
      <c r="C918" s="73"/>
      <c r="D918" s="103"/>
      <c r="E918" s="85" t="s">
        <v>477</v>
      </c>
      <c r="F918" s="30" t="s">
        <v>454</v>
      </c>
      <c r="G918" s="33">
        <v>8.3355280000000004E-2</v>
      </c>
      <c r="H918" s="33">
        <v>5.3784869999999999E-2</v>
      </c>
      <c r="I918" s="33">
        <v>0.1129257</v>
      </c>
      <c r="J918" s="33">
        <v>2.5150284596976717E-2</v>
      </c>
    </row>
    <row r="919" spans="2:10" x14ac:dyDescent="0.3">
      <c r="B919" s="25"/>
      <c r="C919" s="73"/>
      <c r="D919" s="103"/>
      <c r="E919" s="85" t="s">
        <v>477</v>
      </c>
      <c r="F919" s="30" t="s">
        <v>455</v>
      </c>
      <c r="G919" s="33">
        <v>9.0557159999999998E-2</v>
      </c>
      <c r="H919" s="33">
        <v>1.3915139999999999E-2</v>
      </c>
      <c r="I919" s="33">
        <v>0.16719919999999999</v>
      </c>
      <c r="J919" s="33">
        <v>4.7603523867996066E-2</v>
      </c>
    </row>
    <row r="920" spans="2:10" x14ac:dyDescent="0.3">
      <c r="B920" s="25"/>
      <c r="C920" s="73"/>
      <c r="D920" s="103"/>
      <c r="E920" s="85" t="s">
        <v>477</v>
      </c>
      <c r="F920" s="30" t="s">
        <v>456</v>
      </c>
      <c r="G920" s="33">
        <v>0.11228892</v>
      </c>
      <c r="H920" s="33">
        <v>9.6333699999999994E-2</v>
      </c>
      <c r="I920" s="33">
        <v>0.1282441</v>
      </c>
      <c r="J920" s="33">
        <v>6.8584233237882208E-2</v>
      </c>
    </row>
    <row r="921" spans="2:10" x14ac:dyDescent="0.3">
      <c r="B921" s="25"/>
      <c r="C921" s="73"/>
      <c r="D921" s="103"/>
      <c r="E921" s="85" t="s">
        <v>477</v>
      </c>
      <c r="F921" s="30" t="s">
        <v>457</v>
      </c>
      <c r="G921" s="33">
        <v>0.1913754</v>
      </c>
      <c r="H921" s="33">
        <v>0.16593764</v>
      </c>
      <c r="I921" s="33">
        <v>0.21681320000000001</v>
      </c>
      <c r="J921" s="33">
        <v>1.7331250842388398E-2</v>
      </c>
    </row>
    <row r="922" spans="2:10" x14ac:dyDescent="0.3">
      <c r="B922" s="25"/>
      <c r="C922" s="73"/>
      <c r="D922" s="103"/>
      <c r="E922" s="85" t="s">
        <v>477</v>
      </c>
      <c r="F922" s="30" t="s">
        <v>458</v>
      </c>
      <c r="G922" s="33">
        <v>0.1117295</v>
      </c>
      <c r="H922" s="33">
        <v>8.7159360000000005E-2</v>
      </c>
      <c r="I922" s="33">
        <v>0.13629959999999999</v>
      </c>
      <c r="J922" s="33">
        <v>2.4533225754244745E-2</v>
      </c>
    </row>
    <row r="923" spans="2:10" x14ac:dyDescent="0.3">
      <c r="B923" s="25"/>
      <c r="C923" s="73"/>
      <c r="D923" s="103"/>
      <c r="E923" s="85" t="s">
        <v>477</v>
      </c>
      <c r="F923" s="30" t="s">
        <v>459</v>
      </c>
      <c r="G923" s="33">
        <v>0.17720030000000001</v>
      </c>
      <c r="H923" s="33">
        <v>0.15625465999999999</v>
      </c>
      <c r="I923" s="33">
        <v>0.19814599999999999</v>
      </c>
      <c r="J923" s="33">
        <v>2.8796577199903646E-2</v>
      </c>
    </row>
    <row r="924" spans="2:10" x14ac:dyDescent="0.3">
      <c r="B924" s="25"/>
      <c r="C924" s="73"/>
      <c r="D924" s="103"/>
      <c r="E924" s="85" t="s">
        <v>477</v>
      </c>
      <c r="F924" s="30" t="s">
        <v>660</v>
      </c>
      <c r="G924" s="33">
        <v>0.15431020000000001</v>
      </c>
      <c r="H924" s="33">
        <v>0.1243513</v>
      </c>
      <c r="I924" s="33">
        <v>0.18426919999999999</v>
      </c>
      <c r="J924" s="33">
        <v>3.6305964214977879E-2</v>
      </c>
    </row>
    <row r="925" spans="2:10" x14ac:dyDescent="0.3">
      <c r="B925" s="25"/>
      <c r="C925" s="73"/>
      <c r="D925" s="103"/>
      <c r="E925" s="85" t="s">
        <v>477</v>
      </c>
      <c r="F925" s="30" t="s">
        <v>661</v>
      </c>
      <c r="G925" s="33">
        <v>0.16050729999999999</v>
      </c>
      <c r="H925" s="33">
        <v>0.136466</v>
      </c>
      <c r="I925" s="33">
        <v>0.18454860000000001</v>
      </c>
      <c r="J925" s="33">
        <v>3.7588924918583864E-2</v>
      </c>
    </row>
    <row r="926" spans="2:10" x14ac:dyDescent="0.3">
      <c r="B926" s="25"/>
      <c r="C926" s="73"/>
      <c r="D926" s="103"/>
      <c r="E926" s="85" t="s">
        <v>477</v>
      </c>
      <c r="F926" s="30" t="s">
        <v>662</v>
      </c>
      <c r="G926" s="33">
        <v>0.22737750000000001</v>
      </c>
      <c r="H926" s="33">
        <v>0.15527540000000001</v>
      </c>
      <c r="I926" s="33">
        <v>0.29947960000000001</v>
      </c>
      <c r="J926" s="33">
        <v>5.9038972348380139E-2</v>
      </c>
    </row>
    <row r="927" spans="2:10" x14ac:dyDescent="0.3">
      <c r="B927" s="25"/>
      <c r="C927" s="73"/>
      <c r="D927" s="103"/>
      <c r="E927" s="85" t="s">
        <v>477</v>
      </c>
      <c r="F927" s="30" t="s">
        <v>663</v>
      </c>
      <c r="G927" s="33">
        <v>0.156643</v>
      </c>
      <c r="H927" s="33">
        <v>0.13731699999999999</v>
      </c>
      <c r="I927" s="33">
        <v>0.17596890000000001</v>
      </c>
      <c r="J927" s="33">
        <v>1.977240246704098E-3</v>
      </c>
    </row>
    <row r="928" spans="2:10" x14ac:dyDescent="0.3">
      <c r="B928" s="25"/>
      <c r="C928" s="73"/>
      <c r="D928" s="103"/>
      <c r="E928" s="85" t="s">
        <v>477</v>
      </c>
      <c r="F928" s="30" t="s">
        <v>460</v>
      </c>
      <c r="G928" s="33">
        <v>0.17792221</v>
      </c>
      <c r="H928" s="33">
        <v>0.15088146</v>
      </c>
      <c r="I928" s="33">
        <v>0.20496300000000001</v>
      </c>
      <c r="J928" s="33">
        <v>3.8059926039068562E-2</v>
      </c>
    </row>
    <row r="929" spans="2:10" x14ac:dyDescent="0.3">
      <c r="B929" s="25"/>
      <c r="C929" s="73"/>
      <c r="D929" s="103"/>
      <c r="E929" s="85" t="s">
        <v>477</v>
      </c>
      <c r="F929" s="30" t="s">
        <v>461</v>
      </c>
      <c r="G929" s="33">
        <v>0.14296797</v>
      </c>
      <c r="H929" s="33">
        <v>0.12626261999999999</v>
      </c>
      <c r="I929" s="33">
        <v>0.15967329999999999</v>
      </c>
      <c r="J929" s="33">
        <v>3.9862541828623241E-2</v>
      </c>
    </row>
    <row r="930" spans="2:10" x14ac:dyDescent="0.3">
      <c r="B930" s="25"/>
      <c r="C930" s="73"/>
      <c r="D930" s="103"/>
      <c r="E930" s="85" t="s">
        <v>477</v>
      </c>
      <c r="F930" s="30" t="s">
        <v>462</v>
      </c>
      <c r="G930" s="33">
        <v>0.13198529000000001</v>
      </c>
      <c r="H930" s="33">
        <v>6.1840800000000001E-2</v>
      </c>
      <c r="I930" s="33">
        <v>0.2021298</v>
      </c>
      <c r="J930" s="33">
        <v>2.8347972285615898E-2</v>
      </c>
    </row>
    <row r="931" spans="2:10" x14ac:dyDescent="0.3">
      <c r="B931" s="25"/>
      <c r="C931" s="73"/>
      <c r="D931" s="103"/>
      <c r="E931" s="85" t="s">
        <v>477</v>
      </c>
      <c r="F931" s="30" t="s">
        <v>589</v>
      </c>
      <c r="G931" s="33">
        <v>8.8088050000000001E-2</v>
      </c>
      <c r="H931" s="33">
        <v>1.9361529999999998E-2</v>
      </c>
      <c r="I931" s="33">
        <v>0.1568146</v>
      </c>
      <c r="J931" s="33">
        <v>1.6132284303008275E-2</v>
      </c>
    </row>
    <row r="932" spans="2:10" x14ac:dyDescent="0.3">
      <c r="B932" s="25"/>
      <c r="C932" s="73"/>
      <c r="D932" s="18"/>
      <c r="E932" s="85" t="s">
        <v>477</v>
      </c>
      <c r="F932" s="30" t="s">
        <v>463</v>
      </c>
      <c r="G932" s="33">
        <v>0.1060087</v>
      </c>
      <c r="H932" s="33">
        <v>8.6987659999999994E-2</v>
      </c>
      <c r="I932" s="33">
        <v>0.12502969999999999</v>
      </c>
      <c r="J932" s="33">
        <v>8.1799415578755003E-2</v>
      </c>
    </row>
    <row r="933" spans="2:10" x14ac:dyDescent="0.3">
      <c r="B933" s="25"/>
      <c r="C933" s="73"/>
      <c r="D933" s="18"/>
      <c r="E933" s="85" t="s">
        <v>477</v>
      </c>
      <c r="F933" s="30" t="s">
        <v>464</v>
      </c>
      <c r="G933" s="33">
        <v>0.1301553</v>
      </c>
      <c r="H933" s="33">
        <v>0.10348034</v>
      </c>
      <c r="I933" s="33">
        <v>0.15683030000000001</v>
      </c>
      <c r="J933" s="33">
        <v>4.8685148738001505E-2</v>
      </c>
    </row>
    <row r="934" spans="2:10" x14ac:dyDescent="0.3">
      <c r="B934" s="25"/>
      <c r="C934" s="73"/>
      <c r="D934" s="18"/>
      <c r="E934" s="85" t="s">
        <v>477</v>
      </c>
      <c r="F934" s="30" t="s">
        <v>465</v>
      </c>
      <c r="G934" s="33">
        <v>0.1480243</v>
      </c>
      <c r="H934" s="33">
        <v>0.11874521</v>
      </c>
      <c r="I934" s="33">
        <v>0.1773034</v>
      </c>
      <c r="J934" s="33">
        <v>2.5956125861870596E-2</v>
      </c>
    </row>
    <row r="935" spans="2:10" x14ac:dyDescent="0.3">
      <c r="B935" s="25"/>
      <c r="C935" s="73"/>
      <c r="D935" s="18"/>
      <c r="E935" s="85" t="s">
        <v>477</v>
      </c>
      <c r="F935" s="30" t="s">
        <v>466</v>
      </c>
      <c r="G935" s="33">
        <v>0.2301636</v>
      </c>
      <c r="H935" s="33">
        <v>0.19314733000000001</v>
      </c>
      <c r="I935" s="33">
        <v>0.26717990000000003</v>
      </c>
      <c r="J935" s="33">
        <v>8.0028690773120362E-3</v>
      </c>
    </row>
    <row r="936" spans="2:10" x14ac:dyDescent="0.3">
      <c r="B936" s="25"/>
      <c r="C936" s="73"/>
      <c r="D936" s="18"/>
      <c r="E936" s="85" t="s">
        <v>477</v>
      </c>
      <c r="F936" s="30" t="s">
        <v>467</v>
      </c>
      <c r="G936" s="33">
        <v>0.2101886</v>
      </c>
      <c r="H936" s="33">
        <v>0.17666106000000001</v>
      </c>
      <c r="I936" s="33">
        <v>0.24371619999999999</v>
      </c>
      <c r="J936" s="33">
        <v>1.018572341128688E-2</v>
      </c>
    </row>
    <row r="937" spans="2:10" x14ac:dyDescent="0.3">
      <c r="B937" s="25"/>
      <c r="C937" s="73"/>
      <c r="D937" s="18"/>
      <c r="E937" s="85" t="s">
        <v>477</v>
      </c>
      <c r="F937" s="30" t="s">
        <v>468</v>
      </c>
      <c r="G937" s="33">
        <v>0.1727871</v>
      </c>
      <c r="H937" s="33">
        <v>0.15408802999999999</v>
      </c>
      <c r="I937" s="33">
        <v>0.1914862</v>
      </c>
      <c r="J937" s="33">
        <v>3.5548315116857812E-2</v>
      </c>
    </row>
    <row r="938" spans="2:10" x14ac:dyDescent="0.3">
      <c r="B938" s="25"/>
      <c r="C938" s="73"/>
      <c r="D938" s="18"/>
      <c r="E938" s="85" t="s">
        <v>477</v>
      </c>
      <c r="F938" s="30" t="s">
        <v>469</v>
      </c>
      <c r="G938" s="33">
        <v>0.1004428</v>
      </c>
      <c r="H938" s="33">
        <v>7.0659340000000001E-2</v>
      </c>
      <c r="I938" s="33">
        <v>0.13022629999999999</v>
      </c>
      <c r="J938" s="33">
        <v>5.0029643525645554E-2</v>
      </c>
    </row>
    <row r="939" spans="2:10" x14ac:dyDescent="0.3">
      <c r="B939" s="25"/>
      <c r="C939" s="73"/>
      <c r="D939" s="18"/>
      <c r="E939" s="85" t="s">
        <v>477</v>
      </c>
      <c r="F939" s="30" t="s">
        <v>470</v>
      </c>
      <c r="G939" s="33">
        <v>0.1427243</v>
      </c>
      <c r="H939" s="33">
        <v>7.3274610000000004E-2</v>
      </c>
      <c r="I939" s="33">
        <v>0.212174</v>
      </c>
      <c r="J939" s="33">
        <v>3.9956651873037263E-2</v>
      </c>
    </row>
    <row r="940" spans="2:10" x14ac:dyDescent="0.3">
      <c r="B940" s="25"/>
      <c r="C940" s="73"/>
      <c r="D940" s="18"/>
      <c r="E940" s="85" t="s">
        <v>477</v>
      </c>
      <c r="F940" s="30" t="s">
        <v>26</v>
      </c>
      <c r="G940" s="33">
        <v>0.1116496</v>
      </c>
      <c r="H940" s="33">
        <v>8.8106450000000003E-2</v>
      </c>
      <c r="I940" s="33">
        <v>0.1351927</v>
      </c>
      <c r="J940" s="33">
        <v>3.1887547087439856E-2</v>
      </c>
    </row>
    <row r="941" spans="2:10" x14ac:dyDescent="0.3">
      <c r="B941" s="25"/>
      <c r="C941" s="73"/>
      <c r="D941" s="18"/>
      <c r="E941" s="85" t="s">
        <v>477</v>
      </c>
      <c r="F941" s="30" t="s">
        <v>27</v>
      </c>
      <c r="G941" s="33">
        <v>0.2412753</v>
      </c>
      <c r="H941" s="33">
        <v>0.14970470999999999</v>
      </c>
      <c r="I941" s="33">
        <v>0.33284599999999998</v>
      </c>
      <c r="J941" s="33">
        <v>4.9821381861680274E-2</v>
      </c>
    </row>
    <row r="942" spans="2:10" x14ac:dyDescent="0.3">
      <c r="B942" s="25"/>
      <c r="C942" s="73"/>
      <c r="D942" s="18"/>
      <c r="E942" s="85" t="s">
        <v>477</v>
      </c>
      <c r="F942" s="30" t="s">
        <v>28</v>
      </c>
      <c r="G942" s="33">
        <v>0.23406579999999999</v>
      </c>
      <c r="H942" s="33">
        <v>0.15635414</v>
      </c>
      <c r="I942" s="33">
        <v>0.31177749999999999</v>
      </c>
      <c r="J942" s="33">
        <v>5.9012000286862841E-2</v>
      </c>
    </row>
    <row r="943" spans="2:10" x14ac:dyDescent="0.3">
      <c r="B943" s="25"/>
      <c r="C943" s="73"/>
      <c r="D943" s="18"/>
      <c r="E943" s="85" t="s">
        <v>477</v>
      </c>
      <c r="F943" s="30" t="s">
        <v>29</v>
      </c>
      <c r="G943" s="33">
        <v>0.2131682</v>
      </c>
      <c r="H943" s="33">
        <v>0.16758719999999999</v>
      </c>
      <c r="I943" s="33">
        <v>0.25874930000000002</v>
      </c>
      <c r="J943" s="33">
        <v>4.8377519906024742E-2</v>
      </c>
    </row>
    <row r="944" spans="2:10" x14ac:dyDescent="0.3">
      <c r="B944" s="25"/>
      <c r="C944" s="73"/>
      <c r="D944" s="18"/>
      <c r="E944" s="85" t="s">
        <v>477</v>
      </c>
      <c r="F944" s="30" t="s">
        <v>658</v>
      </c>
      <c r="G944" s="33">
        <v>0.15533839999999999</v>
      </c>
      <c r="H944" s="33">
        <v>0.11914909</v>
      </c>
      <c r="I944" s="33">
        <v>0.1915278</v>
      </c>
      <c r="J944" s="33">
        <v>5.444126649362338E-2</v>
      </c>
    </row>
    <row r="945" spans="2:10" x14ac:dyDescent="0.3">
      <c r="B945" s="25"/>
      <c r="C945" s="73"/>
      <c r="D945" s="18"/>
      <c r="E945" s="85" t="s">
        <v>477</v>
      </c>
      <c r="F945" s="30" t="s">
        <v>30</v>
      </c>
      <c r="G945" s="33">
        <v>0.1156349</v>
      </c>
      <c r="H945" s="33">
        <v>8.4700650000000002E-2</v>
      </c>
      <c r="I945" s="33">
        <v>0.14656910000000001</v>
      </c>
      <c r="J945" s="33">
        <v>3.0597742550737404E-2</v>
      </c>
    </row>
    <row r="946" spans="2:10" x14ac:dyDescent="0.3">
      <c r="B946" s="25"/>
      <c r="C946" s="73"/>
      <c r="D946" s="18"/>
      <c r="E946" s="85" t="s">
        <v>477</v>
      </c>
      <c r="F946" s="30" t="s">
        <v>552</v>
      </c>
      <c r="G946" s="33">
        <v>0.2318363</v>
      </c>
      <c r="H946" s="33">
        <v>0.18640947999999999</v>
      </c>
      <c r="I946" s="33">
        <v>0.27726309999999998</v>
      </c>
      <c r="J946" s="33">
        <v>2.3786320781803493E-2</v>
      </c>
    </row>
    <row r="947" spans="2:10" x14ac:dyDescent="0.3">
      <c r="B947" s="25"/>
      <c r="C947" s="73"/>
      <c r="D947" s="18"/>
      <c r="E947" s="85" t="s">
        <v>477</v>
      </c>
      <c r="F947" s="30" t="s">
        <v>31</v>
      </c>
      <c r="G947" s="33">
        <v>0.17078209999999999</v>
      </c>
      <c r="H947" s="33">
        <v>0.10563108</v>
      </c>
      <c r="I947" s="33">
        <v>0.23593310000000001</v>
      </c>
      <c r="J947" s="33">
        <v>3.9930974587534591E-2</v>
      </c>
    </row>
    <row r="948" spans="2:10" x14ac:dyDescent="0.3">
      <c r="B948" s="25"/>
      <c r="C948" s="73"/>
      <c r="D948" s="18"/>
      <c r="E948" s="85" t="s">
        <v>477</v>
      </c>
      <c r="F948" s="30" t="s">
        <v>32</v>
      </c>
      <c r="G948" s="33">
        <v>0.27860370000000001</v>
      </c>
      <c r="H948" s="33">
        <v>0.19753307000000001</v>
      </c>
      <c r="I948" s="33">
        <v>0.3596743</v>
      </c>
      <c r="J948" s="33">
        <v>4.7410720269043936E-2</v>
      </c>
    </row>
    <row r="949" spans="2:10" x14ac:dyDescent="0.3">
      <c r="B949" s="25"/>
      <c r="C949" s="73"/>
      <c r="D949" s="18"/>
      <c r="E949" s="85" t="s">
        <v>477</v>
      </c>
      <c r="F949" s="30" t="s">
        <v>471</v>
      </c>
      <c r="G949" s="33">
        <v>0.1486653</v>
      </c>
      <c r="H949" s="33">
        <v>9.8642880000000002E-2</v>
      </c>
      <c r="I949" s="33">
        <v>0.19868769999999999</v>
      </c>
      <c r="J949" s="33">
        <v>7.0209391972137491E-2</v>
      </c>
    </row>
    <row r="950" spans="2:10" x14ac:dyDescent="0.3">
      <c r="B950" s="25"/>
      <c r="C950" s="72"/>
      <c r="D950" s="18"/>
      <c r="E950" s="85" t="s">
        <v>477</v>
      </c>
      <c r="F950" s="30" t="s">
        <v>472</v>
      </c>
      <c r="G950" s="33">
        <v>0.1544596</v>
      </c>
      <c r="H950" s="33">
        <v>0.12285356</v>
      </c>
      <c r="I950" s="33">
        <v>0.1860657</v>
      </c>
      <c r="J950" s="33">
        <v>4.0237600717440168E-2</v>
      </c>
    </row>
    <row r="951" spans="2:10" x14ac:dyDescent="0.3">
      <c r="B951" s="25"/>
      <c r="C951" s="72"/>
      <c r="D951" s="18"/>
      <c r="E951" s="85" t="s">
        <v>477</v>
      </c>
      <c r="F951" s="30" t="s">
        <v>473</v>
      </c>
      <c r="G951" s="33">
        <v>0.16917170000000001</v>
      </c>
      <c r="H951" s="33">
        <v>0.13492789999999999</v>
      </c>
      <c r="I951" s="33">
        <v>0.2034155</v>
      </c>
      <c r="J951" s="33">
        <v>2.3567669458304873E-2</v>
      </c>
    </row>
    <row r="952" spans="2:10" x14ac:dyDescent="0.3">
      <c r="B952" s="25" t="s">
        <v>272</v>
      </c>
      <c r="C952" s="73" t="s">
        <v>273</v>
      </c>
      <c r="D952" s="29" t="s">
        <v>610</v>
      </c>
      <c r="E952" s="85" t="s">
        <v>477</v>
      </c>
      <c r="F952" s="30" t="s">
        <v>450</v>
      </c>
      <c r="G952" s="33">
        <v>0.18453020000000001</v>
      </c>
      <c r="H952" s="33">
        <v>0.15976199999999999</v>
      </c>
      <c r="I952" s="33">
        <v>0.2092984</v>
      </c>
      <c r="J952" s="33">
        <v>3.8571135337429931E-2</v>
      </c>
    </row>
    <row r="953" spans="2:10" x14ac:dyDescent="0.3">
      <c r="B953" s="25"/>
      <c r="C953" s="73"/>
      <c r="D953" s="103"/>
      <c r="E953" s="85" t="s">
        <v>477</v>
      </c>
      <c r="F953" s="30" t="s">
        <v>452</v>
      </c>
      <c r="G953" s="33">
        <v>0.22665650000000001</v>
      </c>
      <c r="H953" s="33">
        <v>0.19896586999999999</v>
      </c>
      <c r="I953" s="33">
        <v>0.25434709999999999</v>
      </c>
      <c r="J953" s="33">
        <v>2.7008958446314502E-2</v>
      </c>
    </row>
    <row r="954" spans="2:10" x14ac:dyDescent="0.3">
      <c r="B954" s="25"/>
      <c r="C954" s="73"/>
      <c r="D954" s="103"/>
      <c r="E954" s="85" t="s">
        <v>477</v>
      </c>
      <c r="F954" s="30" t="s">
        <v>453</v>
      </c>
      <c r="G954" s="33">
        <v>0.15322189999999999</v>
      </c>
      <c r="H954" s="33">
        <v>0.1267595</v>
      </c>
      <c r="I954" s="33">
        <v>0.17968429999999999</v>
      </c>
      <c r="J954" s="33">
        <v>7.7113186510670631E-2</v>
      </c>
    </row>
    <row r="955" spans="2:10" x14ac:dyDescent="0.3">
      <c r="B955" s="25"/>
      <c r="C955" s="73"/>
      <c r="D955" s="103"/>
      <c r="E955" s="85" t="s">
        <v>477</v>
      </c>
      <c r="F955" s="30" t="s">
        <v>21</v>
      </c>
      <c r="G955" s="33">
        <v>8.8239890000000001E-2</v>
      </c>
      <c r="H955" s="33">
        <v>6.2703969999999998E-2</v>
      </c>
      <c r="I955" s="33">
        <v>0.1137758</v>
      </c>
      <c r="J955" s="33">
        <v>5.5140375544717138E-2</v>
      </c>
    </row>
    <row r="956" spans="2:10" x14ac:dyDescent="0.3">
      <c r="B956" s="25"/>
      <c r="C956" s="73"/>
      <c r="D956" s="103"/>
      <c r="E956" s="85" t="s">
        <v>477</v>
      </c>
      <c r="F956" s="30" t="s">
        <v>454</v>
      </c>
      <c r="G956" s="33">
        <v>0.1396239</v>
      </c>
      <c r="H956" s="33">
        <v>0.1026406</v>
      </c>
      <c r="I956" s="33">
        <v>0.17660709999999999</v>
      </c>
      <c r="J956" s="33">
        <v>2.5150284596976717E-2</v>
      </c>
    </row>
    <row r="957" spans="2:10" x14ac:dyDescent="0.3">
      <c r="B957" s="25"/>
      <c r="C957" s="73"/>
      <c r="D957" s="103"/>
      <c r="E957" s="85" t="s">
        <v>477</v>
      </c>
      <c r="F957" s="30" t="s">
        <v>455</v>
      </c>
      <c r="G957" s="33">
        <v>0.13285069999999999</v>
      </c>
      <c r="H957" s="33">
        <v>4.5346980000000002E-2</v>
      </c>
      <c r="I957" s="33">
        <v>0.22035440000000001</v>
      </c>
      <c r="J957" s="33">
        <v>4.7603523867996066E-2</v>
      </c>
    </row>
    <row r="958" spans="2:10" x14ac:dyDescent="0.3">
      <c r="B958" s="25"/>
      <c r="C958" s="73"/>
      <c r="D958" s="103"/>
      <c r="E958" s="85" t="s">
        <v>477</v>
      </c>
      <c r="F958" s="30" t="s">
        <v>456</v>
      </c>
      <c r="G958" s="33">
        <v>0.12965955000000001</v>
      </c>
      <c r="H958" s="33">
        <v>0.10313097</v>
      </c>
      <c r="I958" s="33">
        <v>0.1561881</v>
      </c>
      <c r="J958" s="33">
        <v>6.8584233237882208E-2</v>
      </c>
    </row>
    <row r="959" spans="2:10" x14ac:dyDescent="0.3">
      <c r="B959" s="25"/>
      <c r="C959" s="73"/>
      <c r="D959" s="103"/>
      <c r="E959" s="85" t="s">
        <v>477</v>
      </c>
      <c r="F959" s="30" t="s">
        <v>457</v>
      </c>
      <c r="G959" s="33">
        <v>0.22109101</v>
      </c>
      <c r="H959" s="33">
        <v>0.18762345999999999</v>
      </c>
      <c r="I959" s="33">
        <v>0.25455860000000002</v>
      </c>
      <c r="J959" s="33">
        <v>1.7331250842388398E-2</v>
      </c>
    </row>
    <row r="960" spans="2:10" x14ac:dyDescent="0.3">
      <c r="B960" s="25"/>
      <c r="C960" s="73"/>
      <c r="D960" s="103"/>
      <c r="E960" s="85" t="s">
        <v>477</v>
      </c>
      <c r="F960" s="30" t="s">
        <v>458</v>
      </c>
      <c r="G960" s="33">
        <v>0.2136634</v>
      </c>
      <c r="H960" s="33">
        <v>0.16095880000000001</v>
      </c>
      <c r="I960" s="33">
        <v>0.2663681</v>
      </c>
      <c r="J960" s="33">
        <v>2.4533225754244745E-2</v>
      </c>
    </row>
    <row r="961" spans="2:10" x14ac:dyDescent="0.3">
      <c r="B961" s="25"/>
      <c r="C961" s="73"/>
      <c r="D961" s="103"/>
      <c r="E961" s="85" t="s">
        <v>477</v>
      </c>
      <c r="F961" s="30" t="s">
        <v>459</v>
      </c>
      <c r="G961" s="33">
        <v>0.1928831</v>
      </c>
      <c r="H961" s="33">
        <v>0.1738817</v>
      </c>
      <c r="I961" s="33">
        <v>0.2118845</v>
      </c>
      <c r="J961" s="33">
        <v>2.8796577199903646E-2</v>
      </c>
    </row>
    <row r="962" spans="2:10" x14ac:dyDescent="0.3">
      <c r="B962" s="25"/>
      <c r="C962" s="73"/>
      <c r="D962" s="103"/>
      <c r="E962" s="85" t="s">
        <v>477</v>
      </c>
      <c r="F962" s="30" t="s">
        <v>660</v>
      </c>
      <c r="G962" s="33">
        <v>0.22119069999999999</v>
      </c>
      <c r="H962" s="33">
        <v>0.17888589999999999</v>
      </c>
      <c r="I962" s="33">
        <v>0.26349539999999999</v>
      </c>
      <c r="J962" s="33">
        <v>3.6305964214977879E-2</v>
      </c>
    </row>
    <row r="963" spans="2:10" x14ac:dyDescent="0.3">
      <c r="B963" s="25"/>
      <c r="C963" s="73"/>
      <c r="D963" s="103"/>
      <c r="E963" s="85" t="s">
        <v>477</v>
      </c>
      <c r="F963" s="30" t="s">
        <v>661</v>
      </c>
      <c r="G963" s="33">
        <v>0.1730602</v>
      </c>
      <c r="H963" s="33">
        <v>0.14833150000000001</v>
      </c>
      <c r="I963" s="33">
        <v>0.19778889999999999</v>
      </c>
      <c r="J963" s="33">
        <v>3.7588924918583864E-2</v>
      </c>
    </row>
    <row r="964" spans="2:10" x14ac:dyDescent="0.3">
      <c r="B964" s="25"/>
      <c r="C964" s="73"/>
      <c r="D964" s="103"/>
      <c r="E964" s="85" t="s">
        <v>477</v>
      </c>
      <c r="F964" s="30" t="s">
        <v>662</v>
      </c>
      <c r="G964" s="33">
        <v>0.17411989999999999</v>
      </c>
      <c r="H964" s="33">
        <v>8.5059750000000003E-2</v>
      </c>
      <c r="I964" s="33">
        <v>0.26318009999999997</v>
      </c>
      <c r="J964" s="33">
        <v>5.9038972348380139E-2</v>
      </c>
    </row>
    <row r="965" spans="2:10" x14ac:dyDescent="0.3">
      <c r="B965" s="25"/>
      <c r="C965" s="73"/>
      <c r="D965" s="103"/>
      <c r="E965" s="85" t="s">
        <v>477</v>
      </c>
      <c r="F965" s="30" t="s">
        <v>663</v>
      </c>
      <c r="G965" s="33">
        <v>0.18605160000000001</v>
      </c>
      <c r="H965" s="33">
        <v>0.16090090000000001</v>
      </c>
      <c r="I965" s="33">
        <v>0.21120230000000001</v>
      </c>
      <c r="J965" s="33">
        <v>1.977240246704098E-3</v>
      </c>
    </row>
    <row r="966" spans="2:10" x14ac:dyDescent="0.3">
      <c r="B966" s="25"/>
      <c r="C966" s="73"/>
      <c r="D966" s="103"/>
      <c r="E966" s="85" t="s">
        <v>477</v>
      </c>
      <c r="F966" s="30" t="s">
        <v>460</v>
      </c>
      <c r="G966" s="33">
        <v>0.18368000000000001</v>
      </c>
      <c r="H966" s="33">
        <v>0.15686578000000001</v>
      </c>
      <c r="I966" s="33">
        <v>0.21049419999999999</v>
      </c>
      <c r="J966" s="33">
        <v>3.8059926039068562E-2</v>
      </c>
    </row>
    <row r="967" spans="2:10" x14ac:dyDescent="0.3">
      <c r="B967" s="25"/>
      <c r="C967" s="73"/>
      <c r="D967" s="103"/>
      <c r="E967" s="85" t="s">
        <v>477</v>
      </c>
      <c r="F967" s="30" t="s">
        <v>461</v>
      </c>
      <c r="G967" s="33">
        <v>0.1863465</v>
      </c>
      <c r="H967" s="33">
        <v>0.15399874999999999</v>
      </c>
      <c r="I967" s="33">
        <v>0.21869420000000001</v>
      </c>
      <c r="J967" s="33">
        <v>3.9862541828623241E-2</v>
      </c>
    </row>
    <row r="968" spans="2:10" x14ac:dyDescent="0.3">
      <c r="B968" s="25"/>
      <c r="C968" s="73"/>
      <c r="D968" s="103"/>
      <c r="E968" s="85" t="s">
        <v>477</v>
      </c>
      <c r="F968" s="30" t="s">
        <v>462</v>
      </c>
      <c r="G968" s="33">
        <v>0.15186769999999999</v>
      </c>
      <c r="H968" s="33">
        <v>7.5304170000000004E-2</v>
      </c>
      <c r="I968" s="33">
        <v>0.2284311</v>
      </c>
      <c r="J968" s="33">
        <v>2.8347972285615898E-2</v>
      </c>
    </row>
    <row r="969" spans="2:10" x14ac:dyDescent="0.3">
      <c r="B969" s="25"/>
      <c r="C969" s="73"/>
      <c r="D969" s="29"/>
      <c r="E969" s="85" t="s">
        <v>477</v>
      </c>
      <c r="F969" s="30" t="s">
        <v>589</v>
      </c>
      <c r="G969" s="33">
        <v>0.22947090000000001</v>
      </c>
      <c r="H969" s="33">
        <v>0.12850454</v>
      </c>
      <c r="I969" s="33">
        <v>0.33043729999999999</v>
      </c>
      <c r="J969" s="33">
        <v>1.6132284303008275E-2</v>
      </c>
    </row>
    <row r="970" spans="2:10" x14ac:dyDescent="0.3">
      <c r="B970" s="25"/>
      <c r="C970" s="73"/>
      <c r="D970" s="29"/>
      <c r="E970" s="85" t="s">
        <v>477</v>
      </c>
      <c r="F970" s="30" t="s">
        <v>463</v>
      </c>
      <c r="G970" s="33">
        <v>0.11481329999999999</v>
      </c>
      <c r="H970" s="33">
        <v>8.6384760000000005E-2</v>
      </c>
      <c r="I970" s="33">
        <v>0.1432418</v>
      </c>
      <c r="J970" s="33">
        <v>8.1799415578755003E-2</v>
      </c>
    </row>
    <row r="971" spans="2:10" x14ac:dyDescent="0.3">
      <c r="B971" s="25"/>
      <c r="C971" s="73"/>
      <c r="D971" s="29"/>
      <c r="E971" s="85" t="s">
        <v>477</v>
      </c>
      <c r="F971" s="30" t="s">
        <v>464</v>
      </c>
      <c r="G971" s="33">
        <v>0.167822</v>
      </c>
      <c r="H971" s="33">
        <v>0.13990573000000001</v>
      </c>
      <c r="I971" s="33">
        <v>0.1957382</v>
      </c>
      <c r="J971" s="33">
        <v>4.8685148738001505E-2</v>
      </c>
    </row>
    <row r="972" spans="2:10" x14ac:dyDescent="0.3">
      <c r="B972" s="25"/>
      <c r="C972" s="73"/>
      <c r="D972" s="29"/>
      <c r="E972" s="85" t="s">
        <v>477</v>
      </c>
      <c r="F972" s="30" t="s">
        <v>465</v>
      </c>
      <c r="G972" s="33">
        <v>0.1878252</v>
      </c>
      <c r="H972" s="33">
        <v>0.14777388</v>
      </c>
      <c r="I972" s="33">
        <v>0.22787640000000001</v>
      </c>
      <c r="J972" s="33">
        <v>2.5956125861870596E-2</v>
      </c>
    </row>
    <row r="973" spans="2:10" x14ac:dyDescent="0.3">
      <c r="B973" s="25"/>
      <c r="C973" s="73"/>
      <c r="D973" s="29"/>
      <c r="E973" s="85" t="s">
        <v>477</v>
      </c>
      <c r="F973" s="30" t="s">
        <v>466</v>
      </c>
      <c r="G973" s="33">
        <v>0.22116130000000001</v>
      </c>
      <c r="H973" s="33">
        <v>0.17913412000000001</v>
      </c>
      <c r="I973" s="33">
        <v>0.26318839999999999</v>
      </c>
      <c r="J973" s="33">
        <v>8.0028690773120362E-3</v>
      </c>
    </row>
    <row r="974" spans="2:10" x14ac:dyDescent="0.3">
      <c r="B974" s="25"/>
      <c r="C974" s="73"/>
      <c r="D974" s="29"/>
      <c r="E974" s="85" t="s">
        <v>477</v>
      </c>
      <c r="F974" s="30" t="s">
        <v>467</v>
      </c>
      <c r="G974" s="33">
        <v>0.261106</v>
      </c>
      <c r="H974" s="33">
        <v>0.20011081</v>
      </c>
      <c r="I974" s="33">
        <v>0.32210109999999997</v>
      </c>
      <c r="J974" s="33">
        <v>1.018572341128688E-2</v>
      </c>
    </row>
    <row r="975" spans="2:10" x14ac:dyDescent="0.3">
      <c r="B975" s="25"/>
      <c r="C975" s="73"/>
      <c r="D975" s="29"/>
      <c r="E975" s="85" t="s">
        <v>477</v>
      </c>
      <c r="F975" s="30" t="s">
        <v>468</v>
      </c>
      <c r="G975" s="33">
        <v>0.1941088</v>
      </c>
      <c r="H975" s="33">
        <v>0.16924400000000001</v>
      </c>
      <c r="I975" s="33">
        <v>0.21897349999999999</v>
      </c>
      <c r="J975" s="33">
        <v>3.5548315116857812E-2</v>
      </c>
    </row>
    <row r="976" spans="2:10" x14ac:dyDescent="0.3">
      <c r="B976" s="25"/>
      <c r="C976" s="73"/>
      <c r="D976" s="29"/>
      <c r="E976" s="85" t="s">
        <v>477</v>
      </c>
      <c r="F976" s="30" t="s">
        <v>469</v>
      </c>
      <c r="G976" s="33">
        <v>0.143957</v>
      </c>
      <c r="H976" s="33">
        <v>0.1093277</v>
      </c>
      <c r="I976" s="33">
        <v>0.1785863</v>
      </c>
      <c r="J976" s="33">
        <v>5.0029643525645554E-2</v>
      </c>
    </row>
    <row r="977" spans="2:10" x14ac:dyDescent="0.3">
      <c r="B977" s="25"/>
      <c r="C977" s="73"/>
      <c r="D977" s="29"/>
      <c r="E977" s="85" t="s">
        <v>477</v>
      </c>
      <c r="F977" s="30" t="s">
        <v>470</v>
      </c>
      <c r="G977" s="33">
        <v>0.17778379999999999</v>
      </c>
      <c r="H977" s="33">
        <v>0.12073196999999999</v>
      </c>
      <c r="I977" s="33">
        <v>0.23483570000000001</v>
      </c>
      <c r="J977" s="33">
        <v>3.9956651873037263E-2</v>
      </c>
    </row>
    <row r="978" spans="2:10" x14ac:dyDescent="0.3">
      <c r="B978" s="25"/>
      <c r="C978" s="73"/>
      <c r="D978" s="29"/>
      <c r="E978" s="85" t="s">
        <v>477</v>
      </c>
      <c r="F978" s="30" t="s">
        <v>26</v>
      </c>
      <c r="G978" s="33">
        <v>0.14688570000000001</v>
      </c>
      <c r="H978" s="33">
        <v>7.996259E-2</v>
      </c>
      <c r="I978" s="33">
        <v>0.21380869999999999</v>
      </c>
      <c r="J978" s="33">
        <v>3.1887547087439856E-2</v>
      </c>
    </row>
    <row r="979" spans="2:10" x14ac:dyDescent="0.3">
      <c r="B979" s="25"/>
      <c r="C979" s="73"/>
      <c r="D979" s="29"/>
      <c r="E979" s="85" t="s">
        <v>477</v>
      </c>
      <c r="F979" s="30" t="s">
        <v>27</v>
      </c>
      <c r="G979" s="33">
        <v>0.17579020000000001</v>
      </c>
      <c r="H979" s="33">
        <v>0.12788434000000001</v>
      </c>
      <c r="I979" s="33">
        <v>0.22369610000000001</v>
      </c>
      <c r="J979" s="33">
        <v>4.9821381861680274E-2</v>
      </c>
    </row>
    <row r="980" spans="2:10" x14ac:dyDescent="0.3">
      <c r="B980" s="25"/>
      <c r="C980" s="73"/>
      <c r="D980" s="29"/>
      <c r="E980" s="85" t="s">
        <v>477</v>
      </c>
      <c r="F980" s="30" t="s">
        <v>28</v>
      </c>
      <c r="G980" s="33">
        <v>0.18020120000000001</v>
      </c>
      <c r="H980" s="33">
        <v>8.7861040000000001E-2</v>
      </c>
      <c r="I980" s="33">
        <v>0.27254139999999999</v>
      </c>
      <c r="J980" s="33">
        <v>5.9012000286862841E-2</v>
      </c>
    </row>
    <row r="981" spans="2:10" x14ac:dyDescent="0.3">
      <c r="B981" s="25"/>
      <c r="C981" s="73"/>
      <c r="D981" s="29"/>
      <c r="E981" s="85" t="s">
        <v>477</v>
      </c>
      <c r="F981" s="30" t="s">
        <v>29</v>
      </c>
      <c r="G981" s="33">
        <v>0.19714409999999999</v>
      </c>
      <c r="H981" s="33">
        <v>0.12144252</v>
      </c>
      <c r="I981" s="33">
        <v>0.27284560000000002</v>
      </c>
      <c r="J981" s="33">
        <v>4.8377519906024742E-2</v>
      </c>
    </row>
    <row r="982" spans="2:10" x14ac:dyDescent="0.3">
      <c r="B982" s="25"/>
      <c r="C982" s="73"/>
      <c r="D982" s="29"/>
      <c r="E982" s="85" t="s">
        <v>477</v>
      </c>
      <c r="F982" s="30" t="s">
        <v>658</v>
      </c>
      <c r="G982" s="33">
        <v>0.1847066</v>
      </c>
      <c r="H982" s="33">
        <v>0.13709337999999999</v>
      </c>
      <c r="I982" s="33">
        <v>0.23231979999999999</v>
      </c>
      <c r="J982" s="33">
        <v>5.444126649362338E-2</v>
      </c>
    </row>
    <row r="983" spans="2:10" x14ac:dyDescent="0.3">
      <c r="B983" s="25"/>
      <c r="C983" s="73"/>
      <c r="D983" s="29"/>
      <c r="E983" s="85" t="s">
        <v>477</v>
      </c>
      <c r="F983" s="30" t="s">
        <v>30</v>
      </c>
      <c r="G983" s="33">
        <v>0.2431362</v>
      </c>
      <c r="H983" s="33">
        <v>0.21528534999999999</v>
      </c>
      <c r="I983" s="33">
        <v>0.27098709999999998</v>
      </c>
      <c r="J983" s="33">
        <v>3.0597742550737404E-2</v>
      </c>
    </row>
    <row r="984" spans="2:10" x14ac:dyDescent="0.3">
      <c r="B984" s="25"/>
      <c r="C984" s="73"/>
      <c r="D984" s="29"/>
      <c r="E984" s="85" t="s">
        <v>477</v>
      </c>
      <c r="F984" s="30" t="s">
        <v>552</v>
      </c>
      <c r="G984" s="33">
        <v>0.2254398</v>
      </c>
      <c r="H984" s="33">
        <v>0.19328973999999999</v>
      </c>
      <c r="I984" s="33">
        <v>0.25758979999999998</v>
      </c>
      <c r="J984" s="33">
        <v>2.3786320781803493E-2</v>
      </c>
    </row>
    <row r="985" spans="2:10" x14ac:dyDescent="0.3">
      <c r="B985" s="25"/>
      <c r="C985" s="73"/>
      <c r="D985" s="29"/>
      <c r="E985" s="85" t="s">
        <v>477</v>
      </c>
      <c r="F985" s="30" t="s">
        <v>31</v>
      </c>
      <c r="G985" s="33">
        <v>0.2148651</v>
      </c>
      <c r="H985" s="33">
        <v>0.18321564000000001</v>
      </c>
      <c r="I985" s="33">
        <v>0.2465146</v>
      </c>
      <c r="J985" s="33">
        <v>3.9930974587534591E-2</v>
      </c>
    </row>
    <row r="986" spans="2:10" x14ac:dyDescent="0.3">
      <c r="B986" s="25"/>
      <c r="C986" s="73"/>
      <c r="D986" s="29"/>
      <c r="E986" s="85" t="s">
        <v>477</v>
      </c>
      <c r="F986" s="30" t="s">
        <v>32</v>
      </c>
      <c r="G986" s="33">
        <v>0.22581590000000001</v>
      </c>
      <c r="H986" s="33">
        <v>0.18759774000000001</v>
      </c>
      <c r="I986" s="33">
        <v>0.26403409999999999</v>
      </c>
      <c r="J986" s="33">
        <v>4.7410720269043936E-2</v>
      </c>
    </row>
    <row r="987" spans="2:10" x14ac:dyDescent="0.3">
      <c r="B987" s="25"/>
      <c r="C987" s="72"/>
      <c r="D987" s="29"/>
      <c r="E987" s="85" t="s">
        <v>477</v>
      </c>
      <c r="F987" s="30" t="s">
        <v>471</v>
      </c>
      <c r="G987" s="33">
        <v>0.1105516</v>
      </c>
      <c r="H987" s="33">
        <v>7.1561120000000006E-2</v>
      </c>
      <c r="I987" s="33">
        <v>0.14954219999999999</v>
      </c>
      <c r="J987" s="33">
        <v>7.0209391972137491E-2</v>
      </c>
    </row>
    <row r="988" spans="2:10" x14ac:dyDescent="0.3">
      <c r="B988" s="25"/>
      <c r="C988" s="72"/>
      <c r="D988" s="29"/>
      <c r="E988" s="85" t="s">
        <v>477</v>
      </c>
      <c r="F988" s="30" t="s">
        <v>472</v>
      </c>
      <c r="G988" s="33">
        <v>0.1783419</v>
      </c>
      <c r="H988" s="33">
        <v>0.15956497</v>
      </c>
      <c r="I988" s="33">
        <v>0.19711890000000001</v>
      </c>
      <c r="J988" s="33">
        <v>4.0237600717440168E-2</v>
      </c>
    </row>
    <row r="989" spans="2:10" x14ac:dyDescent="0.3">
      <c r="B989" s="25"/>
      <c r="C989" s="72"/>
      <c r="D989" s="29"/>
      <c r="E989" s="85" t="s">
        <v>477</v>
      </c>
      <c r="F989" s="30" t="s">
        <v>473</v>
      </c>
      <c r="G989" s="33">
        <v>0.22057879999999999</v>
      </c>
      <c r="H989" s="33">
        <v>0.16947947999999999</v>
      </c>
      <c r="I989" s="33">
        <v>0.27167819999999998</v>
      </c>
      <c r="J989" s="33">
        <v>2.3567669458304873E-2</v>
      </c>
    </row>
    <row r="990" spans="2:10" x14ac:dyDescent="0.3">
      <c r="B990" s="25" t="s">
        <v>274</v>
      </c>
      <c r="C990" s="73" t="s">
        <v>275</v>
      </c>
      <c r="D990" s="29" t="s">
        <v>610</v>
      </c>
      <c r="E990" s="85" t="s">
        <v>477</v>
      </c>
      <c r="F990" s="30" t="s">
        <v>450</v>
      </c>
      <c r="G990" s="33">
        <v>1.620891E-2</v>
      </c>
      <c r="H990" s="33">
        <v>1.26876E-2</v>
      </c>
      <c r="I990" s="33">
        <v>1.9730210000000001E-2</v>
      </c>
      <c r="J990" s="33">
        <v>3.8571135337429931E-2</v>
      </c>
    </row>
    <row r="991" spans="2:10" x14ac:dyDescent="0.3">
      <c r="B991" s="25"/>
      <c r="C991" s="73"/>
      <c r="D991" s="103"/>
      <c r="E991" s="85" t="s">
        <v>477</v>
      </c>
      <c r="F991" s="30" t="s">
        <v>452</v>
      </c>
      <c r="G991" s="33">
        <v>1.381955E-2</v>
      </c>
      <c r="H991" s="33">
        <v>9.4373879999999997E-3</v>
      </c>
      <c r="I991" s="33">
        <v>1.8201700000000001E-2</v>
      </c>
      <c r="J991" s="33">
        <v>2.7008958446314502E-2</v>
      </c>
    </row>
    <row r="992" spans="2:10" x14ac:dyDescent="0.3">
      <c r="B992" s="25"/>
      <c r="C992" s="73"/>
      <c r="D992" s="103"/>
      <c r="E992" s="85" t="s">
        <v>477</v>
      </c>
      <c r="F992" s="30" t="s">
        <v>453</v>
      </c>
      <c r="G992" s="33">
        <v>2.5900039999999999E-2</v>
      </c>
      <c r="H992" s="33">
        <v>1.7937633000000001E-2</v>
      </c>
      <c r="I992" s="33">
        <v>3.3862450000000002E-2</v>
      </c>
      <c r="J992" s="33">
        <v>7.7113186510670631E-2</v>
      </c>
    </row>
    <row r="993" spans="2:10" x14ac:dyDescent="0.3">
      <c r="B993" s="25"/>
      <c r="C993" s="73"/>
      <c r="D993" s="103"/>
      <c r="E993" s="85" t="s">
        <v>477</v>
      </c>
      <c r="F993" s="30" t="s">
        <v>21</v>
      </c>
      <c r="G993" s="33">
        <v>2.1855369999999999E-2</v>
      </c>
      <c r="H993" s="33">
        <v>8.2237909999999994E-3</v>
      </c>
      <c r="I993" s="33">
        <v>3.5486959999999998E-2</v>
      </c>
      <c r="J993" s="33">
        <v>5.5140375544717138E-2</v>
      </c>
    </row>
    <row r="994" spans="2:10" x14ac:dyDescent="0.3">
      <c r="B994" s="25"/>
      <c r="C994" s="73"/>
      <c r="D994" s="103"/>
      <c r="E994" s="85" t="s">
        <v>477</v>
      </c>
      <c r="F994" s="30" t="s">
        <v>454</v>
      </c>
      <c r="G994" s="33">
        <v>1.138057E-2</v>
      </c>
      <c r="H994" s="33">
        <v>4.596213E-3</v>
      </c>
      <c r="I994" s="33">
        <v>1.8164929999999999E-2</v>
      </c>
      <c r="J994" s="33">
        <v>2.5150284596976717E-2</v>
      </c>
    </row>
    <row r="995" spans="2:10" x14ac:dyDescent="0.3">
      <c r="B995" s="25"/>
      <c r="C995" s="73"/>
      <c r="D995" s="103"/>
      <c r="E995" s="85" t="s">
        <v>477</v>
      </c>
      <c r="F995" s="30" t="s">
        <v>455</v>
      </c>
      <c r="G995" s="33">
        <v>2.1358289999999999E-2</v>
      </c>
      <c r="H995" s="33">
        <v>4.0827420000000003E-3</v>
      </c>
      <c r="I995" s="33">
        <v>3.8633830000000001E-2</v>
      </c>
      <c r="J995" s="33">
        <v>4.7603523867996066E-2</v>
      </c>
    </row>
    <row r="996" spans="2:10" x14ac:dyDescent="0.3">
      <c r="B996" s="25"/>
      <c r="C996" s="73"/>
      <c r="D996" s="103"/>
      <c r="E996" s="85" t="s">
        <v>477</v>
      </c>
      <c r="F996" s="30" t="s">
        <v>456</v>
      </c>
      <c r="G996" s="33">
        <v>1.010786E-2</v>
      </c>
      <c r="H996" s="33">
        <v>4.6960389999999999E-3</v>
      </c>
      <c r="I996" s="33">
        <v>1.5519689999999999E-2</v>
      </c>
      <c r="J996" s="33">
        <v>6.8584233237882208E-2</v>
      </c>
    </row>
    <row r="997" spans="2:10" x14ac:dyDescent="0.3">
      <c r="B997" s="25"/>
      <c r="C997" s="73"/>
      <c r="D997" s="103"/>
      <c r="E997" s="85" t="s">
        <v>477</v>
      </c>
      <c r="F997" s="30" t="s">
        <v>457</v>
      </c>
      <c r="G997" s="33">
        <v>1.8314380000000002E-2</v>
      </c>
      <c r="H997" s="33">
        <v>1.3017123E-2</v>
      </c>
      <c r="I997" s="33">
        <v>2.3611650000000001E-2</v>
      </c>
      <c r="J997" s="33">
        <v>1.7331250842388398E-2</v>
      </c>
    </row>
    <row r="998" spans="2:10" x14ac:dyDescent="0.3">
      <c r="B998" s="25"/>
      <c r="C998" s="73"/>
      <c r="D998" s="103"/>
      <c r="E998" s="85" t="s">
        <v>477</v>
      </c>
      <c r="F998" s="30" t="s">
        <v>458</v>
      </c>
      <c r="G998" s="33">
        <v>1.4441300000000001E-2</v>
      </c>
      <c r="H998" s="33">
        <v>6.5697639999999996E-3</v>
      </c>
      <c r="I998" s="33">
        <v>2.231284E-2</v>
      </c>
      <c r="J998" s="33">
        <v>2.4533225754244745E-2</v>
      </c>
    </row>
    <row r="999" spans="2:10" x14ac:dyDescent="0.3">
      <c r="B999" s="25"/>
      <c r="C999" s="73"/>
      <c r="D999" s="103"/>
      <c r="E999" s="85" t="s">
        <v>477</v>
      </c>
      <c r="F999" s="30" t="s">
        <v>459</v>
      </c>
      <c r="G999" s="33">
        <v>1.399303E-2</v>
      </c>
      <c r="H999" s="33">
        <v>1.0449273E-2</v>
      </c>
      <c r="I999" s="33">
        <v>1.753679E-2</v>
      </c>
      <c r="J999" s="33">
        <v>2.8796577199903646E-2</v>
      </c>
    </row>
    <row r="1000" spans="2:10" x14ac:dyDescent="0.3">
      <c r="B1000" s="25"/>
      <c r="C1000" s="73"/>
      <c r="D1000" s="103"/>
      <c r="E1000" s="85" t="s">
        <v>477</v>
      </c>
      <c r="F1000" s="30" t="s">
        <v>660</v>
      </c>
      <c r="G1000" s="33">
        <v>2.5379490000000001E-2</v>
      </c>
      <c r="H1000" s="33">
        <v>1.6500635E-2</v>
      </c>
      <c r="I1000" s="33">
        <v>3.4258339999999998E-2</v>
      </c>
      <c r="J1000" s="33">
        <v>3.6305964214977879E-2</v>
      </c>
    </row>
    <row r="1001" spans="2:10" x14ac:dyDescent="0.3">
      <c r="B1001" s="25"/>
      <c r="C1001" s="73"/>
      <c r="D1001" s="103"/>
      <c r="E1001" s="85" t="s">
        <v>477</v>
      </c>
      <c r="F1001" s="30" t="s">
        <v>661</v>
      </c>
      <c r="G1001" s="33">
        <v>1.227847E-2</v>
      </c>
      <c r="H1001" s="33">
        <v>8.0939410000000003E-3</v>
      </c>
      <c r="I1001" s="33">
        <v>1.646299E-2</v>
      </c>
      <c r="J1001" s="33">
        <v>3.7588924918583864E-2</v>
      </c>
    </row>
    <row r="1002" spans="2:10" x14ac:dyDescent="0.3">
      <c r="B1002" s="25"/>
      <c r="C1002" s="73"/>
      <c r="D1002" s="103"/>
      <c r="E1002" s="85" t="s">
        <v>477</v>
      </c>
      <c r="F1002" s="30" t="s">
        <v>662</v>
      </c>
      <c r="G1002" s="33" t="s">
        <v>451</v>
      </c>
      <c r="H1002" s="33" t="s">
        <v>451</v>
      </c>
      <c r="I1002" s="33" t="s">
        <v>451</v>
      </c>
      <c r="J1002" s="33" t="s">
        <v>451</v>
      </c>
    </row>
    <row r="1003" spans="2:10" x14ac:dyDescent="0.3">
      <c r="B1003" s="25"/>
      <c r="C1003" s="73"/>
      <c r="D1003" s="103"/>
      <c r="E1003" s="85" t="s">
        <v>477</v>
      </c>
      <c r="F1003" s="30" t="s">
        <v>663</v>
      </c>
      <c r="G1003" s="33">
        <v>1.4315939999999999E-2</v>
      </c>
      <c r="H1003" s="33">
        <v>1.017088E-2</v>
      </c>
      <c r="I1003" s="33">
        <v>1.846101E-2</v>
      </c>
      <c r="J1003" s="33">
        <v>1.977240246704098E-3</v>
      </c>
    </row>
    <row r="1004" spans="2:10" x14ac:dyDescent="0.3">
      <c r="B1004" s="25"/>
      <c r="C1004" s="73"/>
      <c r="D1004" s="103"/>
      <c r="E1004" s="85" t="s">
        <v>477</v>
      </c>
      <c r="F1004" s="30" t="s">
        <v>460</v>
      </c>
      <c r="G1004" s="33">
        <v>2.0491539999999999E-2</v>
      </c>
      <c r="H1004" s="33">
        <v>1.3491352999999999E-2</v>
      </c>
      <c r="I1004" s="33">
        <v>2.7491729999999999E-2</v>
      </c>
      <c r="J1004" s="33">
        <v>3.8059926039068562E-2</v>
      </c>
    </row>
    <row r="1005" spans="2:10" x14ac:dyDescent="0.3">
      <c r="B1005" s="25"/>
      <c r="C1005" s="73"/>
      <c r="D1005" s="103"/>
      <c r="E1005" s="85" t="s">
        <v>477</v>
      </c>
      <c r="F1005" s="30" t="s">
        <v>461</v>
      </c>
      <c r="G1005" s="33">
        <v>1.060199E-2</v>
      </c>
      <c r="H1005" s="33">
        <v>6.436949E-3</v>
      </c>
      <c r="I1005" s="33">
        <v>1.476703E-2</v>
      </c>
      <c r="J1005" s="33">
        <v>3.9862541828623241E-2</v>
      </c>
    </row>
    <row r="1006" spans="2:10" x14ac:dyDescent="0.3">
      <c r="B1006" s="25"/>
      <c r="C1006" s="73"/>
      <c r="D1006" s="29"/>
      <c r="E1006" s="85" t="s">
        <v>477</v>
      </c>
      <c r="F1006" s="30" t="s">
        <v>462</v>
      </c>
      <c r="G1006" s="33">
        <v>4.7288110000000001E-2</v>
      </c>
      <c r="H1006" s="33">
        <v>1.9088173E-2</v>
      </c>
      <c r="I1006" s="33">
        <v>7.5488050000000001E-2</v>
      </c>
      <c r="J1006" s="33">
        <v>2.8347972285615898E-2</v>
      </c>
    </row>
    <row r="1007" spans="2:10" x14ac:dyDescent="0.3">
      <c r="B1007" s="25"/>
      <c r="C1007" s="73"/>
      <c r="D1007" s="29"/>
      <c r="E1007" s="85" t="s">
        <v>477</v>
      </c>
      <c r="F1007" s="30" t="s">
        <v>589</v>
      </c>
      <c r="G1007" s="33">
        <v>0</v>
      </c>
      <c r="H1007" s="33">
        <v>0</v>
      </c>
      <c r="I1007" s="33">
        <v>0</v>
      </c>
      <c r="J1007" s="33">
        <v>1.6132284303008275E-2</v>
      </c>
    </row>
    <row r="1008" spans="2:10" x14ac:dyDescent="0.3">
      <c r="B1008" s="25"/>
      <c r="C1008" s="73"/>
      <c r="D1008" s="29"/>
      <c r="E1008" s="85" t="s">
        <v>477</v>
      </c>
      <c r="F1008" s="30" t="s">
        <v>463</v>
      </c>
      <c r="G1008" s="33">
        <v>7.9234470000000001E-3</v>
      </c>
      <c r="H1008" s="33">
        <v>2.918276E-3</v>
      </c>
      <c r="I1008" s="33">
        <v>1.292862E-2</v>
      </c>
      <c r="J1008" s="33">
        <v>8.1799415578755003E-2</v>
      </c>
    </row>
    <row r="1009" spans="2:10" x14ac:dyDescent="0.3">
      <c r="B1009" s="25"/>
      <c r="C1009" s="73"/>
      <c r="D1009" s="29"/>
      <c r="E1009" s="85" t="s">
        <v>477</v>
      </c>
      <c r="F1009" s="30" t="s">
        <v>464</v>
      </c>
      <c r="G1009" s="33">
        <v>2.1470592E-2</v>
      </c>
      <c r="H1009" s="33">
        <v>7.6867760000000002E-3</v>
      </c>
      <c r="I1009" s="33">
        <v>3.525441E-2</v>
      </c>
      <c r="J1009" s="33">
        <v>4.8685148738001505E-2</v>
      </c>
    </row>
    <row r="1010" spans="2:10" x14ac:dyDescent="0.3">
      <c r="B1010" s="25"/>
      <c r="C1010" s="73"/>
      <c r="D1010" s="29"/>
      <c r="E1010" s="85" t="s">
        <v>477</v>
      </c>
      <c r="F1010" s="30" t="s">
        <v>465</v>
      </c>
      <c r="G1010" s="33">
        <v>8.8471190000000005E-3</v>
      </c>
      <c r="H1010" s="33">
        <v>3.2209920000000002E-3</v>
      </c>
      <c r="I1010" s="33">
        <v>1.447325E-2</v>
      </c>
      <c r="J1010" s="33">
        <v>2.5956125861870596E-2</v>
      </c>
    </row>
    <row r="1011" spans="2:10" x14ac:dyDescent="0.3">
      <c r="B1011" s="25"/>
      <c r="C1011" s="73"/>
      <c r="D1011" s="29"/>
      <c r="E1011" s="85" t="s">
        <v>477</v>
      </c>
      <c r="F1011" s="30" t="s">
        <v>466</v>
      </c>
      <c r="G1011" s="33">
        <v>1.9117881999999999E-2</v>
      </c>
      <c r="H1011" s="33">
        <v>9.6526800000000003E-3</v>
      </c>
      <c r="I1011" s="33">
        <v>2.858308E-2</v>
      </c>
      <c r="J1011" s="33">
        <v>8.0028690773120362E-3</v>
      </c>
    </row>
    <row r="1012" spans="2:10" x14ac:dyDescent="0.3">
      <c r="B1012" s="25"/>
      <c r="C1012" s="73"/>
      <c r="D1012" s="29"/>
      <c r="E1012" s="85" t="s">
        <v>477</v>
      </c>
      <c r="F1012" s="30" t="s">
        <v>467</v>
      </c>
      <c r="G1012" s="33">
        <v>2.7171985999999999E-2</v>
      </c>
      <c r="H1012" s="33">
        <v>1.7380837E-2</v>
      </c>
      <c r="I1012" s="33">
        <v>3.6963129999999997E-2</v>
      </c>
      <c r="J1012" s="33">
        <v>1.018572341128688E-2</v>
      </c>
    </row>
    <row r="1013" spans="2:10" x14ac:dyDescent="0.3">
      <c r="B1013" s="25"/>
      <c r="C1013" s="73"/>
      <c r="D1013" s="29"/>
      <c r="E1013" s="85" t="s">
        <v>477</v>
      </c>
      <c r="F1013" s="30" t="s">
        <v>468</v>
      </c>
      <c r="G1013" s="33">
        <v>1.731034E-2</v>
      </c>
      <c r="H1013" s="33">
        <v>1.2947874999999999E-2</v>
      </c>
      <c r="I1013" s="33">
        <v>2.1672810000000001E-2</v>
      </c>
      <c r="J1013" s="33">
        <v>3.5548315116857812E-2</v>
      </c>
    </row>
    <row r="1014" spans="2:10" x14ac:dyDescent="0.3">
      <c r="B1014" s="25"/>
      <c r="C1014" s="73"/>
      <c r="D1014" s="29"/>
      <c r="E1014" s="85" t="s">
        <v>477</v>
      </c>
      <c r="F1014" s="30" t="s">
        <v>469</v>
      </c>
      <c r="G1014" s="33">
        <v>1.0708850000000001E-2</v>
      </c>
      <c r="H1014" s="33">
        <v>4.9362920000000001E-3</v>
      </c>
      <c r="I1014" s="33">
        <v>1.6481409999999998E-2</v>
      </c>
      <c r="J1014" s="33">
        <v>5.0029643525645554E-2</v>
      </c>
    </row>
    <row r="1015" spans="2:10" x14ac:dyDescent="0.3">
      <c r="B1015" s="25"/>
      <c r="C1015" s="73"/>
      <c r="D1015" s="29"/>
      <c r="E1015" s="85" t="s">
        <v>477</v>
      </c>
      <c r="F1015" s="30" t="s">
        <v>470</v>
      </c>
      <c r="G1015" s="33">
        <v>2.1872300000000001E-2</v>
      </c>
      <c r="H1015" s="33">
        <v>6.9065248000000001E-3</v>
      </c>
      <c r="I1015" s="33">
        <v>3.6838080000000002E-2</v>
      </c>
      <c r="J1015" s="33">
        <v>3.9956651873037263E-2</v>
      </c>
    </row>
    <row r="1016" spans="2:10" x14ac:dyDescent="0.3">
      <c r="B1016" s="25"/>
      <c r="C1016" s="73"/>
      <c r="D1016" s="29"/>
      <c r="E1016" s="85" t="s">
        <v>477</v>
      </c>
      <c r="F1016" s="30" t="s">
        <v>26</v>
      </c>
      <c r="G1016" s="33">
        <v>1.5777240000000001E-2</v>
      </c>
      <c r="H1016" s="33">
        <v>8.2012865000000001E-3</v>
      </c>
      <c r="I1016" s="33">
        <v>2.3353180000000001E-2</v>
      </c>
      <c r="J1016" s="33">
        <v>3.1887547087439856E-2</v>
      </c>
    </row>
    <row r="1017" spans="2:10" x14ac:dyDescent="0.3">
      <c r="B1017" s="25"/>
      <c r="C1017" s="73"/>
      <c r="D1017" s="29"/>
      <c r="E1017" s="85" t="s">
        <v>477</v>
      </c>
      <c r="F1017" s="30" t="s">
        <v>27</v>
      </c>
      <c r="G1017" s="33">
        <v>2.4224900000000001E-2</v>
      </c>
      <c r="H1017" s="33">
        <v>8.4450354999999998E-3</v>
      </c>
      <c r="I1017" s="33">
        <v>4.0004770000000002E-2</v>
      </c>
      <c r="J1017" s="33">
        <v>4.9821381861680274E-2</v>
      </c>
    </row>
    <row r="1018" spans="2:10" x14ac:dyDescent="0.3">
      <c r="B1018" s="25"/>
      <c r="C1018" s="73"/>
      <c r="D1018" s="29"/>
      <c r="E1018" s="85" t="s">
        <v>477</v>
      </c>
      <c r="F1018" s="30" t="s">
        <v>28</v>
      </c>
      <c r="G1018" s="33" t="s">
        <v>451</v>
      </c>
      <c r="H1018" s="33" t="s">
        <v>451</v>
      </c>
      <c r="I1018" s="33" t="s">
        <v>451</v>
      </c>
      <c r="J1018" s="33" t="s">
        <v>451</v>
      </c>
    </row>
    <row r="1019" spans="2:10" x14ac:dyDescent="0.3">
      <c r="B1019" s="25"/>
      <c r="C1019" s="73"/>
      <c r="D1019" s="29"/>
      <c r="E1019" s="85" t="s">
        <v>477</v>
      </c>
      <c r="F1019" s="30" t="s">
        <v>29</v>
      </c>
      <c r="G1019" s="33">
        <v>1.7661039999999999E-2</v>
      </c>
      <c r="H1019" s="33">
        <v>6.2881999000000003E-3</v>
      </c>
      <c r="I1019" s="33">
        <v>2.9033880000000001E-2</v>
      </c>
      <c r="J1019" s="33">
        <v>4.8377519906024742E-2</v>
      </c>
    </row>
    <row r="1020" spans="2:10" x14ac:dyDescent="0.3">
      <c r="B1020" s="25"/>
      <c r="C1020" s="73"/>
      <c r="D1020" s="29"/>
      <c r="E1020" s="85" t="s">
        <v>477</v>
      </c>
      <c r="F1020" s="30" t="s">
        <v>658</v>
      </c>
      <c r="G1020" s="33">
        <v>1.8106089999999998E-2</v>
      </c>
      <c r="H1020" s="33">
        <v>5.3788459E-3</v>
      </c>
      <c r="I1020" s="33">
        <v>3.0833340000000001E-2</v>
      </c>
      <c r="J1020" s="33">
        <v>5.444126649362338E-2</v>
      </c>
    </row>
    <row r="1021" spans="2:10" x14ac:dyDescent="0.3">
      <c r="B1021" s="25"/>
      <c r="C1021" s="73"/>
      <c r="D1021" s="29"/>
      <c r="E1021" s="85" t="s">
        <v>477</v>
      </c>
      <c r="F1021" s="30" t="s">
        <v>30</v>
      </c>
      <c r="G1021" s="33" t="s">
        <v>451</v>
      </c>
      <c r="H1021" s="33" t="s">
        <v>451</v>
      </c>
      <c r="I1021" s="33" t="s">
        <v>451</v>
      </c>
      <c r="J1021" s="33" t="s">
        <v>451</v>
      </c>
    </row>
    <row r="1022" spans="2:10" x14ac:dyDescent="0.3">
      <c r="B1022" s="25"/>
      <c r="C1022" s="73"/>
      <c r="D1022" s="29"/>
      <c r="E1022" s="85" t="s">
        <v>477</v>
      </c>
      <c r="F1022" s="30" t="s">
        <v>552</v>
      </c>
      <c r="G1022" s="33">
        <v>1.790897E-2</v>
      </c>
      <c r="H1022" s="33">
        <v>9.1766121000000003E-3</v>
      </c>
      <c r="I1022" s="33">
        <v>2.6641339999999999E-2</v>
      </c>
      <c r="J1022" s="33">
        <v>2.3786320781803493E-2</v>
      </c>
    </row>
    <row r="1023" spans="2:10" x14ac:dyDescent="0.3">
      <c r="B1023" s="25"/>
      <c r="C1023" s="73"/>
      <c r="D1023" s="29"/>
      <c r="E1023" s="85" t="s">
        <v>477</v>
      </c>
      <c r="F1023" s="30" t="s">
        <v>31</v>
      </c>
      <c r="G1023" s="33">
        <v>1.197177E-2</v>
      </c>
      <c r="H1023" s="33">
        <v>3.6167268000000001E-3</v>
      </c>
      <c r="I1023" s="33">
        <v>2.0326810000000001E-2</v>
      </c>
      <c r="J1023" s="33">
        <v>3.9930974587534591E-2</v>
      </c>
    </row>
    <row r="1024" spans="2:10" x14ac:dyDescent="0.3">
      <c r="B1024" s="25"/>
      <c r="C1024" s="72"/>
      <c r="D1024" s="29"/>
      <c r="E1024" s="85" t="s">
        <v>477</v>
      </c>
      <c r="F1024" s="30" t="s">
        <v>32</v>
      </c>
      <c r="G1024" s="33">
        <v>1.2471650000000001E-2</v>
      </c>
      <c r="H1024" s="33">
        <v>5.9280818000000002E-3</v>
      </c>
      <c r="I1024" s="33">
        <v>1.9015219999999999E-2</v>
      </c>
      <c r="J1024" s="33">
        <v>4.7410720269043936E-2</v>
      </c>
    </row>
    <row r="1025" spans="2:10" x14ac:dyDescent="0.3">
      <c r="B1025" s="25"/>
      <c r="C1025" s="72"/>
      <c r="D1025" s="29"/>
      <c r="E1025" s="85" t="s">
        <v>477</v>
      </c>
      <c r="F1025" s="30" t="s">
        <v>471</v>
      </c>
      <c r="G1025" s="33">
        <v>2.7252800000000001E-2</v>
      </c>
      <c r="H1025" s="33">
        <v>1.5837744000000001E-2</v>
      </c>
      <c r="I1025" s="33">
        <v>3.8667859999999998E-2</v>
      </c>
      <c r="J1025" s="33">
        <v>7.0209391972137491E-2</v>
      </c>
    </row>
    <row r="1026" spans="2:10" x14ac:dyDescent="0.3">
      <c r="B1026" s="25"/>
      <c r="C1026" s="72"/>
      <c r="D1026" s="29"/>
      <c r="E1026" s="85" t="s">
        <v>477</v>
      </c>
      <c r="F1026" s="30" t="s">
        <v>472</v>
      </c>
      <c r="G1026" s="33">
        <v>1.7524250000000002E-2</v>
      </c>
      <c r="H1026" s="33">
        <v>1.172248E-2</v>
      </c>
      <c r="I1026" s="33">
        <v>2.3326030000000001E-2</v>
      </c>
      <c r="J1026" s="33">
        <v>4.0237600717440168E-2</v>
      </c>
    </row>
    <row r="1027" spans="2:10" x14ac:dyDescent="0.3">
      <c r="B1027" s="25"/>
      <c r="C1027" s="72"/>
      <c r="D1027" s="29"/>
      <c r="E1027" s="85" t="s">
        <v>477</v>
      </c>
      <c r="F1027" s="30" t="s">
        <v>473</v>
      </c>
      <c r="G1027" s="33">
        <v>1.039877E-2</v>
      </c>
      <c r="H1027" s="33">
        <v>6.1884169999999999E-3</v>
      </c>
      <c r="I1027" s="33">
        <v>1.460911E-2</v>
      </c>
      <c r="J1027" s="33">
        <v>2.3567669458304873E-2</v>
      </c>
    </row>
    <row r="1028" spans="2:10" x14ac:dyDescent="0.3">
      <c r="B1028" s="25" t="s">
        <v>276</v>
      </c>
      <c r="C1028" s="73" t="s">
        <v>277</v>
      </c>
      <c r="D1028" s="29" t="s">
        <v>610</v>
      </c>
      <c r="E1028" s="85" t="s">
        <v>477</v>
      </c>
      <c r="F1028" s="30" t="s">
        <v>450</v>
      </c>
      <c r="G1028" s="33">
        <v>0.50269359999999996</v>
      </c>
      <c r="H1028" s="33">
        <v>0.47509289999999998</v>
      </c>
      <c r="I1028" s="33">
        <v>0.5302943</v>
      </c>
      <c r="J1028" s="33">
        <v>3.8571135337429931E-2</v>
      </c>
    </row>
    <row r="1029" spans="2:10" x14ac:dyDescent="0.3">
      <c r="B1029" s="25"/>
      <c r="C1029" s="73"/>
      <c r="D1029" s="103"/>
      <c r="E1029" s="85" t="s">
        <v>477</v>
      </c>
      <c r="F1029" s="30" t="s">
        <v>452</v>
      </c>
      <c r="G1029" s="33">
        <v>0.44539489999999998</v>
      </c>
      <c r="H1029" s="33">
        <v>0.4126553</v>
      </c>
      <c r="I1029" s="33">
        <v>0.47813460000000002</v>
      </c>
      <c r="J1029" s="33">
        <v>2.7008958446314502E-2</v>
      </c>
    </row>
    <row r="1030" spans="2:10" x14ac:dyDescent="0.3">
      <c r="B1030" s="25"/>
      <c r="C1030" s="73"/>
      <c r="D1030" s="103"/>
      <c r="E1030" s="85" t="s">
        <v>477</v>
      </c>
      <c r="F1030" s="30" t="s">
        <v>453</v>
      </c>
      <c r="G1030" s="33">
        <v>0.49990620000000002</v>
      </c>
      <c r="H1030" s="33">
        <v>0.46871380000000001</v>
      </c>
      <c r="I1030" s="33">
        <v>0.53109870000000003</v>
      </c>
      <c r="J1030" s="33">
        <v>7.7113186510670631E-2</v>
      </c>
    </row>
    <row r="1031" spans="2:10" x14ac:dyDescent="0.3">
      <c r="B1031" s="25"/>
      <c r="C1031" s="73"/>
      <c r="D1031" s="103"/>
      <c r="E1031" s="85" t="s">
        <v>477</v>
      </c>
      <c r="F1031" s="30" t="s">
        <v>21</v>
      </c>
      <c r="G1031" s="33">
        <v>0.6473795</v>
      </c>
      <c r="H1031" s="33">
        <v>0.58145579999999997</v>
      </c>
      <c r="I1031" s="33">
        <v>0.71330309999999997</v>
      </c>
      <c r="J1031" s="33">
        <v>5.5140375544717138E-2</v>
      </c>
    </row>
    <row r="1032" spans="2:10" x14ac:dyDescent="0.3">
      <c r="B1032" s="25"/>
      <c r="C1032" s="73"/>
      <c r="D1032" s="103"/>
      <c r="E1032" s="85" t="s">
        <v>477</v>
      </c>
      <c r="F1032" s="30" t="s">
        <v>454</v>
      </c>
      <c r="G1032" s="33">
        <v>0.63027929999999999</v>
      </c>
      <c r="H1032" s="33">
        <v>0.58224240000000005</v>
      </c>
      <c r="I1032" s="33">
        <v>0.67831620000000004</v>
      </c>
      <c r="J1032" s="33">
        <v>2.5150284596976717E-2</v>
      </c>
    </row>
    <row r="1033" spans="2:10" x14ac:dyDescent="0.3">
      <c r="B1033" s="25"/>
      <c r="C1033" s="73"/>
      <c r="D1033" s="103"/>
      <c r="E1033" s="85" t="s">
        <v>477</v>
      </c>
      <c r="F1033" s="30" t="s">
        <v>455</v>
      </c>
      <c r="G1033" s="33">
        <v>0.64099649999999997</v>
      </c>
      <c r="H1033" s="33">
        <v>0.5510351</v>
      </c>
      <c r="I1033" s="33">
        <v>0.73095790000000005</v>
      </c>
      <c r="J1033" s="33">
        <v>4.7603523867996066E-2</v>
      </c>
    </row>
    <row r="1034" spans="2:10" x14ac:dyDescent="0.3">
      <c r="B1034" s="25"/>
      <c r="C1034" s="73"/>
      <c r="D1034" s="103"/>
      <c r="E1034" s="85" t="s">
        <v>477</v>
      </c>
      <c r="F1034" s="30" t="s">
        <v>456</v>
      </c>
      <c r="G1034" s="33">
        <v>0.67374559999999994</v>
      </c>
      <c r="H1034" s="33">
        <v>0.64363380000000003</v>
      </c>
      <c r="I1034" s="33">
        <v>0.70385750000000002</v>
      </c>
      <c r="J1034" s="33">
        <v>6.8584233237882208E-2</v>
      </c>
    </row>
    <row r="1035" spans="2:10" x14ac:dyDescent="0.3">
      <c r="B1035" s="25"/>
      <c r="C1035" s="73"/>
      <c r="D1035" s="103"/>
      <c r="E1035" s="85" t="s">
        <v>477</v>
      </c>
      <c r="F1035" s="30" t="s">
        <v>457</v>
      </c>
      <c r="G1035" s="33">
        <v>0.39010549999999999</v>
      </c>
      <c r="H1035" s="33">
        <v>0.35658669999999998</v>
      </c>
      <c r="I1035" s="33">
        <v>0.42362430000000001</v>
      </c>
      <c r="J1035" s="33">
        <v>1.7331250842388398E-2</v>
      </c>
    </row>
    <row r="1036" spans="2:10" x14ac:dyDescent="0.3">
      <c r="B1036" s="25"/>
      <c r="C1036" s="73"/>
      <c r="D1036" s="103"/>
      <c r="E1036" s="85" t="s">
        <v>477</v>
      </c>
      <c r="F1036" s="30" t="s">
        <v>458</v>
      </c>
      <c r="G1036" s="33">
        <v>0.53146950000000004</v>
      </c>
      <c r="H1036" s="33">
        <v>0.48268660000000002</v>
      </c>
      <c r="I1036" s="33">
        <v>0.58025249999999995</v>
      </c>
      <c r="J1036" s="33">
        <v>2.4533225754244745E-2</v>
      </c>
    </row>
    <row r="1037" spans="2:10" x14ac:dyDescent="0.3">
      <c r="B1037" s="25"/>
      <c r="C1037" s="73"/>
      <c r="D1037" s="103"/>
      <c r="E1037" s="85" t="s">
        <v>477</v>
      </c>
      <c r="F1037" s="30" t="s">
        <v>459</v>
      </c>
      <c r="G1037" s="33">
        <v>0.4826491</v>
      </c>
      <c r="H1037" s="33">
        <v>0.455374</v>
      </c>
      <c r="I1037" s="33">
        <v>0.5099243</v>
      </c>
      <c r="J1037" s="33">
        <v>2.8796577199903646E-2</v>
      </c>
    </row>
    <row r="1038" spans="2:10" x14ac:dyDescent="0.3">
      <c r="B1038" s="25"/>
      <c r="C1038" s="73"/>
      <c r="D1038" s="103"/>
      <c r="E1038" s="85" t="s">
        <v>477</v>
      </c>
      <c r="F1038" s="30" t="s">
        <v>660</v>
      </c>
      <c r="G1038" s="33">
        <v>0.46719579999999999</v>
      </c>
      <c r="H1038" s="33">
        <v>0.41977999999999999</v>
      </c>
      <c r="I1038" s="33">
        <v>0.51461159999999995</v>
      </c>
      <c r="J1038" s="33">
        <v>3.6305964214977879E-2</v>
      </c>
    </row>
    <row r="1039" spans="2:10" x14ac:dyDescent="0.3">
      <c r="B1039" s="25"/>
      <c r="C1039" s="73"/>
      <c r="D1039" s="103"/>
      <c r="E1039" s="85" t="s">
        <v>477</v>
      </c>
      <c r="F1039" s="30" t="s">
        <v>661</v>
      </c>
      <c r="G1039" s="33">
        <v>0.51484960000000002</v>
      </c>
      <c r="H1039" s="33">
        <v>0.4834406</v>
      </c>
      <c r="I1039" s="33">
        <v>0.54625860000000004</v>
      </c>
      <c r="J1039" s="33">
        <v>3.7588924918583864E-2</v>
      </c>
    </row>
    <row r="1040" spans="2:10" x14ac:dyDescent="0.3">
      <c r="B1040" s="25"/>
      <c r="C1040" s="73"/>
      <c r="D1040" s="103"/>
      <c r="E1040" s="85" t="s">
        <v>477</v>
      </c>
      <c r="F1040" s="30" t="s">
        <v>662</v>
      </c>
      <c r="G1040" s="33">
        <v>0.4155027</v>
      </c>
      <c r="H1040" s="33">
        <v>0.33317600000000003</v>
      </c>
      <c r="I1040" s="33">
        <v>0.49782929999999997</v>
      </c>
      <c r="J1040" s="33">
        <v>5.9038972348380139E-2</v>
      </c>
    </row>
    <row r="1041" spans="2:10" x14ac:dyDescent="0.3">
      <c r="B1041" s="25"/>
      <c r="C1041" s="73"/>
      <c r="D1041" s="103"/>
      <c r="E1041" s="85" t="s">
        <v>477</v>
      </c>
      <c r="F1041" s="30" t="s">
        <v>663</v>
      </c>
      <c r="G1041" s="33">
        <v>0.50520180000000003</v>
      </c>
      <c r="H1041" s="33">
        <v>0.47712870000000002</v>
      </c>
      <c r="I1041" s="33">
        <v>0.5332749</v>
      </c>
      <c r="J1041" s="33">
        <v>1.977240246704098E-3</v>
      </c>
    </row>
    <row r="1042" spans="2:10" x14ac:dyDescent="0.3">
      <c r="B1042" s="25"/>
      <c r="C1042" s="73"/>
      <c r="D1042" s="103"/>
      <c r="E1042" s="85" t="s">
        <v>477</v>
      </c>
      <c r="F1042" s="30" t="s">
        <v>460</v>
      </c>
      <c r="G1042" s="33">
        <v>0.4972723</v>
      </c>
      <c r="H1042" s="33">
        <v>0.4634221</v>
      </c>
      <c r="I1042" s="33">
        <v>0.5311226</v>
      </c>
      <c r="J1042" s="33">
        <v>3.8059926039068562E-2</v>
      </c>
    </row>
    <row r="1043" spans="2:10" x14ac:dyDescent="0.3">
      <c r="B1043" s="25"/>
      <c r="C1043" s="73"/>
      <c r="D1043" s="29"/>
      <c r="E1043" s="85" t="s">
        <v>477</v>
      </c>
      <c r="F1043" s="30" t="s">
        <v>461</v>
      </c>
      <c r="G1043" s="33">
        <v>0.50377110000000003</v>
      </c>
      <c r="H1043" s="33">
        <v>0.46244580000000002</v>
      </c>
      <c r="I1043" s="33">
        <v>0.54509640000000004</v>
      </c>
      <c r="J1043" s="33">
        <v>3.9862541828623241E-2</v>
      </c>
    </row>
    <row r="1044" spans="2:10" x14ac:dyDescent="0.3">
      <c r="B1044" s="25"/>
      <c r="C1044" s="73"/>
      <c r="D1044" s="29"/>
      <c r="E1044" s="85" t="s">
        <v>477</v>
      </c>
      <c r="F1044" s="30" t="s">
        <v>462</v>
      </c>
      <c r="G1044" s="33">
        <v>0.59281530000000004</v>
      </c>
      <c r="H1044" s="33">
        <v>0.4817671</v>
      </c>
      <c r="I1044" s="33">
        <v>0.70386360000000003</v>
      </c>
      <c r="J1044" s="33">
        <v>2.8347972285615898E-2</v>
      </c>
    </row>
    <row r="1045" spans="2:10" x14ac:dyDescent="0.3">
      <c r="B1045" s="25"/>
      <c r="C1045" s="73"/>
      <c r="D1045" s="29"/>
      <c r="E1045" s="85" t="s">
        <v>477</v>
      </c>
      <c r="F1045" s="30" t="s">
        <v>589</v>
      </c>
      <c r="G1045" s="33">
        <v>0.5124396</v>
      </c>
      <c r="H1045" s="33">
        <v>0.40755350000000001</v>
      </c>
      <c r="I1045" s="33">
        <v>0.61732569999999998</v>
      </c>
      <c r="J1045" s="33">
        <v>1.6132284303008275E-2</v>
      </c>
    </row>
    <row r="1046" spans="2:10" x14ac:dyDescent="0.3">
      <c r="B1046" s="25"/>
      <c r="C1046" s="73"/>
      <c r="D1046" s="29"/>
      <c r="E1046" s="85" t="s">
        <v>477</v>
      </c>
      <c r="F1046" s="30" t="s">
        <v>463</v>
      </c>
      <c r="G1046" s="33">
        <v>0.71084610000000004</v>
      </c>
      <c r="H1046" s="33">
        <v>0.67176400000000003</v>
      </c>
      <c r="I1046" s="33">
        <v>0.74992820000000004</v>
      </c>
      <c r="J1046" s="33">
        <v>8.1799415578755003E-2</v>
      </c>
    </row>
    <row r="1047" spans="2:10" x14ac:dyDescent="0.3">
      <c r="B1047" s="25"/>
      <c r="C1047" s="73"/>
      <c r="D1047" s="29"/>
      <c r="E1047" s="85" t="s">
        <v>477</v>
      </c>
      <c r="F1047" s="30" t="s">
        <v>464</v>
      </c>
      <c r="G1047" s="33">
        <v>0.5806945</v>
      </c>
      <c r="H1047" s="33">
        <v>0.53991160000000005</v>
      </c>
      <c r="I1047" s="33">
        <v>0.62147730000000001</v>
      </c>
      <c r="J1047" s="33">
        <v>4.8685148738001505E-2</v>
      </c>
    </row>
    <row r="1048" spans="2:10" x14ac:dyDescent="0.3">
      <c r="B1048" s="25"/>
      <c r="C1048" s="73"/>
      <c r="D1048" s="29"/>
      <c r="E1048" s="85" t="s">
        <v>477</v>
      </c>
      <c r="F1048" s="30" t="s">
        <v>465</v>
      </c>
      <c r="G1048" s="33">
        <v>0.53662270000000001</v>
      </c>
      <c r="H1048" s="33">
        <v>0.47945270000000001</v>
      </c>
      <c r="I1048" s="33">
        <v>0.59379280000000001</v>
      </c>
      <c r="J1048" s="33">
        <v>2.5956125861870596E-2</v>
      </c>
    </row>
    <row r="1049" spans="2:10" x14ac:dyDescent="0.3">
      <c r="B1049" s="25"/>
      <c r="C1049" s="73"/>
      <c r="D1049" s="29"/>
      <c r="E1049" s="85" t="s">
        <v>477</v>
      </c>
      <c r="F1049" s="30" t="s">
        <v>466</v>
      </c>
      <c r="G1049" s="33">
        <v>0.33680640000000001</v>
      </c>
      <c r="H1049" s="33">
        <v>0.28746719999999998</v>
      </c>
      <c r="I1049" s="33">
        <v>0.38614559999999998</v>
      </c>
      <c r="J1049" s="33">
        <v>8.0028690773120362E-3</v>
      </c>
    </row>
    <row r="1050" spans="2:10" x14ac:dyDescent="0.3">
      <c r="B1050" s="25"/>
      <c r="C1050" s="73"/>
      <c r="D1050" s="29"/>
      <c r="E1050" s="85" t="s">
        <v>477</v>
      </c>
      <c r="F1050" s="30" t="s">
        <v>467</v>
      </c>
      <c r="G1050" s="33">
        <v>0.24062529999999999</v>
      </c>
      <c r="H1050" s="33">
        <v>0.1956089</v>
      </c>
      <c r="I1050" s="33">
        <v>0.2856417</v>
      </c>
      <c r="J1050" s="33">
        <v>1.018572341128688E-2</v>
      </c>
    </row>
    <row r="1051" spans="2:10" x14ac:dyDescent="0.3">
      <c r="B1051" s="25"/>
      <c r="C1051" s="73"/>
      <c r="D1051" s="29"/>
      <c r="E1051" s="85" t="s">
        <v>477</v>
      </c>
      <c r="F1051" s="30" t="s">
        <v>468</v>
      </c>
      <c r="G1051" s="33">
        <v>0.47983100000000001</v>
      </c>
      <c r="H1051" s="33">
        <v>0.45154460000000002</v>
      </c>
      <c r="I1051" s="33">
        <v>0.50811740000000005</v>
      </c>
      <c r="J1051" s="33">
        <v>3.5548315116857812E-2</v>
      </c>
    </row>
    <row r="1052" spans="2:10" x14ac:dyDescent="0.3">
      <c r="B1052" s="25"/>
      <c r="C1052" s="73"/>
      <c r="D1052" s="29"/>
      <c r="E1052" s="85" t="s">
        <v>477</v>
      </c>
      <c r="F1052" s="30" t="s">
        <v>469</v>
      </c>
      <c r="G1052" s="33">
        <v>0.60357660000000002</v>
      </c>
      <c r="H1052" s="33">
        <v>0.56300649999999997</v>
      </c>
      <c r="I1052" s="33">
        <v>0.64414680000000002</v>
      </c>
      <c r="J1052" s="33">
        <v>5.0029643525645554E-2</v>
      </c>
    </row>
    <row r="1053" spans="2:10" x14ac:dyDescent="0.3">
      <c r="B1053" s="25"/>
      <c r="C1053" s="73"/>
      <c r="D1053" s="29"/>
      <c r="E1053" s="85" t="s">
        <v>477</v>
      </c>
      <c r="F1053" s="30" t="s">
        <v>470</v>
      </c>
      <c r="G1053" s="33">
        <v>0.51724309999999996</v>
      </c>
      <c r="H1053" s="33">
        <v>0.44675530000000002</v>
      </c>
      <c r="I1053" s="33">
        <v>0.5877308</v>
      </c>
      <c r="J1053" s="33">
        <v>3.9956651873037263E-2</v>
      </c>
    </row>
    <row r="1054" spans="2:10" x14ac:dyDescent="0.3">
      <c r="B1054" s="25"/>
      <c r="C1054" s="73"/>
      <c r="D1054" s="29"/>
      <c r="E1054" s="85" t="s">
        <v>477</v>
      </c>
      <c r="F1054" s="30" t="s">
        <v>26</v>
      </c>
      <c r="G1054" s="33">
        <v>0.5878949</v>
      </c>
      <c r="H1054" s="33">
        <v>0.53559990000000002</v>
      </c>
      <c r="I1054" s="33">
        <v>0.64018989999999998</v>
      </c>
      <c r="J1054" s="33">
        <v>3.1887547087439856E-2</v>
      </c>
    </row>
    <row r="1055" spans="2:10" x14ac:dyDescent="0.3">
      <c r="B1055" s="25"/>
      <c r="C1055" s="73"/>
      <c r="D1055" s="29"/>
      <c r="E1055" s="85" t="s">
        <v>477</v>
      </c>
      <c r="F1055" s="30" t="s">
        <v>27</v>
      </c>
      <c r="G1055" s="33">
        <v>0.4653699</v>
      </c>
      <c r="H1055" s="33">
        <v>0.31764819999999999</v>
      </c>
      <c r="I1055" s="33">
        <v>0.61309170000000002</v>
      </c>
      <c r="J1055" s="33">
        <v>4.9821381861680274E-2</v>
      </c>
    </row>
    <row r="1056" spans="2:10" x14ac:dyDescent="0.3">
      <c r="B1056" s="25"/>
      <c r="C1056" s="73"/>
      <c r="D1056" s="29"/>
      <c r="E1056" s="85" t="s">
        <v>477</v>
      </c>
      <c r="F1056" s="30" t="s">
        <v>28</v>
      </c>
      <c r="G1056" s="33">
        <v>0.32427270000000002</v>
      </c>
      <c r="H1056" s="33">
        <v>0.30696010000000001</v>
      </c>
      <c r="I1056" s="33">
        <v>0.34158529999999998</v>
      </c>
      <c r="J1056" s="33">
        <v>5.9012000286862841E-2</v>
      </c>
    </row>
    <row r="1057" spans="2:10" x14ac:dyDescent="0.3">
      <c r="B1057" s="25"/>
      <c r="C1057" s="73"/>
      <c r="D1057" s="29"/>
      <c r="E1057" s="85" t="s">
        <v>477</v>
      </c>
      <c r="F1057" s="30" t="s">
        <v>29</v>
      </c>
      <c r="G1057" s="33">
        <v>0.41871940000000002</v>
      </c>
      <c r="H1057" s="33">
        <v>0.35149069999999999</v>
      </c>
      <c r="I1057" s="33">
        <v>0.4859482</v>
      </c>
      <c r="J1057" s="33">
        <v>4.8377519906024742E-2</v>
      </c>
    </row>
    <row r="1058" spans="2:10" x14ac:dyDescent="0.3">
      <c r="B1058" s="25"/>
      <c r="C1058" s="73"/>
      <c r="D1058" s="29"/>
      <c r="E1058" s="85" t="s">
        <v>477</v>
      </c>
      <c r="F1058" s="30" t="s">
        <v>658</v>
      </c>
      <c r="G1058" s="33">
        <v>0.46951670000000001</v>
      </c>
      <c r="H1058" s="33">
        <v>0.40759079999999998</v>
      </c>
      <c r="I1058" s="33">
        <v>0.53144250000000004</v>
      </c>
      <c r="J1058" s="33">
        <v>5.444126649362338E-2</v>
      </c>
    </row>
    <row r="1059" spans="2:10" x14ac:dyDescent="0.3">
      <c r="B1059" s="25"/>
      <c r="C1059" s="73"/>
      <c r="D1059" s="29"/>
      <c r="E1059" s="85" t="s">
        <v>477</v>
      </c>
      <c r="F1059" s="30" t="s">
        <v>30</v>
      </c>
      <c r="G1059" s="33">
        <v>0.486151</v>
      </c>
      <c r="H1059" s="33">
        <v>0.41836410000000002</v>
      </c>
      <c r="I1059" s="33">
        <v>0.55393800000000004</v>
      </c>
      <c r="J1059" s="33">
        <v>3.0597742550737404E-2</v>
      </c>
    </row>
    <row r="1060" spans="2:10" x14ac:dyDescent="0.3">
      <c r="B1060" s="25"/>
      <c r="C1060" s="73"/>
      <c r="D1060" s="29"/>
      <c r="E1060" s="85" t="s">
        <v>477</v>
      </c>
      <c r="F1060" s="30" t="s">
        <v>552</v>
      </c>
      <c r="G1060" s="33">
        <v>0.3300225</v>
      </c>
      <c r="H1060" s="33">
        <v>0.26407170000000002</v>
      </c>
      <c r="I1060" s="33">
        <v>0.39597329999999997</v>
      </c>
      <c r="J1060" s="33">
        <v>2.3786320781803493E-2</v>
      </c>
    </row>
    <row r="1061" spans="2:10" x14ac:dyDescent="0.3">
      <c r="B1061" s="25"/>
      <c r="C1061" s="73"/>
      <c r="D1061" s="29"/>
      <c r="E1061" s="85" t="s">
        <v>477</v>
      </c>
      <c r="F1061" s="30" t="s">
        <v>31</v>
      </c>
      <c r="G1061" s="33">
        <v>0.48624050000000002</v>
      </c>
      <c r="H1061" s="33">
        <v>0.42242940000000001</v>
      </c>
      <c r="I1061" s="33">
        <v>0.55005159999999997</v>
      </c>
      <c r="J1061" s="33">
        <v>3.9930974587534591E-2</v>
      </c>
    </row>
    <row r="1062" spans="2:10" x14ac:dyDescent="0.3">
      <c r="B1062" s="25"/>
      <c r="C1062" s="73"/>
      <c r="D1062" s="29"/>
      <c r="E1062" s="85" t="s">
        <v>477</v>
      </c>
      <c r="F1062" s="30" t="s">
        <v>32</v>
      </c>
      <c r="G1062" s="33">
        <v>0.35155530000000002</v>
      </c>
      <c r="H1062" s="33">
        <v>0.2845512</v>
      </c>
      <c r="I1062" s="33">
        <v>0.41855949999999997</v>
      </c>
      <c r="J1062" s="33">
        <v>4.7410720269043936E-2</v>
      </c>
    </row>
    <row r="1063" spans="2:10" x14ac:dyDescent="0.3">
      <c r="B1063" s="25"/>
      <c r="C1063" s="73"/>
      <c r="D1063" s="29"/>
      <c r="E1063" s="85" t="s">
        <v>477</v>
      </c>
      <c r="F1063" s="30" t="s">
        <v>471</v>
      </c>
      <c r="G1063" s="33">
        <v>0.55839159999999999</v>
      </c>
      <c r="H1063" s="33">
        <v>0.46355289999999999</v>
      </c>
      <c r="I1063" s="33">
        <v>0.65323039999999999</v>
      </c>
      <c r="J1063" s="33">
        <v>7.0209391972137491E-2</v>
      </c>
    </row>
    <row r="1064" spans="2:10" x14ac:dyDescent="0.3">
      <c r="B1064" s="25"/>
      <c r="C1064" s="73"/>
      <c r="D1064" s="29"/>
      <c r="E1064" s="85" t="s">
        <v>477</v>
      </c>
      <c r="F1064" s="30" t="s">
        <v>472</v>
      </c>
      <c r="G1064" s="33">
        <v>0.52306710000000001</v>
      </c>
      <c r="H1064" s="33">
        <v>0.46689639999999999</v>
      </c>
      <c r="I1064" s="33">
        <v>0.57923769999999997</v>
      </c>
      <c r="J1064" s="33">
        <v>4.0237600717440168E-2</v>
      </c>
    </row>
    <row r="1065" spans="2:10" x14ac:dyDescent="0.3">
      <c r="B1065" s="25"/>
      <c r="C1065" s="73"/>
      <c r="D1065" s="29"/>
      <c r="E1065" s="85" t="s">
        <v>477</v>
      </c>
      <c r="F1065" s="30" t="s">
        <v>473</v>
      </c>
      <c r="G1065" s="33">
        <v>0.45834920000000001</v>
      </c>
      <c r="H1065" s="33">
        <v>0.41478470000000001</v>
      </c>
      <c r="I1065" s="33">
        <v>0.50191370000000002</v>
      </c>
      <c r="J1065" s="33">
        <v>2.3567669458304873E-2</v>
      </c>
    </row>
    <row r="1066" spans="2:10" x14ac:dyDescent="0.3">
      <c r="B1066" s="25" t="s">
        <v>278</v>
      </c>
      <c r="C1066" s="73" t="s">
        <v>279</v>
      </c>
      <c r="D1066" s="29" t="s">
        <v>610</v>
      </c>
      <c r="E1066" s="85" t="s">
        <v>477</v>
      </c>
      <c r="F1066" s="30" t="s">
        <v>450</v>
      </c>
      <c r="G1066" s="33">
        <v>0.1565793</v>
      </c>
      <c r="H1066" s="33">
        <v>0.1375354</v>
      </c>
      <c r="I1066" s="33">
        <v>0.17562320000000001</v>
      </c>
      <c r="J1066" s="33">
        <v>6.3564257028924862E-2</v>
      </c>
    </row>
    <row r="1067" spans="2:10" x14ac:dyDescent="0.3">
      <c r="B1067" s="25"/>
      <c r="C1067" s="73"/>
      <c r="D1067" s="103"/>
      <c r="E1067" s="85" t="s">
        <v>477</v>
      </c>
      <c r="F1067" s="30" t="s">
        <v>452</v>
      </c>
      <c r="G1067" s="33">
        <v>0.16467960000000001</v>
      </c>
      <c r="H1067" s="33">
        <v>0.1437589</v>
      </c>
      <c r="I1067" s="33">
        <v>0.1856003</v>
      </c>
      <c r="J1067" s="33">
        <v>5.0079182969106822E-2</v>
      </c>
    </row>
    <row r="1068" spans="2:10" x14ac:dyDescent="0.3">
      <c r="B1068" s="25"/>
      <c r="C1068" s="73"/>
      <c r="D1068" s="103"/>
      <c r="E1068" s="85" t="s">
        <v>477</v>
      </c>
      <c r="F1068" s="30" t="s">
        <v>453</v>
      </c>
      <c r="G1068" s="33">
        <v>0.19605449999999999</v>
      </c>
      <c r="H1068" s="33">
        <v>0.1701183</v>
      </c>
      <c r="I1068" s="33">
        <v>0.22199079999999999</v>
      </c>
      <c r="J1068" s="33">
        <v>0.10248174396523088</v>
      </c>
    </row>
    <row r="1069" spans="2:10" x14ac:dyDescent="0.3">
      <c r="B1069" s="25"/>
      <c r="C1069" s="73"/>
      <c r="D1069" s="103"/>
      <c r="E1069" s="85" t="s">
        <v>477</v>
      </c>
      <c r="F1069" s="30" t="s">
        <v>21</v>
      </c>
      <c r="G1069" s="33">
        <v>0.13916239999999999</v>
      </c>
      <c r="H1069" s="33">
        <v>0.1079546</v>
      </c>
      <c r="I1069" s="33">
        <v>0.1703702</v>
      </c>
      <c r="J1069" s="33">
        <v>9.2956008006128965E-2</v>
      </c>
    </row>
    <row r="1070" spans="2:10" x14ac:dyDescent="0.3">
      <c r="B1070" s="25"/>
      <c r="C1070" s="73"/>
      <c r="D1070" s="103"/>
      <c r="E1070" s="85" t="s">
        <v>477</v>
      </c>
      <c r="F1070" s="30" t="s">
        <v>454</v>
      </c>
      <c r="G1070" s="33">
        <v>0.1188543</v>
      </c>
      <c r="H1070" s="33">
        <v>7.0126369999999993E-2</v>
      </c>
      <c r="I1070" s="33">
        <v>0.16758229999999999</v>
      </c>
      <c r="J1070" s="33">
        <v>3.7455011598830988E-2</v>
      </c>
    </row>
    <row r="1071" spans="2:10" x14ac:dyDescent="0.3">
      <c r="B1071" s="25"/>
      <c r="C1071" s="73"/>
      <c r="D1071" s="103"/>
      <c r="E1071" s="85" t="s">
        <v>477</v>
      </c>
      <c r="F1071" s="30" t="s">
        <v>455</v>
      </c>
      <c r="G1071" s="33">
        <v>5.9941979999999999E-2</v>
      </c>
      <c r="H1071" s="33">
        <v>2.339714E-2</v>
      </c>
      <c r="I1071" s="33">
        <v>9.6486810000000006E-2</v>
      </c>
      <c r="J1071" s="33">
        <v>6.0967213700818187E-2</v>
      </c>
    </row>
    <row r="1072" spans="2:10" x14ac:dyDescent="0.3">
      <c r="B1072" s="25"/>
      <c r="C1072" s="73"/>
      <c r="D1072" s="103"/>
      <c r="E1072" s="85" t="s">
        <v>477</v>
      </c>
      <c r="F1072" s="30" t="s">
        <v>456</v>
      </c>
      <c r="G1072" s="33">
        <v>0.15049090000000001</v>
      </c>
      <c r="H1072" s="33">
        <v>0.13263733999999999</v>
      </c>
      <c r="I1072" s="33">
        <v>0.16834450000000001</v>
      </c>
      <c r="J1072" s="33">
        <v>9.3613464386740439E-2</v>
      </c>
    </row>
    <row r="1073" spans="2:10" x14ac:dyDescent="0.3">
      <c r="B1073" s="25"/>
      <c r="C1073" s="73"/>
      <c r="D1073" s="103"/>
      <c r="E1073" s="85" t="s">
        <v>477</v>
      </c>
      <c r="F1073" s="30" t="s">
        <v>457</v>
      </c>
      <c r="G1073" s="33">
        <v>0.15974089999999999</v>
      </c>
      <c r="H1073" s="33">
        <v>0.13604084999999999</v>
      </c>
      <c r="I1073" s="33">
        <v>0.18344089999999999</v>
      </c>
      <c r="J1073" s="33">
        <v>4.0458064515769776E-2</v>
      </c>
    </row>
    <row r="1074" spans="2:10" x14ac:dyDescent="0.3">
      <c r="B1074" s="25"/>
      <c r="C1074" s="73"/>
      <c r="D1074" s="103"/>
      <c r="E1074" s="85" t="s">
        <v>477</v>
      </c>
      <c r="F1074" s="30" t="s">
        <v>458</v>
      </c>
      <c r="G1074" s="33">
        <v>0.1082163</v>
      </c>
      <c r="H1074" s="33">
        <v>7.3552110000000004E-2</v>
      </c>
      <c r="I1074" s="33">
        <v>0.14288049999999999</v>
      </c>
      <c r="J1074" s="33">
        <v>4.5462655586792459E-2</v>
      </c>
    </row>
    <row r="1075" spans="2:10" x14ac:dyDescent="0.3">
      <c r="B1075" s="25"/>
      <c r="C1075" s="73"/>
      <c r="D1075" s="103"/>
      <c r="E1075" s="85" t="s">
        <v>477</v>
      </c>
      <c r="F1075" s="30" t="s">
        <v>459</v>
      </c>
      <c r="G1075" s="33">
        <v>0.16821330000000001</v>
      </c>
      <c r="H1075" s="33">
        <v>0.14967962000000001</v>
      </c>
      <c r="I1075" s="33">
        <v>0.186747</v>
      </c>
      <c r="J1075" s="33">
        <v>5.4262000201862198E-2</v>
      </c>
    </row>
    <row r="1076" spans="2:10" x14ac:dyDescent="0.3">
      <c r="B1076" s="25"/>
      <c r="C1076" s="73"/>
      <c r="D1076" s="103"/>
      <c r="E1076" s="85" t="s">
        <v>477</v>
      </c>
      <c r="F1076" s="30" t="s">
        <v>660</v>
      </c>
      <c r="G1076" s="33">
        <v>0.1885752</v>
      </c>
      <c r="H1076" s="33">
        <v>0.15496299999999999</v>
      </c>
      <c r="I1076" s="33">
        <v>0.22218750000000001</v>
      </c>
      <c r="J1076" s="33">
        <v>6.408694986744079E-2</v>
      </c>
    </row>
    <row r="1077" spans="2:10" x14ac:dyDescent="0.3">
      <c r="B1077" s="25"/>
      <c r="C1077" s="73"/>
      <c r="D1077" s="103"/>
      <c r="E1077" s="85" t="s">
        <v>477</v>
      </c>
      <c r="F1077" s="30" t="s">
        <v>661</v>
      </c>
      <c r="G1077" s="33">
        <v>0.14432300000000001</v>
      </c>
      <c r="H1077" s="33">
        <v>0.12546280000000001</v>
      </c>
      <c r="I1077" s="33">
        <v>0.1631833</v>
      </c>
      <c r="J1077" s="33">
        <v>6.0496004354169713E-2</v>
      </c>
    </row>
    <row r="1078" spans="2:10" x14ac:dyDescent="0.3">
      <c r="B1078" s="25"/>
      <c r="C1078" s="73"/>
      <c r="D1078" s="103"/>
      <c r="E1078" s="85" t="s">
        <v>477</v>
      </c>
      <c r="F1078" s="30" t="s">
        <v>662</v>
      </c>
      <c r="G1078" s="33">
        <v>0.2358585</v>
      </c>
      <c r="H1078" s="33">
        <v>0.14246710000000001</v>
      </c>
      <c r="I1078" s="33">
        <v>0.32924999999999999</v>
      </c>
      <c r="J1078" s="33">
        <v>0.10676579120555704</v>
      </c>
    </row>
    <row r="1079" spans="2:10" x14ac:dyDescent="0.3">
      <c r="B1079" s="25"/>
      <c r="C1079" s="73"/>
      <c r="D1079" s="103"/>
      <c r="E1079" s="85" t="s">
        <v>477</v>
      </c>
      <c r="F1079" s="30" t="s">
        <v>663</v>
      </c>
      <c r="G1079" s="33">
        <v>0.153331</v>
      </c>
      <c r="H1079" s="33">
        <v>0.13542660000000001</v>
      </c>
      <c r="I1079" s="33">
        <v>0.17123540000000001</v>
      </c>
      <c r="J1079" s="33">
        <v>3.5756316708420123E-3</v>
      </c>
    </row>
    <row r="1080" spans="2:10" x14ac:dyDescent="0.3">
      <c r="B1080" s="25"/>
      <c r="C1080" s="73"/>
      <c r="D1080" s="29"/>
      <c r="E1080" s="85" t="s">
        <v>477</v>
      </c>
      <c r="F1080" s="30" t="s">
        <v>460</v>
      </c>
      <c r="G1080" s="33">
        <v>0.17595102000000001</v>
      </c>
      <c r="H1080" s="33">
        <v>0.15089057</v>
      </c>
      <c r="I1080" s="33">
        <v>0.20101150000000001</v>
      </c>
      <c r="J1080" s="33">
        <v>5.4193688561245908E-2</v>
      </c>
    </row>
    <row r="1081" spans="2:10" x14ac:dyDescent="0.3">
      <c r="B1081" s="25"/>
      <c r="C1081" s="73"/>
      <c r="D1081" s="29"/>
      <c r="E1081" s="85" t="s">
        <v>477</v>
      </c>
      <c r="F1081" s="30" t="s">
        <v>461</v>
      </c>
      <c r="G1081" s="33">
        <v>0.13939066</v>
      </c>
      <c r="H1081" s="33">
        <v>0.12072813</v>
      </c>
      <c r="I1081" s="33">
        <v>0.1580532</v>
      </c>
      <c r="J1081" s="33">
        <v>7.3378820139971865E-2</v>
      </c>
    </row>
    <row r="1082" spans="2:10" x14ac:dyDescent="0.3">
      <c r="B1082" s="25"/>
      <c r="C1082" s="73"/>
      <c r="D1082" s="29"/>
      <c r="E1082" s="85" t="s">
        <v>477</v>
      </c>
      <c r="F1082" s="30" t="s">
        <v>462</v>
      </c>
      <c r="G1082" s="33">
        <v>0.12464841</v>
      </c>
      <c r="H1082" s="33">
        <v>6.1684799999999998E-2</v>
      </c>
      <c r="I1082" s="33">
        <v>0.187612</v>
      </c>
      <c r="J1082" s="33">
        <v>4.7477626184970582E-2</v>
      </c>
    </row>
    <row r="1083" spans="2:10" x14ac:dyDescent="0.3">
      <c r="B1083" s="25"/>
      <c r="C1083" s="73"/>
      <c r="D1083" s="29"/>
      <c r="E1083" s="85" t="s">
        <v>477</v>
      </c>
      <c r="F1083" s="30" t="s">
        <v>589</v>
      </c>
      <c r="G1083" s="33" t="s">
        <v>451</v>
      </c>
      <c r="H1083" s="33" t="s">
        <v>451</v>
      </c>
      <c r="I1083" s="33" t="s">
        <v>451</v>
      </c>
      <c r="J1083" s="33" t="s">
        <v>451</v>
      </c>
    </row>
    <row r="1084" spans="2:10" x14ac:dyDescent="0.3">
      <c r="B1084" s="25"/>
      <c r="C1084" s="73"/>
      <c r="D1084" s="29"/>
      <c r="E1084" s="85" t="s">
        <v>477</v>
      </c>
      <c r="F1084" s="30" t="s">
        <v>463</v>
      </c>
      <c r="G1084" s="33">
        <v>0.1385999</v>
      </c>
      <c r="H1084" s="33">
        <v>0.11415424</v>
      </c>
      <c r="I1084" s="33">
        <v>0.16304560000000001</v>
      </c>
      <c r="J1084" s="33">
        <v>0.10756407307194368</v>
      </c>
    </row>
    <row r="1085" spans="2:10" x14ac:dyDescent="0.3">
      <c r="B1085" s="25"/>
      <c r="C1085" s="73"/>
      <c r="D1085" s="29"/>
      <c r="E1085" s="85" t="s">
        <v>477</v>
      </c>
      <c r="F1085" s="30" t="s">
        <v>464</v>
      </c>
      <c r="G1085" s="33">
        <v>0.17739279999999999</v>
      </c>
      <c r="H1085" s="33">
        <v>0.14853827999999999</v>
      </c>
      <c r="I1085" s="33">
        <v>0.20624729999999999</v>
      </c>
      <c r="J1085" s="33">
        <v>8.259534080739471E-2</v>
      </c>
    </row>
    <row r="1086" spans="2:10" x14ac:dyDescent="0.3">
      <c r="B1086" s="25"/>
      <c r="C1086" s="73"/>
      <c r="D1086" s="29"/>
      <c r="E1086" s="85" t="s">
        <v>477</v>
      </c>
      <c r="F1086" s="30" t="s">
        <v>465</v>
      </c>
      <c r="G1086" s="33">
        <v>0.1610876</v>
      </c>
      <c r="H1086" s="33">
        <v>0.13306509999999999</v>
      </c>
      <c r="I1086" s="33">
        <v>0.1891101</v>
      </c>
      <c r="J1086" s="33">
        <v>4.6693241870241556E-2</v>
      </c>
    </row>
    <row r="1087" spans="2:10" x14ac:dyDescent="0.3">
      <c r="B1087" s="25"/>
      <c r="C1087" s="73"/>
      <c r="D1087" s="29"/>
      <c r="E1087" s="85" t="s">
        <v>477</v>
      </c>
      <c r="F1087" s="30" t="s">
        <v>466</v>
      </c>
      <c r="G1087" s="33">
        <v>0.1709447</v>
      </c>
      <c r="H1087" s="33">
        <v>0.14357671</v>
      </c>
      <c r="I1087" s="33">
        <v>0.19831270000000001</v>
      </c>
      <c r="J1087" s="33">
        <v>3.0775649846684267E-2</v>
      </c>
    </row>
    <row r="1088" spans="2:10" x14ac:dyDescent="0.3">
      <c r="B1088" s="25"/>
      <c r="C1088" s="73"/>
      <c r="D1088" s="29"/>
      <c r="E1088" s="85" t="s">
        <v>477</v>
      </c>
      <c r="F1088" s="30" t="s">
        <v>467</v>
      </c>
      <c r="G1088" s="33">
        <v>0.12912799999999999</v>
      </c>
      <c r="H1088" s="33">
        <v>9.3942780000000004E-2</v>
      </c>
      <c r="I1088" s="33">
        <v>0.16431319999999999</v>
      </c>
      <c r="J1088" s="33">
        <v>2.9079542124835187E-2</v>
      </c>
    </row>
    <row r="1089" spans="2:10" x14ac:dyDescent="0.3">
      <c r="B1089" s="25"/>
      <c r="C1089" s="73"/>
      <c r="D1089" s="29"/>
      <c r="E1089" s="85" t="s">
        <v>477</v>
      </c>
      <c r="F1089" s="30" t="s">
        <v>468</v>
      </c>
      <c r="G1089" s="33">
        <v>0.17307939999999999</v>
      </c>
      <c r="H1089" s="33">
        <v>0.15369685999999999</v>
      </c>
      <c r="I1089" s="33">
        <v>0.19246189999999999</v>
      </c>
      <c r="J1089" s="33">
        <v>6.1622202874374886E-2</v>
      </c>
    </row>
    <row r="1090" spans="2:10" x14ac:dyDescent="0.3">
      <c r="B1090" s="25"/>
      <c r="C1090" s="73"/>
      <c r="D1090" s="29"/>
      <c r="E1090" s="85" t="s">
        <v>477</v>
      </c>
      <c r="F1090" s="30" t="s">
        <v>469</v>
      </c>
      <c r="G1090" s="33">
        <v>8.3362160000000005E-2</v>
      </c>
      <c r="H1090" s="33">
        <v>4.7879640000000001E-2</v>
      </c>
      <c r="I1090" s="33">
        <v>0.1188447</v>
      </c>
      <c r="J1090" s="33">
        <v>6.8924797925328532E-2</v>
      </c>
    </row>
    <row r="1091" spans="2:10" x14ac:dyDescent="0.3">
      <c r="B1091" s="25"/>
      <c r="C1091" s="73"/>
      <c r="D1091" s="29"/>
      <c r="E1091" s="85" t="s">
        <v>477</v>
      </c>
      <c r="F1091" s="30" t="s">
        <v>470</v>
      </c>
      <c r="G1091" s="33">
        <v>0.15504879999999999</v>
      </c>
      <c r="H1091" s="33">
        <v>9.4547629999999994E-2</v>
      </c>
      <c r="I1091" s="33">
        <v>0.21555009999999999</v>
      </c>
      <c r="J1091" s="33">
        <v>6.9568714552311645E-2</v>
      </c>
    </row>
    <row r="1092" spans="2:10" x14ac:dyDescent="0.3">
      <c r="B1092" s="25"/>
      <c r="C1092" s="73"/>
      <c r="D1092" s="29"/>
      <c r="E1092" s="85" t="s">
        <v>477</v>
      </c>
      <c r="F1092" s="30" t="s">
        <v>26</v>
      </c>
      <c r="G1092" s="33">
        <v>0.1095438</v>
      </c>
      <c r="H1092" s="33">
        <v>7.8218979999999994E-2</v>
      </c>
      <c r="I1092" s="33">
        <v>0.14086860000000001</v>
      </c>
      <c r="J1092" s="33">
        <v>5.9857021789590896E-2</v>
      </c>
    </row>
    <row r="1093" spans="2:10" x14ac:dyDescent="0.3">
      <c r="B1093" s="25"/>
      <c r="C1093" s="73"/>
      <c r="D1093" s="29"/>
      <c r="E1093" s="85" t="s">
        <v>477</v>
      </c>
      <c r="F1093" s="30" t="s">
        <v>27</v>
      </c>
      <c r="G1093" s="33">
        <v>0.26424940000000002</v>
      </c>
      <c r="H1093" s="33">
        <v>0.16125975000000001</v>
      </c>
      <c r="I1093" s="33">
        <v>0.36723899999999998</v>
      </c>
      <c r="J1093" s="33">
        <v>7.563068079103373E-2</v>
      </c>
    </row>
    <row r="1094" spans="2:10" x14ac:dyDescent="0.3">
      <c r="B1094" s="25"/>
      <c r="C1094" s="73"/>
      <c r="D1094" s="29"/>
      <c r="E1094" s="85" t="s">
        <v>477</v>
      </c>
      <c r="F1094" s="30" t="s">
        <v>28</v>
      </c>
      <c r="G1094" s="33">
        <v>0.22744349999999999</v>
      </c>
      <c r="H1094" s="33">
        <v>0.16708845999999999</v>
      </c>
      <c r="I1094" s="33">
        <v>0.28779860000000002</v>
      </c>
      <c r="J1094" s="33">
        <v>0.11997276697049251</v>
      </c>
    </row>
    <row r="1095" spans="2:10" x14ac:dyDescent="0.3">
      <c r="B1095" s="25"/>
      <c r="C1095" s="73"/>
      <c r="D1095" s="29"/>
      <c r="E1095" s="85" t="s">
        <v>477</v>
      </c>
      <c r="F1095" s="30" t="s">
        <v>29</v>
      </c>
      <c r="G1095" s="33">
        <v>0.16707640000000001</v>
      </c>
      <c r="H1095" s="33">
        <v>8.6174210000000001E-2</v>
      </c>
      <c r="I1095" s="33">
        <v>0.2479787</v>
      </c>
      <c r="J1095" s="33">
        <v>6.9815383431681158E-2</v>
      </c>
    </row>
    <row r="1096" spans="2:10" x14ac:dyDescent="0.3">
      <c r="B1096" s="25"/>
      <c r="C1096" s="73"/>
      <c r="D1096" s="29"/>
      <c r="E1096" s="85" t="s">
        <v>477</v>
      </c>
      <c r="F1096" s="30" t="s">
        <v>658</v>
      </c>
      <c r="G1096" s="33">
        <v>0.1869113</v>
      </c>
      <c r="H1096" s="33">
        <v>0.11313948</v>
      </c>
      <c r="I1096" s="33">
        <v>0.2606831</v>
      </c>
      <c r="J1096" s="33">
        <v>5.6293906279684808E-2</v>
      </c>
    </row>
    <row r="1097" spans="2:10" x14ac:dyDescent="0.3">
      <c r="B1097" s="25"/>
      <c r="C1097" s="73"/>
      <c r="D1097" s="29"/>
      <c r="E1097" s="85" t="s">
        <v>477</v>
      </c>
      <c r="F1097" s="30" t="s">
        <v>30</v>
      </c>
      <c r="G1097" s="33">
        <v>0.11875579999999999</v>
      </c>
      <c r="H1097" s="33">
        <v>7.5995289999999993E-2</v>
      </c>
      <c r="I1097" s="33">
        <v>0.1615164</v>
      </c>
      <c r="J1097" s="33">
        <v>5.4842169810911792E-2</v>
      </c>
    </row>
    <row r="1098" spans="2:10" x14ac:dyDescent="0.3">
      <c r="B1098" s="25"/>
      <c r="C1098" s="73"/>
      <c r="D1098" s="29"/>
      <c r="E1098" s="85" t="s">
        <v>477</v>
      </c>
      <c r="F1098" s="30" t="s">
        <v>552</v>
      </c>
      <c r="G1098" s="33">
        <v>0.1831179</v>
      </c>
      <c r="H1098" s="33">
        <v>0.14180100000000001</v>
      </c>
      <c r="I1098" s="33">
        <v>0.22443469999999999</v>
      </c>
      <c r="J1098" s="33">
        <v>4.5232208636714011E-2</v>
      </c>
    </row>
    <row r="1099" spans="2:10" x14ac:dyDescent="0.3">
      <c r="B1099" s="25"/>
      <c r="C1099" s="73"/>
      <c r="D1099" s="29"/>
      <c r="E1099" s="85" t="s">
        <v>477</v>
      </c>
      <c r="F1099" s="30" t="s">
        <v>31</v>
      </c>
      <c r="G1099" s="33">
        <v>0.16490469999999999</v>
      </c>
      <c r="H1099" s="33">
        <v>0.11021035999999999</v>
      </c>
      <c r="I1099" s="33">
        <v>0.21959899999999999</v>
      </c>
      <c r="J1099" s="33">
        <v>7.1654206812032328E-2</v>
      </c>
    </row>
    <row r="1100" spans="2:10" x14ac:dyDescent="0.3">
      <c r="B1100" s="25"/>
      <c r="C1100" s="73"/>
      <c r="D1100" s="29"/>
      <c r="E1100" s="85" t="s">
        <v>477</v>
      </c>
      <c r="F1100" s="30" t="s">
        <v>32</v>
      </c>
      <c r="G1100" s="33">
        <v>0.23397080000000001</v>
      </c>
      <c r="H1100" s="33">
        <v>0.17674354</v>
      </c>
      <c r="I1100" s="33">
        <v>0.29119800000000001</v>
      </c>
      <c r="J1100" s="33">
        <v>5.741269588525208E-2</v>
      </c>
    </row>
    <row r="1101" spans="2:10" x14ac:dyDescent="0.3">
      <c r="B1101" s="25"/>
      <c r="C1101" s="73"/>
      <c r="D1101" s="29"/>
      <c r="E1101" s="85" t="s">
        <v>477</v>
      </c>
      <c r="F1101" s="30" t="s">
        <v>471</v>
      </c>
      <c r="G1101" s="33">
        <v>0.16535620000000001</v>
      </c>
      <c r="H1101" s="33">
        <v>0.10347729999999999</v>
      </c>
      <c r="I1101" s="33">
        <v>0.2272352</v>
      </c>
      <c r="J1101" s="33">
        <v>0.12163679721313125</v>
      </c>
    </row>
    <row r="1102" spans="2:10" x14ac:dyDescent="0.3">
      <c r="B1102" s="25"/>
      <c r="C1102" s="73"/>
      <c r="D1102" s="29"/>
      <c r="E1102" s="85" t="s">
        <v>477</v>
      </c>
      <c r="F1102" s="30" t="s">
        <v>472</v>
      </c>
      <c r="G1102" s="33">
        <v>0.15555140000000001</v>
      </c>
      <c r="H1102" s="33">
        <v>0.1228098</v>
      </c>
      <c r="I1102" s="33">
        <v>0.18829290000000001</v>
      </c>
      <c r="J1102" s="33">
        <v>6.2859335163506044E-2</v>
      </c>
    </row>
    <row r="1103" spans="2:10" x14ac:dyDescent="0.3">
      <c r="B1103" s="25"/>
      <c r="C1103" s="72"/>
      <c r="D1103" s="29"/>
      <c r="E1103" s="85" t="s">
        <v>477</v>
      </c>
      <c r="F1103" s="30" t="s">
        <v>473</v>
      </c>
      <c r="G1103" s="33">
        <v>0.1543592</v>
      </c>
      <c r="H1103" s="33">
        <v>0.1222956</v>
      </c>
      <c r="I1103" s="33">
        <v>0.1864228</v>
      </c>
      <c r="J1103" s="33">
        <v>4.0217167572223836E-2</v>
      </c>
    </row>
    <row r="1104" spans="2:10" x14ac:dyDescent="0.3">
      <c r="B1104" s="25" t="s">
        <v>280</v>
      </c>
      <c r="C1104" s="73" t="s">
        <v>281</v>
      </c>
      <c r="D1104" s="29" t="s">
        <v>610</v>
      </c>
      <c r="E1104" s="85" t="s">
        <v>477</v>
      </c>
      <c r="F1104" s="30" t="s">
        <v>450</v>
      </c>
      <c r="G1104" s="33">
        <v>6.0739330000000001E-2</v>
      </c>
      <c r="H1104" s="33">
        <v>5.140931E-2</v>
      </c>
      <c r="I1104" s="33">
        <v>7.0069339999999994E-2</v>
      </c>
      <c r="J1104" s="33">
        <v>6.3564257028924862E-2</v>
      </c>
    </row>
    <row r="1105" spans="2:10" x14ac:dyDescent="0.3">
      <c r="B1105" s="25"/>
      <c r="C1105" s="73"/>
      <c r="D1105" s="103"/>
      <c r="E1105" s="85" t="s">
        <v>477</v>
      </c>
      <c r="F1105" s="30" t="s">
        <v>452</v>
      </c>
      <c r="G1105" s="33">
        <v>6.6750799999999999E-2</v>
      </c>
      <c r="H1105" s="33">
        <v>5.5483749999999998E-2</v>
      </c>
      <c r="I1105" s="33">
        <v>7.8017840000000005E-2</v>
      </c>
      <c r="J1105" s="33">
        <v>5.0079182969106822E-2</v>
      </c>
    </row>
    <row r="1106" spans="2:10" x14ac:dyDescent="0.3">
      <c r="B1106" s="25"/>
      <c r="C1106" s="73"/>
      <c r="D1106" s="103"/>
      <c r="E1106" s="85" t="s">
        <v>477</v>
      </c>
      <c r="F1106" s="30" t="s">
        <v>453</v>
      </c>
      <c r="G1106" s="33">
        <v>5.8369329999999997E-2</v>
      </c>
      <c r="H1106" s="33">
        <v>4.2353399999999999E-2</v>
      </c>
      <c r="I1106" s="33">
        <v>7.4385259999999995E-2</v>
      </c>
      <c r="J1106" s="33">
        <v>0.10248174396523088</v>
      </c>
    </row>
    <row r="1107" spans="2:10" x14ac:dyDescent="0.3">
      <c r="B1107" s="25"/>
      <c r="C1107" s="73"/>
      <c r="D1107" s="103"/>
      <c r="E1107" s="85" t="s">
        <v>477</v>
      </c>
      <c r="F1107" s="30" t="s">
        <v>21</v>
      </c>
      <c r="G1107" s="33">
        <v>6.4715679999999998E-2</v>
      </c>
      <c r="H1107" s="33">
        <v>2.234682E-2</v>
      </c>
      <c r="I1107" s="33">
        <v>0.10708453</v>
      </c>
      <c r="J1107" s="33">
        <v>9.2956008006128965E-2</v>
      </c>
    </row>
    <row r="1108" spans="2:10" x14ac:dyDescent="0.3">
      <c r="B1108" s="25"/>
      <c r="C1108" s="73"/>
      <c r="D1108" s="103"/>
      <c r="E1108" s="85" t="s">
        <v>477</v>
      </c>
      <c r="F1108" s="30" t="s">
        <v>454</v>
      </c>
      <c r="G1108" s="33">
        <v>4.8631830000000001E-2</v>
      </c>
      <c r="H1108" s="33">
        <v>3.4546849999999997E-2</v>
      </c>
      <c r="I1108" s="33">
        <v>6.2716820000000006E-2</v>
      </c>
      <c r="J1108" s="33">
        <v>3.7455011598830988E-2</v>
      </c>
    </row>
    <row r="1109" spans="2:10" x14ac:dyDescent="0.3">
      <c r="B1109" s="25"/>
      <c r="C1109" s="73"/>
      <c r="D1109" s="103"/>
      <c r="E1109" s="85" t="s">
        <v>477</v>
      </c>
      <c r="F1109" s="30" t="s">
        <v>455</v>
      </c>
      <c r="G1109" s="33">
        <v>8.1974050000000007E-2</v>
      </c>
      <c r="H1109" s="33">
        <v>2.4703099999999999E-2</v>
      </c>
      <c r="I1109" s="33">
        <v>0.13924499000000001</v>
      </c>
      <c r="J1109" s="33">
        <v>6.0967213700818187E-2</v>
      </c>
    </row>
    <row r="1110" spans="2:10" x14ac:dyDescent="0.3">
      <c r="B1110" s="25"/>
      <c r="C1110" s="73"/>
      <c r="D1110" s="103"/>
      <c r="E1110" s="85" t="s">
        <v>477</v>
      </c>
      <c r="F1110" s="30" t="s">
        <v>456</v>
      </c>
      <c r="G1110" s="33">
        <v>2.2935899999999999E-2</v>
      </c>
      <c r="H1110" s="33">
        <v>1.4759069999999999E-2</v>
      </c>
      <c r="I1110" s="33">
        <v>3.1112730000000002E-2</v>
      </c>
      <c r="J1110" s="33">
        <v>9.3613464386740439E-2</v>
      </c>
    </row>
    <row r="1111" spans="2:10" x14ac:dyDescent="0.3">
      <c r="B1111" s="25"/>
      <c r="C1111" s="73"/>
      <c r="D1111" s="103"/>
      <c r="E1111" s="85" t="s">
        <v>477</v>
      </c>
      <c r="F1111" s="30" t="s">
        <v>457</v>
      </c>
      <c r="G1111" s="33">
        <v>8.4039340000000004E-2</v>
      </c>
      <c r="H1111" s="33">
        <v>6.841904E-2</v>
      </c>
      <c r="I1111" s="33">
        <v>9.9659650000000002E-2</v>
      </c>
      <c r="J1111" s="33">
        <v>4.0458064515769776E-2</v>
      </c>
    </row>
    <row r="1112" spans="2:10" x14ac:dyDescent="0.3">
      <c r="B1112" s="25"/>
      <c r="C1112" s="73"/>
      <c r="D1112" s="103"/>
      <c r="E1112" s="85" t="s">
        <v>477</v>
      </c>
      <c r="F1112" s="30" t="s">
        <v>458</v>
      </c>
      <c r="G1112" s="33">
        <v>5.5454620000000003E-2</v>
      </c>
      <c r="H1112" s="33">
        <v>3.2252040000000003E-2</v>
      </c>
      <c r="I1112" s="33">
        <v>7.8657190000000002E-2</v>
      </c>
      <c r="J1112" s="33">
        <v>4.5462655586792459E-2</v>
      </c>
    </row>
    <row r="1113" spans="2:10" x14ac:dyDescent="0.3">
      <c r="B1113" s="25"/>
      <c r="C1113" s="73"/>
      <c r="D1113" s="103"/>
      <c r="E1113" s="85" t="s">
        <v>477</v>
      </c>
      <c r="F1113" s="30" t="s">
        <v>459</v>
      </c>
      <c r="G1113" s="33">
        <v>6.4099710000000004E-2</v>
      </c>
      <c r="H1113" s="33">
        <v>5.2925750000000001E-2</v>
      </c>
      <c r="I1113" s="33">
        <v>7.5273670000000001E-2</v>
      </c>
      <c r="J1113" s="33">
        <v>5.4262000201862198E-2</v>
      </c>
    </row>
    <row r="1114" spans="2:10" x14ac:dyDescent="0.3">
      <c r="B1114" s="25"/>
      <c r="C1114" s="73"/>
      <c r="D1114" s="103"/>
      <c r="E1114" s="85" t="s">
        <v>477</v>
      </c>
      <c r="F1114" s="30" t="s">
        <v>660</v>
      </c>
      <c r="G1114" s="33">
        <v>8.3878389999999997E-2</v>
      </c>
      <c r="H1114" s="33">
        <v>6.5108979999999997E-2</v>
      </c>
      <c r="I1114" s="33">
        <v>0.1026478</v>
      </c>
      <c r="J1114" s="33">
        <v>6.408694986744079E-2</v>
      </c>
    </row>
    <row r="1115" spans="2:10" x14ac:dyDescent="0.3">
      <c r="B1115" s="25"/>
      <c r="C1115" s="73"/>
      <c r="D1115" s="103"/>
      <c r="E1115" s="85" t="s">
        <v>477</v>
      </c>
      <c r="F1115" s="30" t="s">
        <v>661</v>
      </c>
      <c r="G1115" s="33">
        <v>5.3165940000000002E-2</v>
      </c>
      <c r="H1115" s="33">
        <v>4.3868619999999997E-2</v>
      </c>
      <c r="I1115" s="33">
        <v>6.2463249999999998E-2</v>
      </c>
      <c r="J1115" s="33">
        <v>6.0496004354169713E-2</v>
      </c>
    </row>
    <row r="1116" spans="2:10" x14ac:dyDescent="0.3">
      <c r="B1116" s="25"/>
      <c r="C1116" s="73"/>
      <c r="D1116" s="103"/>
      <c r="E1116" s="85" t="s">
        <v>477</v>
      </c>
      <c r="F1116" s="30" t="s">
        <v>662</v>
      </c>
      <c r="G1116" s="33">
        <v>5.8184899999999998E-2</v>
      </c>
      <c r="H1116" s="33">
        <v>7.9194320000000006E-3</v>
      </c>
      <c r="I1116" s="33">
        <v>0.1084504</v>
      </c>
      <c r="J1116" s="33">
        <v>0.10676579120555704</v>
      </c>
    </row>
    <row r="1117" spans="2:10" x14ac:dyDescent="0.3">
      <c r="B1117" s="25"/>
      <c r="C1117" s="73"/>
      <c r="D1117" s="29"/>
      <c r="E1117" s="85" t="s">
        <v>477</v>
      </c>
      <c r="F1117" s="30" t="s">
        <v>663</v>
      </c>
      <c r="G1117" s="33">
        <v>6.1279550000000002E-2</v>
      </c>
      <c r="H1117" s="33">
        <v>5.0638198000000002E-2</v>
      </c>
      <c r="I1117" s="33">
        <v>7.1920899999999996E-2</v>
      </c>
      <c r="J1117" s="33">
        <v>3.5756316708420123E-3</v>
      </c>
    </row>
    <row r="1118" spans="2:10" x14ac:dyDescent="0.3">
      <c r="B1118" s="25"/>
      <c r="C1118" s="73"/>
      <c r="D1118" s="29"/>
      <c r="E1118" s="85" t="s">
        <v>477</v>
      </c>
      <c r="F1118" s="30" t="s">
        <v>460</v>
      </c>
      <c r="G1118" s="33">
        <v>4.9379439999999997E-2</v>
      </c>
      <c r="H1118" s="33">
        <v>3.4199515999999999E-2</v>
      </c>
      <c r="I1118" s="33">
        <v>6.4559370000000005E-2</v>
      </c>
      <c r="J1118" s="33">
        <v>5.4193688561245908E-2</v>
      </c>
    </row>
    <row r="1119" spans="2:10" x14ac:dyDescent="0.3">
      <c r="B1119" s="25"/>
      <c r="C1119" s="73"/>
      <c r="D1119" s="29"/>
      <c r="E1119" s="85" t="s">
        <v>477</v>
      </c>
      <c r="F1119" s="30" t="s">
        <v>461</v>
      </c>
      <c r="G1119" s="33">
        <v>7.3638380000000003E-2</v>
      </c>
      <c r="H1119" s="33">
        <v>6.3724612999999999E-2</v>
      </c>
      <c r="I1119" s="33">
        <v>8.3552150000000006E-2</v>
      </c>
      <c r="J1119" s="33">
        <v>7.3378820139971865E-2</v>
      </c>
    </row>
    <row r="1120" spans="2:10" x14ac:dyDescent="0.3">
      <c r="B1120" s="25"/>
      <c r="C1120" s="73"/>
      <c r="D1120" s="29"/>
      <c r="E1120" s="85" t="s">
        <v>477</v>
      </c>
      <c r="F1120" s="30" t="s">
        <v>462</v>
      </c>
      <c r="G1120" s="33">
        <v>3.3418049999999998E-2</v>
      </c>
      <c r="H1120" s="33">
        <v>6.9383170000000003E-3</v>
      </c>
      <c r="I1120" s="33">
        <v>5.9897789999999999E-2</v>
      </c>
      <c r="J1120" s="33">
        <v>4.7477626184970582E-2</v>
      </c>
    </row>
    <row r="1121" spans="2:10" x14ac:dyDescent="0.3">
      <c r="B1121" s="25"/>
      <c r="C1121" s="73"/>
      <c r="D1121" s="29"/>
      <c r="E1121" s="85" t="s">
        <v>477</v>
      </c>
      <c r="F1121" s="30" t="s">
        <v>589</v>
      </c>
      <c r="G1121" s="33" t="s">
        <v>451</v>
      </c>
      <c r="H1121" s="33" t="s">
        <v>451</v>
      </c>
      <c r="I1121" s="33" t="s">
        <v>451</v>
      </c>
      <c r="J1121" s="33" t="s">
        <v>451</v>
      </c>
    </row>
    <row r="1122" spans="2:10" x14ac:dyDescent="0.3">
      <c r="B1122" s="25"/>
      <c r="C1122" s="73"/>
      <c r="D1122" s="29"/>
      <c r="E1122" s="85" t="s">
        <v>477</v>
      </c>
      <c r="F1122" s="30" t="s">
        <v>463</v>
      </c>
      <c r="G1122" s="33">
        <v>2.2933240000000001E-2</v>
      </c>
      <c r="H1122" s="33">
        <v>1.2103259999999999E-2</v>
      </c>
      <c r="I1122" s="33">
        <v>3.3763229999999998E-2</v>
      </c>
      <c r="J1122" s="33">
        <v>0.10756407307194368</v>
      </c>
    </row>
    <row r="1123" spans="2:10" x14ac:dyDescent="0.3">
      <c r="B1123" s="25"/>
      <c r="C1123" s="73"/>
      <c r="D1123" s="29"/>
      <c r="E1123" s="85" t="s">
        <v>477</v>
      </c>
      <c r="F1123" s="30" t="s">
        <v>464</v>
      </c>
      <c r="G1123" s="33">
        <v>3.2053119999999997E-2</v>
      </c>
      <c r="H1123" s="33">
        <v>2.158065E-2</v>
      </c>
      <c r="I1123" s="33">
        <v>4.2525590000000002E-2</v>
      </c>
      <c r="J1123" s="33">
        <v>8.259534080739471E-2</v>
      </c>
    </row>
    <row r="1124" spans="2:10" x14ac:dyDescent="0.3">
      <c r="B1124" s="25"/>
      <c r="C1124" s="73"/>
      <c r="D1124" s="29"/>
      <c r="E1124" s="85" t="s">
        <v>477</v>
      </c>
      <c r="F1124" s="30" t="s">
        <v>465</v>
      </c>
      <c r="G1124" s="33">
        <v>5.7444050000000003E-2</v>
      </c>
      <c r="H1124" s="33">
        <v>4.4909850000000001E-2</v>
      </c>
      <c r="I1124" s="33">
        <v>6.9978250000000006E-2</v>
      </c>
      <c r="J1124" s="33">
        <v>4.6693241870241556E-2</v>
      </c>
    </row>
    <row r="1125" spans="2:10" x14ac:dyDescent="0.3">
      <c r="B1125" s="25"/>
      <c r="C1125" s="73"/>
      <c r="D1125" s="29"/>
      <c r="E1125" s="85" t="s">
        <v>477</v>
      </c>
      <c r="F1125" s="30" t="s">
        <v>466</v>
      </c>
      <c r="G1125" s="33">
        <v>0.10581608000000001</v>
      </c>
      <c r="H1125" s="33">
        <v>7.3992699999999995E-2</v>
      </c>
      <c r="I1125" s="33">
        <v>0.13763945999999999</v>
      </c>
      <c r="J1125" s="33">
        <v>3.0775649846684267E-2</v>
      </c>
    </row>
    <row r="1126" spans="2:10" x14ac:dyDescent="0.3">
      <c r="B1126" s="25"/>
      <c r="C1126" s="73"/>
      <c r="D1126" s="29"/>
      <c r="E1126" s="85" t="s">
        <v>477</v>
      </c>
      <c r="F1126" s="30" t="s">
        <v>467</v>
      </c>
      <c r="G1126" s="33">
        <v>0.10659187000000001</v>
      </c>
      <c r="H1126" s="33">
        <v>6.9811390000000001E-2</v>
      </c>
      <c r="I1126" s="33">
        <v>0.14337235000000001</v>
      </c>
      <c r="J1126" s="33">
        <v>2.9079542124835187E-2</v>
      </c>
    </row>
    <row r="1127" spans="2:10" x14ac:dyDescent="0.3">
      <c r="B1127" s="25"/>
      <c r="C1127" s="73"/>
      <c r="D1127" s="29"/>
      <c r="E1127" s="85" t="s">
        <v>477</v>
      </c>
      <c r="F1127" s="30" t="s">
        <v>468</v>
      </c>
      <c r="G1127" s="33">
        <v>5.8092820000000003E-2</v>
      </c>
      <c r="H1127" s="33">
        <v>4.8329900000000002E-2</v>
      </c>
      <c r="I1127" s="33">
        <v>6.7855750000000006E-2</v>
      </c>
      <c r="J1127" s="33">
        <v>6.1622202874374886E-2</v>
      </c>
    </row>
    <row r="1128" spans="2:10" x14ac:dyDescent="0.3">
      <c r="B1128" s="25"/>
      <c r="C1128" s="73"/>
      <c r="D1128" s="29"/>
      <c r="E1128" s="85" t="s">
        <v>477</v>
      </c>
      <c r="F1128" s="30" t="s">
        <v>469</v>
      </c>
      <c r="G1128" s="33">
        <v>7.2547299999999995E-2</v>
      </c>
      <c r="H1128" s="33">
        <v>3.994143E-2</v>
      </c>
      <c r="I1128" s="33">
        <v>0.10515317</v>
      </c>
      <c r="J1128" s="33">
        <v>6.8924797925328532E-2</v>
      </c>
    </row>
    <row r="1129" spans="2:10" x14ac:dyDescent="0.3">
      <c r="B1129" s="25"/>
      <c r="C1129" s="73"/>
      <c r="D1129" s="29"/>
      <c r="E1129" s="85" t="s">
        <v>477</v>
      </c>
      <c r="F1129" s="30" t="s">
        <v>470</v>
      </c>
      <c r="G1129" s="33">
        <v>6.3934759999999993E-2</v>
      </c>
      <c r="H1129" s="33">
        <v>3.8340730000000003E-2</v>
      </c>
      <c r="I1129" s="33">
        <v>8.9528800000000006E-2</v>
      </c>
      <c r="J1129" s="33">
        <v>6.9568714552311645E-2</v>
      </c>
    </row>
    <row r="1130" spans="2:10" x14ac:dyDescent="0.3">
      <c r="B1130" s="25"/>
      <c r="C1130" s="73"/>
      <c r="D1130" s="29"/>
      <c r="E1130" s="85" t="s">
        <v>477</v>
      </c>
      <c r="F1130" s="30" t="s">
        <v>26</v>
      </c>
      <c r="G1130" s="33">
        <v>7.4671360000000006E-2</v>
      </c>
      <c r="H1130" s="33">
        <v>5.0697449999999998E-2</v>
      </c>
      <c r="I1130" s="33">
        <v>9.8645269999999993E-2</v>
      </c>
      <c r="J1130" s="33">
        <v>5.9857021789590896E-2</v>
      </c>
    </row>
    <row r="1131" spans="2:10" x14ac:dyDescent="0.3">
      <c r="B1131" s="25"/>
      <c r="C1131" s="73"/>
      <c r="D1131" s="29"/>
      <c r="E1131" s="85" t="s">
        <v>477</v>
      </c>
      <c r="F1131" s="30" t="s">
        <v>27</v>
      </c>
      <c r="G1131" s="33">
        <v>4.4221219999999999E-2</v>
      </c>
      <c r="H1131" s="33">
        <v>1.0974309999999999E-2</v>
      </c>
      <c r="I1131" s="33">
        <v>7.7468129999999996E-2</v>
      </c>
      <c r="J1131" s="33">
        <v>7.563068079103373E-2</v>
      </c>
    </row>
    <row r="1132" spans="2:10" x14ac:dyDescent="0.3">
      <c r="B1132" s="25"/>
      <c r="C1132" s="73"/>
      <c r="D1132" s="29"/>
      <c r="E1132" s="85" t="s">
        <v>477</v>
      </c>
      <c r="F1132" s="30" t="s">
        <v>28</v>
      </c>
      <c r="G1132" s="33">
        <v>8.7430549999999996E-2</v>
      </c>
      <c r="H1132" s="33">
        <v>3.9685789999999999E-2</v>
      </c>
      <c r="I1132" s="33">
        <v>0.13517530999999999</v>
      </c>
      <c r="J1132" s="33">
        <v>0.11997276697049251</v>
      </c>
    </row>
    <row r="1133" spans="2:10" x14ac:dyDescent="0.3">
      <c r="B1133" s="25"/>
      <c r="C1133" s="73"/>
      <c r="D1133" s="29"/>
      <c r="E1133" s="85" t="s">
        <v>477</v>
      </c>
      <c r="F1133" s="30" t="s">
        <v>29</v>
      </c>
      <c r="G1133" s="33">
        <v>4.1343749999999999E-2</v>
      </c>
      <c r="H1133" s="33">
        <v>1.7265389999999999E-2</v>
      </c>
      <c r="I1133" s="33">
        <v>6.5422099999999997E-2</v>
      </c>
      <c r="J1133" s="33">
        <v>6.9815383431681158E-2</v>
      </c>
    </row>
    <row r="1134" spans="2:10" x14ac:dyDescent="0.3">
      <c r="B1134" s="25"/>
      <c r="C1134" s="73"/>
      <c r="D1134" s="29"/>
      <c r="E1134" s="85" t="s">
        <v>477</v>
      </c>
      <c r="F1134" s="30" t="s">
        <v>658</v>
      </c>
      <c r="G1134" s="33">
        <v>4.328738E-2</v>
      </c>
      <c r="H1134" s="33">
        <v>3.3620379999999998E-2</v>
      </c>
      <c r="I1134" s="33">
        <v>5.2954380000000002E-2</v>
      </c>
      <c r="J1134" s="33">
        <v>5.6293906279684808E-2</v>
      </c>
    </row>
    <row r="1135" spans="2:10" x14ac:dyDescent="0.3">
      <c r="B1135" s="25"/>
      <c r="C1135" s="73"/>
      <c r="D1135" s="29"/>
      <c r="E1135" s="85" t="s">
        <v>477</v>
      </c>
      <c r="F1135" s="30" t="s">
        <v>30</v>
      </c>
      <c r="G1135" s="33">
        <v>6.1404859999999999E-2</v>
      </c>
      <c r="H1135" s="33">
        <v>4.8860769999999998E-2</v>
      </c>
      <c r="I1135" s="33">
        <v>7.3948940000000005E-2</v>
      </c>
      <c r="J1135" s="33">
        <v>5.4842169810911792E-2</v>
      </c>
    </row>
    <row r="1136" spans="2:10" x14ac:dyDescent="0.3">
      <c r="B1136" s="25"/>
      <c r="C1136" s="73"/>
      <c r="D1136" s="29"/>
      <c r="E1136" s="85" t="s">
        <v>477</v>
      </c>
      <c r="F1136" s="30" t="s">
        <v>552</v>
      </c>
      <c r="G1136" s="33">
        <v>5.7740300000000001E-2</v>
      </c>
      <c r="H1136" s="33">
        <v>4.9729710000000003E-2</v>
      </c>
      <c r="I1136" s="33">
        <v>6.5750900000000001E-2</v>
      </c>
      <c r="J1136" s="33">
        <v>4.5232208636714011E-2</v>
      </c>
    </row>
    <row r="1137" spans="2:10" x14ac:dyDescent="0.3">
      <c r="B1137" s="25"/>
      <c r="C1137" s="73"/>
      <c r="D1137" s="29"/>
      <c r="E1137" s="85" t="s">
        <v>477</v>
      </c>
      <c r="F1137" s="30" t="s">
        <v>31</v>
      </c>
      <c r="G1137" s="33">
        <v>5.05011E-2</v>
      </c>
      <c r="H1137" s="33">
        <v>3.3437300000000003E-2</v>
      </c>
      <c r="I1137" s="33">
        <v>6.7564890000000002E-2</v>
      </c>
      <c r="J1137" s="33">
        <v>7.1654206812032328E-2</v>
      </c>
    </row>
    <row r="1138" spans="2:10" x14ac:dyDescent="0.3">
      <c r="B1138" s="25"/>
      <c r="C1138" s="73"/>
      <c r="D1138" s="29"/>
      <c r="E1138" s="85" t="s">
        <v>477</v>
      </c>
      <c r="F1138" s="30" t="s">
        <v>32</v>
      </c>
      <c r="G1138" s="33">
        <v>5.6144159999999999E-2</v>
      </c>
      <c r="H1138" s="33">
        <v>4.9397870000000003E-2</v>
      </c>
      <c r="I1138" s="33">
        <v>6.2890459999999995E-2</v>
      </c>
      <c r="J1138" s="33">
        <v>5.741269588525208E-2</v>
      </c>
    </row>
    <row r="1139" spans="2:10" x14ac:dyDescent="0.3">
      <c r="B1139" s="25"/>
      <c r="C1139" s="73"/>
      <c r="D1139" s="29"/>
      <c r="E1139" s="85" t="s">
        <v>477</v>
      </c>
      <c r="F1139" s="30" t="s">
        <v>471</v>
      </c>
      <c r="G1139" s="33">
        <v>6.6563910000000004E-2</v>
      </c>
      <c r="H1139" s="33">
        <v>4.9020279999999999E-2</v>
      </c>
      <c r="I1139" s="33">
        <v>8.4107539999999995E-2</v>
      </c>
      <c r="J1139" s="33">
        <v>0.12163679721313125</v>
      </c>
    </row>
    <row r="1140" spans="2:10" x14ac:dyDescent="0.3">
      <c r="B1140" s="25"/>
      <c r="C1140" s="72"/>
      <c r="D1140" s="29"/>
      <c r="E1140" s="85" t="s">
        <v>477</v>
      </c>
      <c r="F1140" s="30" t="s">
        <v>472</v>
      </c>
      <c r="G1140" s="33">
        <v>4.9196110000000001E-2</v>
      </c>
      <c r="H1140" s="33">
        <v>3.7177740000000001E-2</v>
      </c>
      <c r="I1140" s="33">
        <v>6.1214490000000003E-2</v>
      </c>
      <c r="J1140" s="33">
        <v>6.2859335163506044E-2</v>
      </c>
    </row>
    <row r="1141" spans="2:10" x14ac:dyDescent="0.3">
      <c r="B1141" s="25"/>
      <c r="C1141" s="72"/>
      <c r="D1141" s="29"/>
      <c r="E1141" s="85" t="s">
        <v>477</v>
      </c>
      <c r="F1141" s="30" t="s">
        <v>473</v>
      </c>
      <c r="G1141" s="33">
        <v>7.1077589999999996E-2</v>
      </c>
      <c r="H1141" s="33">
        <v>5.5146639999999997E-2</v>
      </c>
      <c r="I1141" s="33">
        <v>8.7008550000000004E-2</v>
      </c>
      <c r="J1141" s="33">
        <v>4.0217167572223836E-2</v>
      </c>
    </row>
    <row r="1142" spans="2:10" x14ac:dyDescent="0.3">
      <c r="B1142" s="25" t="s">
        <v>282</v>
      </c>
      <c r="C1142" s="73" t="s">
        <v>283</v>
      </c>
      <c r="D1142" s="29" t="s">
        <v>610</v>
      </c>
      <c r="E1142" s="85" t="s">
        <v>477</v>
      </c>
      <c r="F1142" s="30" t="s">
        <v>450</v>
      </c>
      <c r="G1142" s="33">
        <v>2.569459E-2</v>
      </c>
      <c r="H1142" s="33">
        <v>1.9236989999999999E-2</v>
      </c>
      <c r="I1142" s="33">
        <v>3.2152199999999999E-2</v>
      </c>
      <c r="J1142" s="33">
        <v>6.3564257028924862E-2</v>
      </c>
    </row>
    <row r="1143" spans="2:10" x14ac:dyDescent="0.3">
      <c r="B1143" s="25"/>
      <c r="C1143" s="73"/>
      <c r="D1143" s="103"/>
      <c r="E1143" s="85" t="s">
        <v>477</v>
      </c>
      <c r="F1143" s="30" t="s">
        <v>452</v>
      </c>
      <c r="G1143" s="33">
        <v>2.986571E-2</v>
      </c>
      <c r="H1143" s="33">
        <v>2.2204705000000002E-2</v>
      </c>
      <c r="I1143" s="33">
        <v>3.7526709999999998E-2</v>
      </c>
      <c r="J1143" s="33">
        <v>5.0079182969106822E-2</v>
      </c>
    </row>
    <row r="1144" spans="2:10" x14ac:dyDescent="0.3">
      <c r="B1144" s="25"/>
      <c r="C1144" s="73"/>
      <c r="D1144" s="103"/>
      <c r="E1144" s="85" t="s">
        <v>477</v>
      </c>
      <c r="F1144" s="30" t="s">
        <v>453</v>
      </c>
      <c r="G1144" s="33">
        <v>2.111381E-2</v>
      </c>
      <c r="H1144" s="33">
        <v>1.243439E-2</v>
      </c>
      <c r="I1144" s="33">
        <v>2.9793239999999999E-2</v>
      </c>
      <c r="J1144" s="33">
        <v>0.10248174396523088</v>
      </c>
    </row>
    <row r="1145" spans="2:10" x14ac:dyDescent="0.3">
      <c r="B1145" s="25"/>
      <c r="C1145" s="73"/>
      <c r="D1145" s="103"/>
      <c r="E1145" s="85" t="s">
        <v>477</v>
      </c>
      <c r="F1145" s="30" t="s">
        <v>21</v>
      </c>
      <c r="G1145" s="33">
        <v>2.4820979999999999E-2</v>
      </c>
      <c r="H1145" s="33">
        <v>9.2304759999999996E-3</v>
      </c>
      <c r="I1145" s="33">
        <v>4.0411490000000001E-2</v>
      </c>
      <c r="J1145" s="33">
        <v>9.2956008006128965E-2</v>
      </c>
    </row>
    <row r="1146" spans="2:10" x14ac:dyDescent="0.3">
      <c r="B1146" s="25"/>
      <c r="C1146" s="73"/>
      <c r="D1146" s="103"/>
      <c r="E1146" s="85" t="s">
        <v>477</v>
      </c>
      <c r="F1146" s="30" t="s">
        <v>454</v>
      </c>
      <c r="G1146" s="33">
        <v>1.5792170000000001E-2</v>
      </c>
      <c r="H1146" s="33">
        <v>7.1093349999999996E-3</v>
      </c>
      <c r="I1146" s="33">
        <v>2.4475E-2</v>
      </c>
      <c r="J1146" s="33">
        <v>3.7455011598830988E-2</v>
      </c>
    </row>
    <row r="1147" spans="2:10" x14ac:dyDescent="0.3">
      <c r="B1147" s="25"/>
      <c r="C1147" s="73"/>
      <c r="D1147" s="103"/>
      <c r="E1147" s="85" t="s">
        <v>477</v>
      </c>
      <c r="F1147" s="30" t="s">
        <v>455</v>
      </c>
      <c r="G1147" s="33" t="s">
        <v>451</v>
      </c>
      <c r="H1147" s="33" t="s">
        <v>451</v>
      </c>
      <c r="I1147" s="33" t="s">
        <v>451</v>
      </c>
      <c r="J1147" s="33" t="s">
        <v>451</v>
      </c>
    </row>
    <row r="1148" spans="2:10" x14ac:dyDescent="0.3">
      <c r="B1148" s="25"/>
      <c r="C1148" s="73"/>
      <c r="D1148" s="103"/>
      <c r="E1148" s="85" t="s">
        <v>477</v>
      </c>
      <c r="F1148" s="30" t="s">
        <v>456</v>
      </c>
      <c r="G1148" s="33">
        <v>1.0838540000000001E-2</v>
      </c>
      <c r="H1148" s="33">
        <v>5.6309120000000001E-3</v>
      </c>
      <c r="I1148" s="33">
        <v>1.604616E-2</v>
      </c>
      <c r="J1148" s="33">
        <v>9.3613464386740439E-2</v>
      </c>
    </row>
    <row r="1149" spans="2:10" x14ac:dyDescent="0.3">
      <c r="B1149" s="25"/>
      <c r="C1149" s="73"/>
      <c r="D1149" s="103"/>
      <c r="E1149" s="85" t="s">
        <v>477</v>
      </c>
      <c r="F1149" s="30" t="s">
        <v>457</v>
      </c>
      <c r="G1149" s="33">
        <v>3.575619E-2</v>
      </c>
      <c r="H1149" s="33">
        <v>2.5497768000000001E-2</v>
      </c>
      <c r="I1149" s="33">
        <v>4.6014619999999999E-2</v>
      </c>
      <c r="J1149" s="33">
        <v>4.0458064515769776E-2</v>
      </c>
    </row>
    <row r="1150" spans="2:10" x14ac:dyDescent="0.3">
      <c r="B1150" s="25"/>
      <c r="C1150" s="73"/>
      <c r="D1150" s="103"/>
      <c r="E1150" s="85" t="s">
        <v>477</v>
      </c>
      <c r="F1150" s="30" t="s">
        <v>458</v>
      </c>
      <c r="G1150" s="33">
        <v>3.1999800000000002E-2</v>
      </c>
      <c r="H1150" s="33">
        <v>1.6692080000000001E-2</v>
      </c>
      <c r="I1150" s="33">
        <v>4.730753E-2</v>
      </c>
      <c r="J1150" s="33">
        <v>4.5462655586792459E-2</v>
      </c>
    </row>
    <row r="1151" spans="2:10" x14ac:dyDescent="0.3">
      <c r="B1151" s="25"/>
      <c r="C1151" s="73"/>
      <c r="D1151" s="103"/>
      <c r="E1151" s="85" t="s">
        <v>477</v>
      </c>
      <c r="F1151" s="30" t="s">
        <v>459</v>
      </c>
      <c r="G1151" s="33">
        <v>2.455475E-2</v>
      </c>
      <c r="H1151" s="33">
        <v>1.7990180000000001E-2</v>
      </c>
      <c r="I1151" s="33">
        <v>3.1119319999999999E-2</v>
      </c>
      <c r="J1151" s="33">
        <v>5.4262000201862198E-2</v>
      </c>
    </row>
    <row r="1152" spans="2:10" x14ac:dyDescent="0.3">
      <c r="B1152" s="25"/>
      <c r="C1152" s="73"/>
      <c r="D1152" s="103"/>
      <c r="E1152" s="85" t="s">
        <v>477</v>
      </c>
      <c r="F1152" s="30" t="s">
        <v>660</v>
      </c>
      <c r="G1152" s="33">
        <v>4.8158060000000003E-2</v>
      </c>
      <c r="H1152" s="33">
        <v>3.1560499999999998E-2</v>
      </c>
      <c r="I1152" s="33">
        <v>6.4755610000000005E-2</v>
      </c>
      <c r="J1152" s="33">
        <v>6.408694986744079E-2</v>
      </c>
    </row>
    <row r="1153" spans="2:10" x14ac:dyDescent="0.3">
      <c r="B1153" s="25"/>
      <c r="C1153" s="73"/>
      <c r="D1153" s="103"/>
      <c r="E1153" s="85" t="s">
        <v>477</v>
      </c>
      <c r="F1153" s="30" t="s">
        <v>661</v>
      </c>
      <c r="G1153" s="33">
        <v>1.7868100000000001E-2</v>
      </c>
      <c r="H1153" s="33">
        <v>1.183651E-2</v>
      </c>
      <c r="I1153" s="33">
        <v>2.3899690000000001E-2</v>
      </c>
      <c r="J1153" s="33">
        <v>6.0496004354169713E-2</v>
      </c>
    </row>
    <row r="1154" spans="2:10" x14ac:dyDescent="0.3">
      <c r="B1154" s="25"/>
      <c r="C1154" s="73"/>
      <c r="D1154" s="29"/>
      <c r="E1154" s="85" t="s">
        <v>477</v>
      </c>
      <c r="F1154" s="30" t="s">
        <v>662</v>
      </c>
      <c r="G1154" s="33">
        <v>5.9249070000000001E-2</v>
      </c>
      <c r="H1154" s="33">
        <v>9.0522499999999995E-3</v>
      </c>
      <c r="I1154" s="33">
        <v>0.1094459</v>
      </c>
      <c r="J1154" s="33">
        <v>0.10676579120555704</v>
      </c>
    </row>
    <row r="1155" spans="2:10" x14ac:dyDescent="0.3">
      <c r="B1155" s="25"/>
      <c r="C1155" s="73"/>
      <c r="D1155" s="29"/>
      <c r="E1155" s="85" t="s">
        <v>477</v>
      </c>
      <c r="F1155" s="30" t="s">
        <v>663</v>
      </c>
      <c r="G1155" s="33">
        <v>2.4710840000000001E-2</v>
      </c>
      <c r="H1155" s="33">
        <v>1.8203299999999999E-2</v>
      </c>
      <c r="I1155" s="33">
        <v>3.1218389999999999E-2</v>
      </c>
      <c r="J1155" s="33">
        <v>3.5756316708420123E-3</v>
      </c>
    </row>
    <row r="1156" spans="2:10" x14ac:dyDescent="0.3">
      <c r="B1156" s="25"/>
      <c r="C1156" s="73"/>
      <c r="D1156" s="29"/>
      <c r="E1156" s="85" t="s">
        <v>477</v>
      </c>
      <c r="F1156" s="30" t="s">
        <v>460</v>
      </c>
      <c r="G1156" s="33">
        <v>2.0243500000000001E-2</v>
      </c>
      <c r="H1156" s="33">
        <v>1.4575203E-2</v>
      </c>
      <c r="I1156" s="33">
        <v>2.5911799999999999E-2</v>
      </c>
      <c r="J1156" s="33">
        <v>5.4193688561245908E-2</v>
      </c>
    </row>
    <row r="1157" spans="2:10" x14ac:dyDescent="0.3">
      <c r="B1157" s="25"/>
      <c r="C1157" s="73"/>
      <c r="D1157" s="29"/>
      <c r="E1157" s="85" t="s">
        <v>477</v>
      </c>
      <c r="F1157" s="30" t="s">
        <v>461</v>
      </c>
      <c r="G1157" s="33">
        <v>3.1532240000000003E-2</v>
      </c>
      <c r="H1157" s="33">
        <v>2.0140592999999998E-2</v>
      </c>
      <c r="I1157" s="33">
        <v>4.2923879999999998E-2</v>
      </c>
      <c r="J1157" s="33">
        <v>7.3378820139971865E-2</v>
      </c>
    </row>
    <row r="1158" spans="2:10" x14ac:dyDescent="0.3">
      <c r="B1158" s="25"/>
      <c r="C1158" s="73"/>
      <c r="D1158" s="29"/>
      <c r="E1158" s="85" t="s">
        <v>477</v>
      </c>
      <c r="F1158" s="30" t="s">
        <v>462</v>
      </c>
      <c r="G1158" s="33" t="s">
        <v>451</v>
      </c>
      <c r="H1158" s="33" t="s">
        <v>451</v>
      </c>
      <c r="I1158" s="33" t="s">
        <v>451</v>
      </c>
      <c r="J1158" s="33" t="s">
        <v>451</v>
      </c>
    </row>
    <row r="1159" spans="2:10" x14ac:dyDescent="0.3">
      <c r="B1159" s="25"/>
      <c r="C1159" s="73"/>
      <c r="D1159" s="29"/>
      <c r="E1159" s="85" t="s">
        <v>477</v>
      </c>
      <c r="F1159" s="30" t="s">
        <v>589</v>
      </c>
      <c r="G1159" s="33">
        <v>5.9155480000000003E-2</v>
      </c>
      <c r="H1159" s="33">
        <v>7.1304189999999998E-3</v>
      </c>
      <c r="I1159" s="33">
        <v>0.11118055</v>
      </c>
      <c r="J1159" s="33">
        <v>9.640842148487784E-2</v>
      </c>
    </row>
    <row r="1160" spans="2:10" x14ac:dyDescent="0.3">
      <c r="B1160" s="25"/>
      <c r="C1160" s="73"/>
      <c r="D1160" s="29"/>
      <c r="E1160" s="85" t="s">
        <v>477</v>
      </c>
      <c r="F1160" s="30" t="s">
        <v>463</v>
      </c>
      <c r="G1160" s="33">
        <v>8.2223780000000007E-3</v>
      </c>
      <c r="H1160" s="33">
        <v>3.3921250000000002E-3</v>
      </c>
      <c r="I1160" s="33">
        <v>1.3052630000000001E-2</v>
      </c>
      <c r="J1160" s="33">
        <v>0.10756407307194368</v>
      </c>
    </row>
    <row r="1161" spans="2:10" x14ac:dyDescent="0.3">
      <c r="B1161" s="25"/>
      <c r="C1161" s="73"/>
      <c r="D1161" s="29"/>
      <c r="E1161" s="85" t="s">
        <v>477</v>
      </c>
      <c r="F1161" s="30" t="s">
        <v>464</v>
      </c>
      <c r="G1161" s="33">
        <v>2.0357584000000001E-2</v>
      </c>
      <c r="H1161" s="33">
        <v>1.2510409E-2</v>
      </c>
      <c r="I1161" s="33">
        <v>2.8204759999999999E-2</v>
      </c>
      <c r="J1161" s="33">
        <v>8.259534080739471E-2</v>
      </c>
    </row>
    <row r="1162" spans="2:10" x14ac:dyDescent="0.3">
      <c r="B1162" s="25"/>
      <c r="C1162" s="73"/>
      <c r="D1162" s="29"/>
      <c r="E1162" s="85" t="s">
        <v>477</v>
      </c>
      <c r="F1162" s="30" t="s">
        <v>465</v>
      </c>
      <c r="G1162" s="33">
        <v>1.6895701999999999E-2</v>
      </c>
      <c r="H1162" s="33">
        <v>8.0065640000000007E-3</v>
      </c>
      <c r="I1162" s="33">
        <v>2.578484E-2</v>
      </c>
      <c r="J1162" s="33">
        <v>4.6693241870241556E-2</v>
      </c>
    </row>
    <row r="1163" spans="2:10" x14ac:dyDescent="0.3">
      <c r="B1163" s="25"/>
      <c r="C1163" s="73"/>
      <c r="D1163" s="29"/>
      <c r="E1163" s="85" t="s">
        <v>477</v>
      </c>
      <c r="F1163" s="30" t="s">
        <v>466</v>
      </c>
      <c r="G1163" s="33">
        <v>4.3855208E-2</v>
      </c>
      <c r="H1163" s="33">
        <v>2.5341302999999999E-2</v>
      </c>
      <c r="I1163" s="33">
        <v>6.2369109999999998E-2</v>
      </c>
      <c r="J1163" s="33">
        <v>3.0775649846684267E-2</v>
      </c>
    </row>
    <row r="1164" spans="2:10" x14ac:dyDescent="0.3">
      <c r="B1164" s="25"/>
      <c r="C1164" s="73"/>
      <c r="D1164" s="29"/>
      <c r="E1164" s="85" t="s">
        <v>477</v>
      </c>
      <c r="F1164" s="30" t="s">
        <v>467</v>
      </c>
      <c r="G1164" s="33">
        <v>4.8742520999999997E-2</v>
      </c>
      <c r="H1164" s="33">
        <v>2.6875745999999999E-2</v>
      </c>
      <c r="I1164" s="33">
        <v>7.06093E-2</v>
      </c>
      <c r="J1164" s="33">
        <v>2.9079542124835187E-2</v>
      </c>
    </row>
    <row r="1165" spans="2:10" x14ac:dyDescent="0.3">
      <c r="B1165" s="25"/>
      <c r="C1165" s="73"/>
      <c r="D1165" s="29"/>
      <c r="E1165" s="85" t="s">
        <v>477</v>
      </c>
      <c r="F1165" s="30" t="s">
        <v>468</v>
      </c>
      <c r="G1165" s="33">
        <v>2.749824E-2</v>
      </c>
      <c r="H1165" s="33">
        <v>2.0566049999999999E-2</v>
      </c>
      <c r="I1165" s="33">
        <v>3.4430429999999998E-2</v>
      </c>
      <c r="J1165" s="33">
        <v>6.1622202874374886E-2</v>
      </c>
    </row>
    <row r="1166" spans="2:10" x14ac:dyDescent="0.3">
      <c r="B1166" s="25"/>
      <c r="C1166" s="73"/>
      <c r="D1166" s="29"/>
      <c r="E1166" s="85" t="s">
        <v>477</v>
      </c>
      <c r="F1166" s="30" t="s">
        <v>469</v>
      </c>
      <c r="G1166" s="33">
        <v>1.746431E-2</v>
      </c>
      <c r="H1166" s="33">
        <v>7.5923429999999997E-3</v>
      </c>
      <c r="I1166" s="33">
        <v>2.7336280000000001E-2</v>
      </c>
      <c r="J1166" s="33">
        <v>6.8924797925328532E-2</v>
      </c>
    </row>
    <row r="1167" spans="2:10" x14ac:dyDescent="0.3">
      <c r="B1167" s="25"/>
      <c r="C1167" s="73"/>
      <c r="D1167" s="29"/>
      <c r="E1167" s="85" t="s">
        <v>477</v>
      </c>
      <c r="F1167" s="30" t="s">
        <v>470</v>
      </c>
      <c r="G1167" s="33">
        <v>2.5613865E-2</v>
      </c>
      <c r="H1167" s="33">
        <v>2.8550730000000001E-3</v>
      </c>
      <c r="I1167" s="33">
        <v>4.8372659999999998E-2</v>
      </c>
      <c r="J1167" s="33">
        <v>6.9568714552311645E-2</v>
      </c>
    </row>
    <row r="1168" spans="2:10" x14ac:dyDescent="0.3">
      <c r="B1168" s="25"/>
      <c r="C1168" s="73"/>
      <c r="D1168" s="29"/>
      <c r="E1168" s="85" t="s">
        <v>477</v>
      </c>
      <c r="F1168" s="30" t="s">
        <v>26</v>
      </c>
      <c r="G1168" s="33">
        <v>3.3446923000000003E-2</v>
      </c>
      <c r="H1168" s="33">
        <v>1.980293E-2</v>
      </c>
      <c r="I1168" s="33">
        <v>4.7090920000000001E-2</v>
      </c>
      <c r="J1168" s="33">
        <v>5.9857021789590896E-2</v>
      </c>
    </row>
    <row r="1169" spans="2:10" x14ac:dyDescent="0.3">
      <c r="B1169" s="25"/>
      <c r="C1169" s="73"/>
      <c r="D1169" s="29"/>
      <c r="E1169" s="85" t="s">
        <v>477</v>
      </c>
      <c r="F1169" s="30" t="s">
        <v>27</v>
      </c>
      <c r="G1169" s="33">
        <v>2.0049361000000002E-2</v>
      </c>
      <c r="H1169" s="33">
        <v>6.5451240000000003E-3</v>
      </c>
      <c r="I1169" s="33">
        <v>3.3553600000000003E-2</v>
      </c>
      <c r="J1169" s="33">
        <v>7.563068079103373E-2</v>
      </c>
    </row>
    <row r="1170" spans="2:10" x14ac:dyDescent="0.3">
      <c r="B1170" s="25"/>
      <c r="C1170" s="73"/>
      <c r="D1170" s="29"/>
      <c r="E1170" s="85" t="s">
        <v>477</v>
      </c>
      <c r="F1170" s="30" t="s">
        <v>28</v>
      </c>
      <c r="G1170" s="33">
        <v>1.0367319999999999E-2</v>
      </c>
      <c r="H1170" s="33">
        <v>1.9962999999999999E-3</v>
      </c>
      <c r="I1170" s="33">
        <v>1.8738339999999999E-2</v>
      </c>
      <c r="J1170" s="33">
        <v>0.11997276697049251</v>
      </c>
    </row>
    <row r="1171" spans="2:10" x14ac:dyDescent="0.3">
      <c r="B1171" s="25"/>
      <c r="C1171" s="73"/>
      <c r="D1171" s="29"/>
      <c r="E1171" s="85" t="s">
        <v>477</v>
      </c>
      <c r="F1171" s="30" t="s">
        <v>29</v>
      </c>
      <c r="G1171" s="33">
        <v>1.8530319E-2</v>
      </c>
      <c r="H1171" s="33">
        <v>7.8194179999999999E-3</v>
      </c>
      <c r="I1171" s="33">
        <v>2.9241219999999998E-2</v>
      </c>
      <c r="J1171" s="33">
        <v>6.9815383431681158E-2</v>
      </c>
    </row>
    <row r="1172" spans="2:10" x14ac:dyDescent="0.3">
      <c r="B1172" s="25"/>
      <c r="C1172" s="73"/>
      <c r="D1172" s="29"/>
      <c r="E1172" s="85" t="s">
        <v>477</v>
      </c>
      <c r="F1172" s="30" t="s">
        <v>658</v>
      </c>
      <c r="G1172" s="33" t="s">
        <v>451</v>
      </c>
      <c r="H1172" s="33" t="s">
        <v>451</v>
      </c>
      <c r="I1172" s="33" t="s">
        <v>451</v>
      </c>
      <c r="J1172" s="33" t="s">
        <v>451</v>
      </c>
    </row>
    <row r="1173" spans="2:10" x14ac:dyDescent="0.3">
      <c r="B1173" s="25"/>
      <c r="C1173" s="73"/>
      <c r="D1173" s="29"/>
      <c r="E1173" s="85" t="s">
        <v>477</v>
      </c>
      <c r="F1173" s="30" t="s">
        <v>30</v>
      </c>
      <c r="G1173" s="33">
        <v>1.7353550999999998E-2</v>
      </c>
      <c r="H1173" s="33">
        <v>3.0120979999999999E-3</v>
      </c>
      <c r="I1173" s="33">
        <v>3.1695010000000003E-2</v>
      </c>
      <c r="J1173" s="33">
        <v>5.4842169810911792E-2</v>
      </c>
    </row>
    <row r="1174" spans="2:10" x14ac:dyDescent="0.3">
      <c r="B1174" s="25"/>
      <c r="C1174" s="73"/>
      <c r="D1174" s="29"/>
      <c r="E1174" s="85" t="s">
        <v>477</v>
      </c>
      <c r="F1174" s="30" t="s">
        <v>552</v>
      </c>
      <c r="G1174" s="33">
        <v>4.8263591000000002E-2</v>
      </c>
      <c r="H1174" s="33">
        <v>2.6000280000000001E-2</v>
      </c>
      <c r="I1174" s="33">
        <v>7.0526909999999998E-2</v>
      </c>
      <c r="J1174" s="33">
        <v>4.5232208636714011E-2</v>
      </c>
    </row>
    <row r="1175" spans="2:10" x14ac:dyDescent="0.3">
      <c r="B1175" s="25"/>
      <c r="C1175" s="73"/>
      <c r="D1175" s="29"/>
      <c r="E1175" s="85" t="s">
        <v>477</v>
      </c>
      <c r="F1175" s="30" t="s">
        <v>31</v>
      </c>
      <c r="G1175" s="33">
        <v>3.0903815000000001E-2</v>
      </c>
      <c r="H1175" s="33">
        <v>1.523917E-2</v>
      </c>
      <c r="I1175" s="33">
        <v>4.6568449999999997E-2</v>
      </c>
      <c r="J1175" s="33">
        <v>7.1654206812032328E-2</v>
      </c>
    </row>
    <row r="1176" spans="2:10" x14ac:dyDescent="0.3">
      <c r="B1176" s="25"/>
      <c r="C1176" s="73"/>
      <c r="D1176" s="29"/>
      <c r="E1176" s="85" t="s">
        <v>477</v>
      </c>
      <c r="F1176" s="30" t="s">
        <v>32</v>
      </c>
      <c r="G1176" s="33" t="s">
        <v>451</v>
      </c>
      <c r="H1176" s="33" t="s">
        <v>451</v>
      </c>
      <c r="I1176" s="33" t="s">
        <v>451</v>
      </c>
      <c r="J1176" s="33" t="s">
        <v>451</v>
      </c>
    </row>
    <row r="1177" spans="2:10" x14ac:dyDescent="0.3">
      <c r="B1177" s="25"/>
      <c r="C1177" s="72"/>
      <c r="D1177" s="29"/>
      <c r="E1177" s="85" t="s">
        <v>477</v>
      </c>
      <c r="F1177" s="30" t="s">
        <v>471</v>
      </c>
      <c r="G1177" s="33">
        <v>2.2861099999999999E-2</v>
      </c>
      <c r="H1177" s="33">
        <v>1.224918E-2</v>
      </c>
      <c r="I1177" s="33">
        <v>3.3473019999999999E-2</v>
      </c>
      <c r="J1177" s="33">
        <v>0.12163679721313125</v>
      </c>
    </row>
    <row r="1178" spans="2:10" x14ac:dyDescent="0.3">
      <c r="B1178" s="25"/>
      <c r="C1178" s="72"/>
      <c r="D1178" s="29"/>
      <c r="E1178" s="85" t="s">
        <v>477</v>
      </c>
      <c r="F1178" s="30" t="s">
        <v>472</v>
      </c>
      <c r="G1178" s="33">
        <v>2.3859140000000001E-2</v>
      </c>
      <c r="H1178" s="33">
        <v>1.472797E-2</v>
      </c>
      <c r="I1178" s="33">
        <v>3.2990310000000002E-2</v>
      </c>
      <c r="J1178" s="33">
        <v>6.2859335163506044E-2</v>
      </c>
    </row>
    <row r="1179" spans="2:10" x14ac:dyDescent="0.3">
      <c r="B1179" s="25"/>
      <c r="C1179" s="72"/>
      <c r="D1179" s="29"/>
      <c r="E1179" s="85" t="s">
        <v>477</v>
      </c>
      <c r="F1179" s="30" t="s">
        <v>473</v>
      </c>
      <c r="G1179" s="33">
        <v>2.876826E-2</v>
      </c>
      <c r="H1179" s="33">
        <v>1.7202249999999999E-2</v>
      </c>
      <c r="I1179" s="33">
        <v>4.0334259999999997E-2</v>
      </c>
      <c r="J1179" s="33">
        <v>4.0217167572223836E-2</v>
      </c>
    </row>
    <row r="1180" spans="2:10" x14ac:dyDescent="0.3">
      <c r="B1180" s="25" t="s">
        <v>284</v>
      </c>
      <c r="C1180" s="73" t="s">
        <v>285</v>
      </c>
      <c r="D1180" s="29" t="s">
        <v>610</v>
      </c>
      <c r="E1180" s="85" t="s">
        <v>477</v>
      </c>
      <c r="F1180" s="30" t="s">
        <v>450</v>
      </c>
      <c r="G1180" s="33">
        <v>0.78038379999999996</v>
      </c>
      <c r="H1180" s="33">
        <v>0.76389379999999996</v>
      </c>
      <c r="I1180" s="33">
        <v>0.79687370000000002</v>
      </c>
      <c r="J1180" s="33">
        <v>6.3564257028924862E-2</v>
      </c>
    </row>
    <row r="1181" spans="2:10" x14ac:dyDescent="0.3">
      <c r="B1181" s="25"/>
      <c r="C1181" s="73"/>
      <c r="D1181" s="103"/>
      <c r="E1181" s="85" t="s">
        <v>477</v>
      </c>
      <c r="F1181" s="30" t="s">
        <v>452</v>
      </c>
      <c r="G1181" s="33">
        <v>0.76630120000000002</v>
      </c>
      <c r="H1181" s="33">
        <v>0.74634409999999995</v>
      </c>
      <c r="I1181" s="33">
        <v>0.78625820000000002</v>
      </c>
      <c r="J1181" s="33">
        <v>5.0079182969106822E-2</v>
      </c>
    </row>
    <row r="1182" spans="2:10" x14ac:dyDescent="0.3">
      <c r="B1182" s="25"/>
      <c r="C1182" s="73"/>
      <c r="D1182" s="103"/>
      <c r="E1182" s="85" t="s">
        <v>477</v>
      </c>
      <c r="F1182" s="30" t="s">
        <v>453</v>
      </c>
      <c r="G1182" s="33">
        <v>0.74422330000000003</v>
      </c>
      <c r="H1182" s="33">
        <v>0.71946100000000002</v>
      </c>
      <c r="I1182" s="33">
        <v>0.76898549999999999</v>
      </c>
      <c r="J1182" s="33">
        <v>0.10248174396523088</v>
      </c>
    </row>
    <row r="1183" spans="2:10" x14ac:dyDescent="0.3">
      <c r="B1183" s="25"/>
      <c r="C1183" s="73"/>
      <c r="D1183" s="103"/>
      <c r="E1183" s="85" t="s">
        <v>477</v>
      </c>
      <c r="F1183" s="30" t="s">
        <v>21</v>
      </c>
      <c r="G1183" s="33">
        <v>0.79243209999999997</v>
      </c>
      <c r="H1183" s="33">
        <v>0.75609959999999998</v>
      </c>
      <c r="I1183" s="33">
        <v>0.82876450000000002</v>
      </c>
      <c r="J1183" s="33">
        <v>9.2956008006128965E-2</v>
      </c>
    </row>
    <row r="1184" spans="2:10" x14ac:dyDescent="0.3">
      <c r="B1184" s="25"/>
      <c r="C1184" s="73"/>
      <c r="D1184" s="103"/>
      <c r="E1184" s="85" t="s">
        <v>477</v>
      </c>
      <c r="F1184" s="30" t="s">
        <v>454</v>
      </c>
      <c r="G1184" s="33">
        <v>0.83236759999999999</v>
      </c>
      <c r="H1184" s="33">
        <v>0.77722559999999996</v>
      </c>
      <c r="I1184" s="33">
        <v>0.88750969999999996</v>
      </c>
      <c r="J1184" s="33">
        <v>3.7455011598830988E-2</v>
      </c>
    </row>
    <row r="1185" spans="2:10" x14ac:dyDescent="0.3">
      <c r="B1185" s="25"/>
      <c r="C1185" s="73"/>
      <c r="D1185" s="103"/>
      <c r="E1185" s="85" t="s">
        <v>477</v>
      </c>
      <c r="F1185" s="30" t="s">
        <v>455</v>
      </c>
      <c r="G1185" s="33">
        <v>0.82870600000000005</v>
      </c>
      <c r="H1185" s="33">
        <v>0.74719040000000003</v>
      </c>
      <c r="I1185" s="33">
        <v>0.91022170000000002</v>
      </c>
      <c r="J1185" s="33">
        <v>6.0967213700818187E-2</v>
      </c>
    </row>
    <row r="1186" spans="2:10" x14ac:dyDescent="0.3">
      <c r="B1186" s="25"/>
      <c r="C1186" s="73"/>
      <c r="D1186" s="103"/>
      <c r="E1186" s="85" t="s">
        <v>477</v>
      </c>
      <c r="F1186" s="30" t="s">
        <v>456</v>
      </c>
      <c r="G1186" s="33">
        <v>0.82417940000000001</v>
      </c>
      <c r="H1186" s="33">
        <v>0.80426240000000004</v>
      </c>
      <c r="I1186" s="33">
        <v>0.84409639999999997</v>
      </c>
      <c r="J1186" s="33">
        <v>9.3613464386740439E-2</v>
      </c>
    </row>
    <row r="1187" spans="2:10" x14ac:dyDescent="0.3">
      <c r="B1187" s="25"/>
      <c r="C1187" s="73"/>
      <c r="D1187" s="103"/>
      <c r="E1187" s="85" t="s">
        <v>477</v>
      </c>
      <c r="F1187" s="30" t="s">
        <v>457</v>
      </c>
      <c r="G1187" s="33">
        <v>0.75278420000000001</v>
      </c>
      <c r="H1187" s="33">
        <v>0.73320649999999998</v>
      </c>
      <c r="I1187" s="33">
        <v>0.77236199999999999</v>
      </c>
      <c r="J1187" s="33">
        <v>4.0458064515769776E-2</v>
      </c>
    </row>
    <row r="1188" spans="2:10" x14ac:dyDescent="0.3">
      <c r="B1188" s="25"/>
      <c r="C1188" s="73"/>
      <c r="D1188" s="103"/>
      <c r="E1188" s="85" t="s">
        <v>477</v>
      </c>
      <c r="F1188" s="30" t="s">
        <v>458</v>
      </c>
      <c r="G1188" s="33">
        <v>0.82459789999999999</v>
      </c>
      <c r="H1188" s="33">
        <v>0.78423739999999997</v>
      </c>
      <c r="I1188" s="33">
        <v>0.86495840000000002</v>
      </c>
      <c r="J1188" s="33">
        <v>4.5462655586792459E-2</v>
      </c>
    </row>
    <row r="1189" spans="2:10" x14ac:dyDescent="0.3">
      <c r="B1189" s="25"/>
      <c r="C1189" s="73"/>
      <c r="D1189" s="103"/>
      <c r="E1189" s="85" t="s">
        <v>477</v>
      </c>
      <c r="F1189" s="30" t="s">
        <v>459</v>
      </c>
      <c r="G1189" s="33">
        <v>0.76754160000000005</v>
      </c>
      <c r="H1189" s="33">
        <v>0.7485984</v>
      </c>
      <c r="I1189" s="33">
        <v>0.78648479999999998</v>
      </c>
      <c r="J1189" s="33">
        <v>5.4262000201862198E-2</v>
      </c>
    </row>
    <row r="1190" spans="2:10" x14ac:dyDescent="0.3">
      <c r="B1190" s="25"/>
      <c r="C1190" s="73"/>
      <c r="D1190" s="103"/>
      <c r="E1190" s="85" t="s">
        <v>477</v>
      </c>
      <c r="F1190" s="30" t="s">
        <v>660</v>
      </c>
      <c r="G1190" s="33">
        <v>0.73272729999999997</v>
      </c>
      <c r="H1190" s="33">
        <v>0.70550550000000001</v>
      </c>
      <c r="I1190" s="33">
        <v>0.75994899999999999</v>
      </c>
      <c r="J1190" s="33">
        <v>6.408694986744079E-2</v>
      </c>
    </row>
    <row r="1191" spans="2:10" x14ac:dyDescent="0.3">
      <c r="B1191" s="25"/>
      <c r="C1191" s="73"/>
      <c r="D1191" s="18"/>
      <c r="E1191" s="85" t="s">
        <v>477</v>
      </c>
      <c r="F1191" s="30" t="s">
        <v>661</v>
      </c>
      <c r="G1191" s="33">
        <v>0.79777699999999996</v>
      </c>
      <c r="H1191" s="33">
        <v>0.78050730000000001</v>
      </c>
      <c r="I1191" s="33">
        <v>0.81504670000000001</v>
      </c>
      <c r="J1191" s="33">
        <v>6.0496004354169713E-2</v>
      </c>
    </row>
    <row r="1192" spans="2:10" x14ac:dyDescent="0.3">
      <c r="B1192" s="25"/>
      <c r="C1192" s="73"/>
      <c r="D1192" s="18"/>
      <c r="E1192" s="85" t="s">
        <v>477</v>
      </c>
      <c r="F1192" s="30" t="s">
        <v>662</v>
      </c>
      <c r="G1192" s="33">
        <v>0.71337969999999995</v>
      </c>
      <c r="H1192" s="33">
        <v>0.61796629999999997</v>
      </c>
      <c r="I1192" s="33">
        <v>0.80879299999999998</v>
      </c>
      <c r="J1192" s="33">
        <v>0.10676579120555704</v>
      </c>
    </row>
    <row r="1193" spans="2:10" x14ac:dyDescent="0.3">
      <c r="B1193" s="25"/>
      <c r="C1193" s="73"/>
      <c r="D1193" s="18"/>
      <c r="E1193" s="85" t="s">
        <v>477</v>
      </c>
      <c r="F1193" s="30" t="s">
        <v>663</v>
      </c>
      <c r="G1193" s="33">
        <v>0.78293950000000001</v>
      </c>
      <c r="H1193" s="33">
        <v>0.7669745</v>
      </c>
      <c r="I1193" s="33">
        <v>0.79890439999999996</v>
      </c>
      <c r="J1193" s="33">
        <v>3.5756316708420123E-3</v>
      </c>
    </row>
    <row r="1194" spans="2:10" x14ac:dyDescent="0.3">
      <c r="B1194" s="25"/>
      <c r="C1194" s="73"/>
      <c r="D1194" s="18"/>
      <c r="E1194" s="85" t="s">
        <v>477</v>
      </c>
      <c r="F1194" s="30" t="s">
        <v>460</v>
      </c>
      <c r="G1194" s="33">
        <v>0.77483290000000005</v>
      </c>
      <c r="H1194" s="33">
        <v>0.75352399999999997</v>
      </c>
      <c r="I1194" s="33">
        <v>0.79614189999999996</v>
      </c>
      <c r="J1194" s="33">
        <v>5.4193688561245908E-2</v>
      </c>
    </row>
    <row r="1195" spans="2:10" x14ac:dyDescent="0.3">
      <c r="B1195" s="25"/>
      <c r="C1195" s="73"/>
      <c r="D1195" s="18"/>
      <c r="E1195" s="85" t="s">
        <v>477</v>
      </c>
      <c r="F1195" s="30" t="s">
        <v>461</v>
      </c>
      <c r="G1195" s="33">
        <v>0.78282359999999995</v>
      </c>
      <c r="H1195" s="33">
        <v>0.76597789999999999</v>
      </c>
      <c r="I1195" s="33">
        <v>0.79966919999999997</v>
      </c>
      <c r="J1195" s="33">
        <v>7.3378820139971865E-2</v>
      </c>
    </row>
    <row r="1196" spans="2:10" x14ac:dyDescent="0.3">
      <c r="B1196" s="25"/>
      <c r="C1196" s="73"/>
      <c r="D1196" s="18"/>
      <c r="E1196" s="85" t="s">
        <v>477</v>
      </c>
      <c r="F1196" s="30" t="s">
        <v>462</v>
      </c>
      <c r="G1196" s="33">
        <v>0.84026719999999999</v>
      </c>
      <c r="H1196" s="33">
        <v>0.7674493</v>
      </c>
      <c r="I1196" s="33">
        <v>0.91308509999999998</v>
      </c>
      <c r="J1196" s="33">
        <v>4.7477626184970582E-2</v>
      </c>
    </row>
    <row r="1197" spans="2:10" x14ac:dyDescent="0.3">
      <c r="B1197" s="25"/>
      <c r="C1197" s="73"/>
      <c r="D1197" s="18"/>
      <c r="E1197" s="85" t="s">
        <v>477</v>
      </c>
      <c r="F1197" s="30" t="s">
        <v>589</v>
      </c>
      <c r="G1197" s="33">
        <v>0.81180669999999999</v>
      </c>
      <c r="H1197" s="33">
        <v>0.6832241</v>
      </c>
      <c r="I1197" s="33">
        <v>0.94038929999999998</v>
      </c>
      <c r="J1197" s="33">
        <v>9.640842148487784E-2</v>
      </c>
    </row>
    <row r="1198" spans="2:10" x14ac:dyDescent="0.3">
      <c r="B1198" s="25"/>
      <c r="C1198" s="73"/>
      <c r="D1198" s="18"/>
      <c r="E1198" s="85" t="s">
        <v>477</v>
      </c>
      <c r="F1198" s="30" t="s">
        <v>463</v>
      </c>
      <c r="G1198" s="33">
        <v>0.8355804</v>
      </c>
      <c r="H1198" s="33">
        <v>0.8097896</v>
      </c>
      <c r="I1198" s="33">
        <v>0.86137109999999995</v>
      </c>
      <c r="J1198" s="33">
        <v>0.10756407307194368</v>
      </c>
    </row>
    <row r="1199" spans="2:10" x14ac:dyDescent="0.3">
      <c r="B1199" s="25"/>
      <c r="C1199" s="73"/>
      <c r="D1199" s="18"/>
      <c r="E1199" s="85" t="s">
        <v>477</v>
      </c>
      <c r="F1199" s="30" t="s">
        <v>464</v>
      </c>
      <c r="G1199" s="33">
        <v>0.79043209999999997</v>
      </c>
      <c r="H1199" s="33">
        <v>0.76019329999999996</v>
      </c>
      <c r="I1199" s="33">
        <v>0.82067080000000003</v>
      </c>
      <c r="J1199" s="33">
        <v>8.259534080739471E-2</v>
      </c>
    </row>
    <row r="1200" spans="2:10" x14ac:dyDescent="0.3">
      <c r="B1200" s="25"/>
      <c r="C1200" s="73"/>
      <c r="D1200" s="18"/>
      <c r="E1200" s="85" t="s">
        <v>477</v>
      </c>
      <c r="F1200" s="30" t="s">
        <v>465</v>
      </c>
      <c r="G1200" s="33">
        <v>0.78808400000000001</v>
      </c>
      <c r="H1200" s="33">
        <v>0.75961100000000004</v>
      </c>
      <c r="I1200" s="33">
        <v>0.81655690000000003</v>
      </c>
      <c r="J1200" s="33">
        <v>4.6693241870241556E-2</v>
      </c>
    </row>
    <row r="1201" spans="2:10" x14ac:dyDescent="0.3">
      <c r="B1201" s="25"/>
      <c r="C1201" s="73"/>
      <c r="D1201" s="18"/>
      <c r="E1201" s="85" t="s">
        <v>477</v>
      </c>
      <c r="F1201" s="30" t="s">
        <v>466</v>
      </c>
      <c r="G1201" s="33">
        <v>0.72311239999999999</v>
      </c>
      <c r="H1201" s="33">
        <v>0.69143779999999999</v>
      </c>
      <c r="I1201" s="33">
        <v>0.75478699999999999</v>
      </c>
      <c r="J1201" s="33">
        <v>3.0775649846684267E-2</v>
      </c>
    </row>
    <row r="1202" spans="2:10" x14ac:dyDescent="0.3">
      <c r="B1202" s="25"/>
      <c r="C1202" s="73"/>
      <c r="D1202" s="18"/>
      <c r="E1202" s="85" t="s">
        <v>477</v>
      </c>
      <c r="F1202" s="30" t="s">
        <v>467</v>
      </c>
      <c r="G1202" s="33">
        <v>0.74485299999999999</v>
      </c>
      <c r="H1202" s="33">
        <v>0.70258509999999996</v>
      </c>
      <c r="I1202" s="33">
        <v>0.78712099999999996</v>
      </c>
      <c r="J1202" s="33">
        <v>2.9079542124835187E-2</v>
      </c>
    </row>
    <row r="1203" spans="2:10" x14ac:dyDescent="0.3">
      <c r="B1203" s="25"/>
      <c r="C1203" s="73"/>
      <c r="D1203" s="18"/>
      <c r="E1203" s="85" t="s">
        <v>477</v>
      </c>
      <c r="F1203" s="30" t="s">
        <v>468</v>
      </c>
      <c r="G1203" s="33">
        <v>0.76627840000000003</v>
      </c>
      <c r="H1203" s="33">
        <v>0.74669750000000001</v>
      </c>
      <c r="I1203" s="33">
        <v>0.78585930000000004</v>
      </c>
      <c r="J1203" s="33">
        <v>6.1622202874374886E-2</v>
      </c>
    </row>
    <row r="1204" spans="2:10" x14ac:dyDescent="0.3">
      <c r="B1204" s="25"/>
      <c r="C1204" s="73"/>
      <c r="D1204" s="18"/>
      <c r="E1204" s="85" t="s">
        <v>477</v>
      </c>
      <c r="F1204" s="30" t="s">
        <v>469</v>
      </c>
      <c r="G1204" s="33">
        <v>0.8434893</v>
      </c>
      <c r="H1204" s="33">
        <v>0.80053209999999997</v>
      </c>
      <c r="I1204" s="33">
        <v>0.88644639999999997</v>
      </c>
      <c r="J1204" s="33">
        <v>6.8924797925328532E-2</v>
      </c>
    </row>
    <row r="1205" spans="2:10" x14ac:dyDescent="0.3">
      <c r="B1205" s="25"/>
      <c r="C1205" s="73"/>
      <c r="D1205" s="18"/>
      <c r="E1205" s="85" t="s">
        <v>477</v>
      </c>
      <c r="F1205" s="30" t="s">
        <v>470</v>
      </c>
      <c r="G1205" s="33">
        <v>0.77235989999999999</v>
      </c>
      <c r="H1205" s="33">
        <v>0.71164380000000005</v>
      </c>
      <c r="I1205" s="33">
        <v>0.83307600000000004</v>
      </c>
      <c r="J1205" s="33">
        <v>6.9568714552311645E-2</v>
      </c>
    </row>
    <row r="1206" spans="2:10" x14ac:dyDescent="0.3">
      <c r="B1206" s="25"/>
      <c r="C1206" s="73"/>
      <c r="D1206" s="18"/>
      <c r="E1206" s="85" t="s">
        <v>477</v>
      </c>
      <c r="F1206" s="30" t="s">
        <v>26</v>
      </c>
      <c r="G1206" s="33">
        <v>0.81854859999999996</v>
      </c>
      <c r="H1206" s="33">
        <v>0.79775099999999999</v>
      </c>
      <c r="I1206" s="33">
        <v>0.83934620000000004</v>
      </c>
      <c r="J1206" s="33">
        <v>5.9857021789590896E-2</v>
      </c>
    </row>
    <row r="1207" spans="2:10" x14ac:dyDescent="0.3">
      <c r="B1207" s="25"/>
      <c r="C1207" s="73"/>
      <c r="D1207" s="18"/>
      <c r="E1207" s="85" t="s">
        <v>477</v>
      </c>
      <c r="F1207" s="30" t="s">
        <v>27</v>
      </c>
      <c r="G1207" s="33">
        <v>0.68736750000000002</v>
      </c>
      <c r="H1207" s="33">
        <v>0.60382780000000003</v>
      </c>
      <c r="I1207" s="33">
        <v>0.77090720000000001</v>
      </c>
      <c r="J1207" s="33">
        <v>7.563068079103373E-2</v>
      </c>
    </row>
    <row r="1208" spans="2:10" x14ac:dyDescent="0.3">
      <c r="B1208" s="25"/>
      <c r="C1208" s="73"/>
      <c r="D1208" s="18"/>
      <c r="E1208" s="85" t="s">
        <v>477</v>
      </c>
      <c r="F1208" s="30" t="s">
        <v>28</v>
      </c>
      <c r="G1208" s="33">
        <v>0.69715289999999996</v>
      </c>
      <c r="H1208" s="33">
        <v>0.65232789999999996</v>
      </c>
      <c r="I1208" s="33">
        <v>0.74197800000000003</v>
      </c>
      <c r="J1208" s="33">
        <v>0.11997276697049251</v>
      </c>
    </row>
    <row r="1209" spans="2:10" x14ac:dyDescent="0.3">
      <c r="B1209" s="25"/>
      <c r="C1209" s="73"/>
      <c r="D1209" s="18"/>
      <c r="E1209" s="85" t="s">
        <v>477</v>
      </c>
      <c r="F1209" s="30" t="s">
        <v>29</v>
      </c>
      <c r="G1209" s="33">
        <v>0.79016240000000004</v>
      </c>
      <c r="H1209" s="33">
        <v>0.70063710000000001</v>
      </c>
      <c r="I1209" s="33">
        <v>0.87968760000000001</v>
      </c>
      <c r="J1209" s="33">
        <v>6.9815383431681158E-2</v>
      </c>
    </row>
    <row r="1210" spans="2:10" x14ac:dyDescent="0.3">
      <c r="B1210" s="25"/>
      <c r="C1210" s="73"/>
      <c r="D1210" s="18"/>
      <c r="E1210" s="85" t="s">
        <v>477</v>
      </c>
      <c r="F1210" s="30" t="s">
        <v>658</v>
      </c>
      <c r="G1210" s="33">
        <v>0.77841830000000001</v>
      </c>
      <c r="H1210" s="33">
        <v>0.70873450000000005</v>
      </c>
      <c r="I1210" s="33">
        <v>0.84810209999999997</v>
      </c>
      <c r="J1210" s="33">
        <v>5.6293906279684808E-2</v>
      </c>
    </row>
    <row r="1211" spans="2:10" x14ac:dyDescent="0.3">
      <c r="B1211" s="25"/>
      <c r="C1211" s="73"/>
      <c r="D1211" s="18"/>
      <c r="E1211" s="85" t="s">
        <v>477</v>
      </c>
      <c r="F1211" s="30" t="s">
        <v>30</v>
      </c>
      <c r="G1211" s="33">
        <v>0.81220590000000004</v>
      </c>
      <c r="H1211" s="33">
        <v>0.77193970000000001</v>
      </c>
      <c r="I1211" s="33">
        <v>0.85247209999999995</v>
      </c>
      <c r="J1211" s="33">
        <v>5.4842169810911792E-2</v>
      </c>
    </row>
    <row r="1212" spans="2:10" x14ac:dyDescent="0.3">
      <c r="B1212" s="25"/>
      <c r="C1212" s="73"/>
      <c r="D1212" s="29"/>
      <c r="E1212" s="85" t="s">
        <v>477</v>
      </c>
      <c r="F1212" s="30" t="s">
        <v>552</v>
      </c>
      <c r="G1212" s="33">
        <v>0.74864759999999997</v>
      </c>
      <c r="H1212" s="33">
        <v>0.70690399999999998</v>
      </c>
      <c r="I1212" s="33">
        <v>0.79039110000000001</v>
      </c>
      <c r="J1212" s="33">
        <v>4.5232208636714011E-2</v>
      </c>
    </row>
    <row r="1213" spans="2:10" x14ac:dyDescent="0.3">
      <c r="B1213" s="25"/>
      <c r="C1213" s="73"/>
      <c r="D1213" s="29"/>
      <c r="E1213" s="85" t="s">
        <v>477</v>
      </c>
      <c r="F1213" s="30" t="s">
        <v>31</v>
      </c>
      <c r="G1213" s="33">
        <v>0.77047560000000004</v>
      </c>
      <c r="H1213" s="33">
        <v>0.70552239999999999</v>
      </c>
      <c r="I1213" s="33">
        <v>0.83542879999999997</v>
      </c>
      <c r="J1213" s="33">
        <v>7.1654206812032328E-2</v>
      </c>
    </row>
    <row r="1214" spans="2:10" x14ac:dyDescent="0.3">
      <c r="B1214" s="25"/>
      <c r="C1214" s="73"/>
      <c r="D1214" s="29"/>
      <c r="E1214" s="85" t="s">
        <v>477</v>
      </c>
      <c r="F1214" s="30" t="s">
        <v>32</v>
      </c>
      <c r="G1214" s="33">
        <v>0.71486459999999996</v>
      </c>
      <c r="H1214" s="33">
        <v>0.66494549999999997</v>
      </c>
      <c r="I1214" s="33">
        <v>0.76478369999999996</v>
      </c>
      <c r="J1214" s="33">
        <v>5.741269588525208E-2</v>
      </c>
    </row>
    <row r="1215" spans="2:10" x14ac:dyDescent="0.3">
      <c r="B1215" s="25"/>
      <c r="C1215" s="73"/>
      <c r="D1215" s="29"/>
      <c r="E1215" s="85" t="s">
        <v>477</v>
      </c>
      <c r="F1215" s="30" t="s">
        <v>471</v>
      </c>
      <c r="G1215" s="33">
        <v>0.77062989999999998</v>
      </c>
      <c r="H1215" s="33">
        <v>0.71156129999999995</v>
      </c>
      <c r="I1215" s="33">
        <v>0.82969859999999995</v>
      </c>
      <c r="J1215" s="33">
        <v>0.12163679721313125</v>
      </c>
    </row>
    <row r="1216" spans="2:10" x14ac:dyDescent="0.3">
      <c r="B1216" s="25"/>
      <c r="C1216" s="73"/>
      <c r="D1216" s="29"/>
      <c r="E1216" s="85" t="s">
        <v>477</v>
      </c>
      <c r="F1216" s="30" t="s">
        <v>472</v>
      </c>
      <c r="G1216" s="33">
        <v>0.78788170000000002</v>
      </c>
      <c r="H1216" s="33">
        <v>0.75630629999999999</v>
      </c>
      <c r="I1216" s="33">
        <v>0.81945710000000005</v>
      </c>
      <c r="J1216" s="33">
        <v>6.2859335163506044E-2</v>
      </c>
    </row>
    <row r="1217" spans="1:10" x14ac:dyDescent="0.3">
      <c r="B1217" s="25"/>
      <c r="C1217" s="73"/>
      <c r="D1217" s="29"/>
      <c r="E1217" s="85" t="s">
        <v>477</v>
      </c>
      <c r="F1217" s="30" t="s">
        <v>473</v>
      </c>
      <c r="G1217" s="33">
        <v>0.77593900000000005</v>
      </c>
      <c r="H1217" s="33">
        <v>0.75083129999999998</v>
      </c>
      <c r="I1217" s="33">
        <v>0.80104679999999995</v>
      </c>
      <c r="J1217" s="33">
        <v>4.0217167572223836E-2</v>
      </c>
    </row>
    <row r="1218" spans="1:10" ht="28.8" x14ac:dyDescent="0.3">
      <c r="A1218" t="s">
        <v>284</v>
      </c>
      <c r="B1218" s="25" t="s">
        <v>286</v>
      </c>
      <c r="C1218" s="72" t="s">
        <v>287</v>
      </c>
      <c r="D1218" s="117" t="str" cm="1">
        <f t="array" aca="1" ref="D1218" ca="1">HYPERLINK("#"&amp;CELL("address",INDEX('Data dictionary'!B:B,MATCH('Achieving and contributing'!$A1218,'Data dictionary'!A:A,0))),"Show if Q95_E is Not Selected OR if Q96_D is Not Selected")</f>
        <v>Show if Q95_E is Not Selected OR if Q96_D is Not Selected</v>
      </c>
      <c r="E1218" s="85" t="s">
        <v>674</v>
      </c>
      <c r="F1218" s="30" t="s">
        <v>450</v>
      </c>
      <c r="G1218" s="36">
        <v>7.5062410000000002</v>
      </c>
      <c r="H1218" s="36">
        <v>7.3549699999999998</v>
      </c>
      <c r="I1218" s="36">
        <v>7.6575110000000004</v>
      </c>
      <c r="J1218" s="33">
        <v>9.4426705889491869E-2</v>
      </c>
    </row>
    <row r="1219" spans="1:10" x14ac:dyDescent="0.3">
      <c r="B1219" s="25"/>
      <c r="C1219" s="73"/>
      <c r="D1219" s="117"/>
      <c r="E1219" s="85" t="s">
        <v>674</v>
      </c>
      <c r="F1219" s="30" t="s">
        <v>452</v>
      </c>
      <c r="G1219" s="36">
        <v>7.5041289999999998</v>
      </c>
      <c r="H1219" s="36">
        <v>7.3611300000000002</v>
      </c>
      <c r="I1219" s="36">
        <v>7.6471280000000004</v>
      </c>
      <c r="J1219" s="33">
        <v>9.1215698716953938E-2</v>
      </c>
    </row>
    <row r="1220" spans="1:10" x14ac:dyDescent="0.3">
      <c r="B1220" s="25"/>
      <c r="C1220" s="73"/>
      <c r="D1220" s="103"/>
      <c r="E1220" s="85" t="s">
        <v>674</v>
      </c>
      <c r="F1220" s="30" t="s">
        <v>453</v>
      </c>
      <c r="G1220" s="36">
        <v>7.1662920000000003</v>
      </c>
      <c r="H1220" s="36">
        <v>6.9646689999999998</v>
      </c>
      <c r="I1220" s="36">
        <v>7.367915</v>
      </c>
      <c r="J1220" s="33">
        <v>0.10331941488255646</v>
      </c>
    </row>
    <row r="1221" spans="1:10" x14ac:dyDescent="0.3">
      <c r="B1221" s="25"/>
      <c r="C1221" s="73"/>
      <c r="D1221" s="103"/>
      <c r="E1221" s="85" t="s">
        <v>674</v>
      </c>
      <c r="F1221" s="30" t="s">
        <v>21</v>
      </c>
      <c r="G1221" s="36">
        <v>7.6359599999999999</v>
      </c>
      <c r="H1221" s="36">
        <v>6.9738709999999999</v>
      </c>
      <c r="I1221" s="36">
        <v>8.2980479999999996</v>
      </c>
      <c r="J1221" s="33">
        <v>0.14404128928487592</v>
      </c>
    </row>
    <row r="1222" spans="1:10" x14ac:dyDescent="0.3">
      <c r="B1222" s="25"/>
      <c r="C1222" s="73"/>
      <c r="D1222" s="103"/>
      <c r="E1222" s="85" t="s">
        <v>674</v>
      </c>
      <c r="F1222" s="30" t="s">
        <v>454</v>
      </c>
      <c r="G1222" s="36">
        <v>7.6963999999999997</v>
      </c>
      <c r="H1222" s="36">
        <v>7.3157540000000001</v>
      </c>
      <c r="I1222" s="36">
        <v>8.077045</v>
      </c>
      <c r="J1222" s="33">
        <v>0.10445373241332287</v>
      </c>
    </row>
    <row r="1223" spans="1:10" x14ac:dyDescent="0.3">
      <c r="B1223" s="25"/>
      <c r="C1223" s="73"/>
      <c r="D1223" s="103"/>
      <c r="E1223" s="85" t="s">
        <v>674</v>
      </c>
      <c r="F1223" s="30" t="s">
        <v>455</v>
      </c>
      <c r="G1223" s="36">
        <v>6.5482620000000002</v>
      </c>
      <c r="H1223" s="36">
        <v>5.2972419999999998</v>
      </c>
      <c r="I1223" s="36">
        <v>7.7992819999999998</v>
      </c>
      <c r="J1223" s="33">
        <v>0.10431161383753687</v>
      </c>
    </row>
    <row r="1224" spans="1:10" x14ac:dyDescent="0.3">
      <c r="B1224" s="25"/>
      <c r="C1224" s="73"/>
      <c r="D1224" s="103"/>
      <c r="E1224" s="85" t="s">
        <v>674</v>
      </c>
      <c r="F1224" s="30" t="s">
        <v>456</v>
      </c>
      <c r="G1224" s="36">
        <v>7.5911689999999998</v>
      </c>
      <c r="H1224" s="36">
        <v>7.4106719999999999</v>
      </c>
      <c r="I1224" s="36">
        <v>7.7716649999999996</v>
      </c>
      <c r="J1224" s="33">
        <v>0.13791816357952691</v>
      </c>
    </row>
    <row r="1225" spans="1:10" x14ac:dyDescent="0.3">
      <c r="B1225" s="25"/>
      <c r="C1225" s="73"/>
      <c r="D1225" s="103"/>
      <c r="E1225" s="85" t="s">
        <v>674</v>
      </c>
      <c r="F1225" s="30" t="s">
        <v>457</v>
      </c>
      <c r="G1225" s="36">
        <v>7.4689449999999997</v>
      </c>
      <c r="H1225" s="36">
        <v>7.2645840000000002</v>
      </c>
      <c r="I1225" s="36">
        <v>7.6733070000000003</v>
      </c>
      <c r="J1225" s="33">
        <v>7.6417359861939246E-2</v>
      </c>
    </row>
    <row r="1226" spans="1:10" x14ac:dyDescent="0.3">
      <c r="B1226" s="25"/>
      <c r="C1226" s="73"/>
      <c r="D1226" s="103"/>
      <c r="E1226" s="85" t="s">
        <v>674</v>
      </c>
      <c r="F1226" s="30" t="s">
        <v>458</v>
      </c>
      <c r="G1226" s="36">
        <v>6.9039140000000003</v>
      </c>
      <c r="H1226" s="36">
        <v>6.5135579999999997</v>
      </c>
      <c r="I1226" s="36">
        <v>7.29427</v>
      </c>
      <c r="J1226" s="33">
        <v>9.6767741419313547E-2</v>
      </c>
    </row>
    <row r="1227" spans="1:10" x14ac:dyDescent="0.3">
      <c r="B1227" s="25"/>
      <c r="C1227" s="73"/>
      <c r="D1227" s="103"/>
      <c r="E1227" s="85" t="s">
        <v>674</v>
      </c>
      <c r="F1227" s="30" t="s">
        <v>459</v>
      </c>
      <c r="G1227" s="36">
        <v>7.6318869999999999</v>
      </c>
      <c r="H1227" s="36">
        <v>7.4684480000000004</v>
      </c>
      <c r="I1227" s="36">
        <v>7.7953260000000002</v>
      </c>
      <c r="J1227" s="33">
        <v>8.9227932376486019E-2</v>
      </c>
    </row>
    <row r="1228" spans="1:10" x14ac:dyDescent="0.3">
      <c r="B1228" s="25"/>
      <c r="C1228" s="73"/>
      <c r="D1228" s="29"/>
      <c r="E1228" s="85" t="s">
        <v>674</v>
      </c>
      <c r="F1228" s="30" t="s">
        <v>660</v>
      </c>
      <c r="G1228" s="36">
        <v>6.8875669999999998</v>
      </c>
      <c r="H1228" s="36">
        <v>6.5713980000000003</v>
      </c>
      <c r="I1228" s="36">
        <v>7.2037360000000001</v>
      </c>
      <c r="J1228" s="33">
        <v>0.10147640827546982</v>
      </c>
    </row>
    <row r="1229" spans="1:10" x14ac:dyDescent="0.3">
      <c r="B1229" s="25"/>
      <c r="C1229" s="73"/>
      <c r="D1229" s="29"/>
      <c r="E1229" s="85" t="s">
        <v>674</v>
      </c>
      <c r="F1229" s="30" t="s">
        <v>661</v>
      </c>
      <c r="G1229" s="36">
        <v>7.7392899999999996</v>
      </c>
      <c r="H1229" s="36">
        <v>7.6048039999999997</v>
      </c>
      <c r="I1229" s="36">
        <v>7.8737760000000003</v>
      </c>
      <c r="J1229" s="33">
        <v>9.1137335943731412E-2</v>
      </c>
    </row>
    <row r="1230" spans="1:10" x14ac:dyDescent="0.3">
      <c r="B1230" s="25"/>
      <c r="C1230" s="73"/>
      <c r="D1230" s="29"/>
      <c r="E1230" s="85" t="s">
        <v>674</v>
      </c>
      <c r="F1230" s="30" t="s">
        <v>662</v>
      </c>
      <c r="G1230" s="36">
        <v>7.4411680000000002</v>
      </c>
      <c r="H1230" s="36">
        <v>6.4295289999999996</v>
      </c>
      <c r="I1230" s="36">
        <v>8.4528060000000007</v>
      </c>
      <c r="J1230" s="33">
        <v>7.1595610721352759E-2</v>
      </c>
    </row>
    <row r="1231" spans="1:10" x14ac:dyDescent="0.3">
      <c r="B1231" s="25"/>
      <c r="C1231" s="73"/>
      <c r="D1231" s="29"/>
      <c r="E1231" s="85" t="s">
        <v>674</v>
      </c>
      <c r="F1231" s="30" t="s">
        <v>663</v>
      </c>
      <c r="G1231" s="36">
        <v>7.5081020000000001</v>
      </c>
      <c r="H1231" s="36">
        <v>7.3648850000000001</v>
      </c>
      <c r="I1231" s="36">
        <v>7.6513179999999998</v>
      </c>
      <c r="J1231" s="33">
        <v>9.4851870500660018E-2</v>
      </c>
    </row>
    <row r="1232" spans="1:10" x14ac:dyDescent="0.3">
      <c r="B1232" s="25"/>
      <c r="C1232" s="73"/>
      <c r="D1232" s="29"/>
      <c r="E1232" s="85" t="s">
        <v>674</v>
      </c>
      <c r="F1232" s="30" t="s">
        <v>460</v>
      </c>
      <c r="G1232" s="36">
        <v>7.8622110000000003</v>
      </c>
      <c r="H1232" s="36">
        <v>7.7020340000000003</v>
      </c>
      <c r="I1232" s="36">
        <v>8.0223879999999994</v>
      </c>
      <c r="J1232" s="33">
        <v>9.2524590163934425E-2</v>
      </c>
    </row>
    <row r="1233" spans="2:10" x14ac:dyDescent="0.3">
      <c r="B1233" s="25"/>
      <c r="C1233" s="73"/>
      <c r="D1233" s="29"/>
      <c r="E1233" s="85" t="s">
        <v>674</v>
      </c>
      <c r="F1233" s="30" t="s">
        <v>461</v>
      </c>
      <c r="G1233" s="36">
        <v>7.1549370000000003</v>
      </c>
      <c r="H1233" s="36">
        <v>6.9431120000000002</v>
      </c>
      <c r="I1233" s="36">
        <v>7.3667619999999996</v>
      </c>
      <c r="J1233" s="33">
        <v>9.3825321597833453E-2</v>
      </c>
    </row>
    <row r="1234" spans="2:10" x14ac:dyDescent="0.3">
      <c r="B1234" s="25"/>
      <c r="C1234" s="73"/>
      <c r="D1234" s="29"/>
      <c r="E1234" s="85" t="s">
        <v>674</v>
      </c>
      <c r="F1234" s="30" t="s">
        <v>462</v>
      </c>
      <c r="G1234" s="36">
        <v>7.3065749999999996</v>
      </c>
      <c r="H1234" s="36">
        <v>6.3887109999999998</v>
      </c>
      <c r="I1234" s="36">
        <v>8.2244390000000003</v>
      </c>
      <c r="J1234" s="33">
        <v>0.11489066296424852</v>
      </c>
    </row>
    <row r="1235" spans="2:10" x14ac:dyDescent="0.3">
      <c r="B1235" s="25"/>
      <c r="C1235" s="73"/>
      <c r="D1235" s="29"/>
      <c r="E1235" s="85" t="s">
        <v>674</v>
      </c>
      <c r="F1235" s="30" t="s">
        <v>589</v>
      </c>
      <c r="G1235" s="36">
        <v>6.7370710000000003</v>
      </c>
      <c r="H1235" s="36">
        <v>6.1087170000000004</v>
      </c>
      <c r="I1235" s="36">
        <v>7.3654260000000003</v>
      </c>
      <c r="J1235" s="33">
        <v>0.2209188660801564</v>
      </c>
    </row>
    <row r="1236" spans="2:10" x14ac:dyDescent="0.3">
      <c r="B1236" s="25"/>
      <c r="C1236" s="73"/>
      <c r="D1236" s="29"/>
      <c r="E1236" s="85" t="s">
        <v>674</v>
      </c>
      <c r="F1236" s="30" t="s">
        <v>463</v>
      </c>
      <c r="G1236" s="36">
        <v>7.5962779999999999</v>
      </c>
      <c r="H1236" s="36">
        <v>7.3021789999999998</v>
      </c>
      <c r="I1236" s="36">
        <v>7.890377</v>
      </c>
      <c r="J1236" s="33">
        <v>0.1457288681948424</v>
      </c>
    </row>
    <row r="1237" spans="2:10" x14ac:dyDescent="0.3">
      <c r="B1237" s="25"/>
      <c r="C1237" s="73"/>
      <c r="D1237" s="29"/>
      <c r="E1237" s="85" t="s">
        <v>674</v>
      </c>
      <c r="F1237" s="30" t="s">
        <v>464</v>
      </c>
      <c r="G1237" s="36">
        <v>7.5760389999999997</v>
      </c>
      <c r="H1237" s="36">
        <v>7.3571980000000003</v>
      </c>
      <c r="I1237" s="36">
        <v>7.79488</v>
      </c>
      <c r="J1237" s="33">
        <v>0.13954646568611176</v>
      </c>
    </row>
    <row r="1238" spans="2:10" x14ac:dyDescent="0.3">
      <c r="B1238" s="25"/>
      <c r="C1238" s="73"/>
      <c r="D1238" s="29"/>
      <c r="E1238" s="85" t="s">
        <v>674</v>
      </c>
      <c r="F1238" s="30" t="s">
        <v>465</v>
      </c>
      <c r="G1238" s="36">
        <v>7.7297169999999999</v>
      </c>
      <c r="H1238" s="36">
        <v>7.433611</v>
      </c>
      <c r="I1238" s="36">
        <v>8.0258230000000008</v>
      </c>
      <c r="J1238" s="33">
        <v>9.3676132500080944E-2</v>
      </c>
    </row>
    <row r="1239" spans="2:10" x14ac:dyDescent="0.3">
      <c r="B1239" s="25"/>
      <c r="C1239" s="73"/>
      <c r="D1239" s="29"/>
      <c r="E1239" s="85" t="s">
        <v>674</v>
      </c>
      <c r="F1239" s="30" t="s">
        <v>466</v>
      </c>
      <c r="G1239" s="36">
        <v>7.466742</v>
      </c>
      <c r="H1239" s="36">
        <v>7.1937100000000003</v>
      </c>
      <c r="I1239" s="36">
        <v>7.7397739999999997</v>
      </c>
      <c r="J1239" s="33">
        <v>6.9858329262335123E-2</v>
      </c>
    </row>
    <row r="1240" spans="2:10" x14ac:dyDescent="0.3">
      <c r="B1240" s="25"/>
      <c r="C1240" s="73"/>
      <c r="D1240" s="29"/>
      <c r="E1240" s="85" t="s">
        <v>674</v>
      </c>
      <c r="F1240" s="30" t="s">
        <v>467</v>
      </c>
      <c r="G1240" s="36">
        <v>7.2445040000000001</v>
      </c>
      <c r="H1240" s="36">
        <v>6.948804</v>
      </c>
      <c r="I1240" s="36">
        <v>7.5402050000000003</v>
      </c>
      <c r="J1240" s="33">
        <v>4.7841513897102304E-2</v>
      </c>
    </row>
    <row r="1241" spans="2:10" x14ac:dyDescent="0.3">
      <c r="B1241" s="25"/>
      <c r="C1241" s="73"/>
      <c r="D1241" s="29"/>
      <c r="E1241" s="85" t="s">
        <v>674</v>
      </c>
      <c r="F1241" s="30" t="s">
        <v>468</v>
      </c>
      <c r="G1241" s="36">
        <v>7.4879879999999996</v>
      </c>
      <c r="H1241" s="36">
        <v>7.3526020000000001</v>
      </c>
      <c r="I1241" s="36">
        <v>7.6233740000000001</v>
      </c>
      <c r="J1241" s="33">
        <v>9.2736175511232991E-2</v>
      </c>
    </row>
    <row r="1242" spans="2:10" x14ac:dyDescent="0.3">
      <c r="B1242" s="25"/>
      <c r="C1242" s="73"/>
      <c r="D1242" s="29"/>
      <c r="E1242" s="85" t="s">
        <v>674</v>
      </c>
      <c r="F1242" s="30" t="s">
        <v>469</v>
      </c>
      <c r="G1242" s="36">
        <v>7.6328680000000002</v>
      </c>
      <c r="H1242" s="36">
        <v>7.3018980000000004</v>
      </c>
      <c r="I1242" s="36">
        <v>7.9638390000000001</v>
      </c>
      <c r="J1242" s="33">
        <v>0.10321080796561102</v>
      </c>
    </row>
    <row r="1243" spans="2:10" x14ac:dyDescent="0.3">
      <c r="B1243" s="25"/>
      <c r="C1243" s="73"/>
      <c r="D1243" s="29"/>
      <c r="E1243" s="85" t="s">
        <v>674</v>
      </c>
      <c r="F1243" s="30" t="s">
        <v>470</v>
      </c>
      <c r="G1243" s="36">
        <v>7.2853890000000003</v>
      </c>
      <c r="H1243" s="36">
        <v>7.0437719999999997</v>
      </c>
      <c r="I1243" s="36">
        <v>7.5270060000000001</v>
      </c>
      <c r="J1243" s="33">
        <v>0.10543494762410809</v>
      </c>
    </row>
    <row r="1244" spans="2:10" x14ac:dyDescent="0.3">
      <c r="B1244" s="25"/>
      <c r="C1244" s="73"/>
      <c r="D1244" s="18"/>
      <c r="E1244" s="85" t="s">
        <v>674</v>
      </c>
      <c r="F1244" s="30" t="s">
        <v>26</v>
      </c>
      <c r="G1244" s="36">
        <v>7.2939449999999999</v>
      </c>
      <c r="H1244" s="36">
        <v>6.8329639999999996</v>
      </c>
      <c r="I1244" s="36">
        <v>7.7549260000000002</v>
      </c>
      <c r="J1244" s="33">
        <v>0.10402493086950797</v>
      </c>
    </row>
    <row r="1245" spans="2:10" x14ac:dyDescent="0.3">
      <c r="B1245" s="25"/>
      <c r="C1245" s="73"/>
      <c r="D1245" s="18"/>
      <c r="E1245" s="85" t="s">
        <v>674</v>
      </c>
      <c r="F1245" s="30" t="s">
        <v>27</v>
      </c>
      <c r="G1245" s="36">
        <v>7.409205</v>
      </c>
      <c r="H1245" s="36">
        <v>7.2085749999999997</v>
      </c>
      <c r="I1245" s="36">
        <v>7.6098359999999996</v>
      </c>
      <c r="J1245" s="33">
        <v>8.6719467401285583E-2</v>
      </c>
    </row>
    <row r="1246" spans="2:10" x14ac:dyDescent="0.3">
      <c r="B1246" s="25"/>
      <c r="C1246" s="73"/>
      <c r="D1246" s="18"/>
      <c r="E1246" s="85" t="s">
        <v>674</v>
      </c>
      <c r="F1246" s="30" t="s">
        <v>28</v>
      </c>
      <c r="G1246" s="36">
        <v>6.8378119999999996</v>
      </c>
      <c r="H1246" s="36">
        <v>6.2519299999999998</v>
      </c>
      <c r="I1246" s="36">
        <v>7.4236940000000002</v>
      </c>
      <c r="J1246" s="33">
        <v>7.76843146956952E-2</v>
      </c>
    </row>
    <row r="1247" spans="2:10" x14ac:dyDescent="0.3">
      <c r="B1247" s="25"/>
      <c r="C1247" s="73"/>
      <c r="D1247" s="18"/>
      <c r="E1247" s="85" t="s">
        <v>674</v>
      </c>
      <c r="F1247" s="30" t="s">
        <v>29</v>
      </c>
      <c r="G1247" s="36">
        <v>7.3606920000000002</v>
      </c>
      <c r="H1247" s="36">
        <v>7.0057159999999996</v>
      </c>
      <c r="I1247" s="36">
        <v>7.7156669999999998</v>
      </c>
      <c r="J1247" s="33">
        <v>0.10887350534927627</v>
      </c>
    </row>
    <row r="1248" spans="2:10" x14ac:dyDescent="0.3">
      <c r="B1248" s="25"/>
      <c r="C1248" s="73"/>
      <c r="D1248" s="18"/>
      <c r="E1248" s="85" t="s">
        <v>674</v>
      </c>
      <c r="F1248" s="30" t="s">
        <v>658</v>
      </c>
      <c r="G1248" s="36">
        <v>7.7670789999999998</v>
      </c>
      <c r="H1248" s="36">
        <v>7.4478010000000001</v>
      </c>
      <c r="I1248" s="36">
        <v>8.0863560000000003</v>
      </c>
      <c r="J1248" s="33">
        <v>8.2201289043133369E-2</v>
      </c>
    </row>
    <row r="1249" spans="1:10" x14ac:dyDescent="0.3">
      <c r="B1249" s="25"/>
      <c r="C1249" s="73"/>
      <c r="D1249" s="29"/>
      <c r="E1249" s="85" t="s">
        <v>674</v>
      </c>
      <c r="F1249" s="30" t="s">
        <v>30</v>
      </c>
      <c r="G1249" s="36">
        <v>7.7926789999999997</v>
      </c>
      <c r="H1249" s="36">
        <v>7.3425549999999999</v>
      </c>
      <c r="I1249" s="36">
        <v>8.2428019999999993</v>
      </c>
      <c r="J1249" s="33">
        <v>9.4744368966750092E-2</v>
      </c>
    </row>
    <row r="1250" spans="1:10" x14ac:dyDescent="0.3">
      <c r="B1250" s="25"/>
      <c r="C1250" s="73"/>
      <c r="D1250" s="29"/>
      <c r="E1250" s="85" t="s">
        <v>674</v>
      </c>
      <c r="F1250" s="30" t="s">
        <v>552</v>
      </c>
      <c r="G1250" s="36">
        <v>7.4894920000000003</v>
      </c>
      <c r="H1250" s="36">
        <v>7.3083340000000003</v>
      </c>
      <c r="I1250" s="36">
        <v>7.6706500000000002</v>
      </c>
      <c r="J1250" s="33">
        <v>8.0488481820704963E-2</v>
      </c>
    </row>
    <row r="1251" spans="1:10" x14ac:dyDescent="0.3">
      <c r="B1251" s="25"/>
      <c r="C1251" s="73"/>
      <c r="D1251" s="29"/>
      <c r="E1251" s="85" t="s">
        <v>674</v>
      </c>
      <c r="F1251" s="30" t="s">
        <v>31</v>
      </c>
      <c r="G1251" s="36">
        <v>7.7183140000000003</v>
      </c>
      <c r="H1251" s="36">
        <v>7.4402080000000002</v>
      </c>
      <c r="I1251" s="36">
        <v>7.9964209999999998</v>
      </c>
      <c r="J1251" s="33">
        <v>8.068848870759128E-2</v>
      </c>
    </row>
    <row r="1252" spans="1:10" x14ac:dyDescent="0.3">
      <c r="B1252" s="25"/>
      <c r="C1252" s="73"/>
      <c r="D1252" s="29"/>
      <c r="E1252" s="85" t="s">
        <v>674</v>
      </c>
      <c r="F1252" s="30" t="s">
        <v>32</v>
      </c>
      <c r="G1252" s="36">
        <v>7.9347149999999997</v>
      </c>
      <c r="H1252" s="36">
        <v>7.7133289999999999</v>
      </c>
      <c r="I1252" s="36">
        <v>8.1561009999999996</v>
      </c>
      <c r="J1252" s="33">
        <v>8.9534979763773018E-2</v>
      </c>
    </row>
    <row r="1253" spans="1:10" x14ac:dyDescent="0.3">
      <c r="B1253" s="25"/>
      <c r="C1253" s="73"/>
      <c r="D1253" s="29"/>
      <c r="E1253" s="85" t="s">
        <v>674</v>
      </c>
      <c r="F1253" s="30" t="s">
        <v>471</v>
      </c>
      <c r="G1253" s="36">
        <v>7.0457530000000004</v>
      </c>
      <c r="H1253" s="36">
        <v>6.6935019999999996</v>
      </c>
      <c r="I1253" s="36">
        <v>7.3980040000000002</v>
      </c>
      <c r="J1253" s="33">
        <v>0.12822820120579501</v>
      </c>
    </row>
    <row r="1254" spans="1:10" x14ac:dyDescent="0.3">
      <c r="B1254" s="25"/>
      <c r="C1254" s="73"/>
      <c r="D1254" s="29"/>
      <c r="E1254" s="85" t="s">
        <v>674</v>
      </c>
      <c r="F1254" s="30" t="s">
        <v>472</v>
      </c>
      <c r="G1254" s="36">
        <v>7.5108470000000001</v>
      </c>
      <c r="H1254" s="36">
        <v>7.3459130000000004</v>
      </c>
      <c r="I1254" s="36">
        <v>7.6757809999999997</v>
      </c>
      <c r="J1254" s="33">
        <v>8.950269513049304E-2</v>
      </c>
    </row>
    <row r="1255" spans="1:10" x14ac:dyDescent="0.3">
      <c r="B1255" s="25"/>
      <c r="C1255" s="73"/>
      <c r="D1255" s="29"/>
      <c r="E1255" s="85" t="s">
        <v>674</v>
      </c>
      <c r="F1255" s="30" t="s">
        <v>473</v>
      </c>
      <c r="G1255" s="36">
        <v>7.6496719999999998</v>
      </c>
      <c r="H1255" s="36">
        <v>7.3784359999999998</v>
      </c>
      <c r="I1255" s="36">
        <v>7.920909</v>
      </c>
      <c r="J1255" s="33">
        <v>8.7982572915406024E-2</v>
      </c>
    </row>
    <row r="1256" spans="1:10" x14ac:dyDescent="0.3">
      <c r="A1256" t="s">
        <v>284</v>
      </c>
      <c r="B1256" s="25" t="s">
        <v>288</v>
      </c>
      <c r="C1256" s="72" t="s">
        <v>289</v>
      </c>
      <c r="D1256" s="118" t="str" cm="1">
        <f t="array" aca="1" ref="D1256" ca="1">HYPERLINK("#"&amp;CELL("address",INDEX('Data dictionary'!B:B,MATCH('Achieving and contributing'!$A1256,'Data dictionary'!A:A,0))),"Show if Q95_E is Not Selected OR if Q96_D is Not Selected")</f>
        <v>Show if Q95_E is Not Selected OR if Q96_D is Not Selected</v>
      </c>
      <c r="E1256" s="85" t="s">
        <v>674</v>
      </c>
      <c r="F1256" s="30" t="s">
        <v>450</v>
      </c>
      <c r="G1256" s="36">
        <v>7.9212540000000002</v>
      </c>
      <c r="H1256" s="36">
        <v>7.7964140000000004</v>
      </c>
      <c r="I1256" s="36">
        <v>8.0460940000000001</v>
      </c>
      <c r="J1256" s="33">
        <v>9.8907136852478345E-2</v>
      </c>
    </row>
    <row r="1257" spans="1:10" x14ac:dyDescent="0.3">
      <c r="B1257" s="25"/>
      <c r="C1257" s="73"/>
      <c r="D1257" s="103"/>
      <c r="E1257" s="85" t="s">
        <v>674</v>
      </c>
      <c r="F1257" s="30" t="s">
        <v>452</v>
      </c>
      <c r="G1257" s="36">
        <v>7.9429100000000004</v>
      </c>
      <c r="H1257" s="36">
        <v>7.8166849999999997</v>
      </c>
      <c r="I1257" s="36">
        <v>8.0691349999999993</v>
      </c>
      <c r="J1257" s="33">
        <v>9.4345478695804827E-2</v>
      </c>
    </row>
    <row r="1258" spans="1:10" x14ac:dyDescent="0.3">
      <c r="B1258" s="25"/>
      <c r="C1258" s="73"/>
      <c r="D1258" s="103"/>
      <c r="E1258" s="85" t="s">
        <v>674</v>
      </c>
      <c r="F1258" s="30" t="s">
        <v>453</v>
      </c>
      <c r="G1258" s="36">
        <v>7.5998739999999998</v>
      </c>
      <c r="H1258" s="36">
        <v>7.393796</v>
      </c>
      <c r="I1258" s="36">
        <v>7.8059519999999996</v>
      </c>
      <c r="J1258" s="33">
        <v>0.11245920927601338</v>
      </c>
    </row>
    <row r="1259" spans="1:10" x14ac:dyDescent="0.3">
      <c r="B1259" s="25"/>
      <c r="C1259" s="73"/>
      <c r="D1259" s="103"/>
      <c r="E1259" s="85" t="s">
        <v>674</v>
      </c>
      <c r="F1259" s="30" t="s">
        <v>21</v>
      </c>
      <c r="G1259" s="36">
        <v>8.0518459999999994</v>
      </c>
      <c r="H1259" s="36">
        <v>7.6281980000000003</v>
      </c>
      <c r="I1259" s="36">
        <v>8.4754950000000004</v>
      </c>
      <c r="J1259" s="33">
        <v>0.13754928751428994</v>
      </c>
    </row>
    <row r="1260" spans="1:10" x14ac:dyDescent="0.3">
      <c r="B1260" s="25"/>
      <c r="C1260" s="73"/>
      <c r="D1260" s="103"/>
      <c r="E1260" s="85" t="s">
        <v>674</v>
      </c>
      <c r="F1260" s="30" t="s">
        <v>454</v>
      </c>
      <c r="G1260" s="36">
        <v>7.8666640000000001</v>
      </c>
      <c r="H1260" s="36">
        <v>7.3972889999999998</v>
      </c>
      <c r="I1260" s="36">
        <v>8.3360389999999995</v>
      </c>
      <c r="J1260" s="33">
        <v>9.8764786852350198E-2</v>
      </c>
    </row>
    <row r="1261" spans="1:10" x14ac:dyDescent="0.3">
      <c r="B1261" s="25"/>
      <c r="C1261" s="73"/>
      <c r="D1261" s="103"/>
      <c r="E1261" s="85" t="s">
        <v>674</v>
      </c>
      <c r="F1261" s="30" t="s">
        <v>455</v>
      </c>
      <c r="G1261" s="36">
        <v>6.7141339999999996</v>
      </c>
      <c r="H1261" s="36">
        <v>5.613029</v>
      </c>
      <c r="I1261" s="36">
        <v>7.8152400000000002</v>
      </c>
      <c r="J1261" s="33">
        <v>0.12004114290827655</v>
      </c>
    </row>
    <row r="1262" spans="1:10" x14ac:dyDescent="0.3">
      <c r="B1262" s="25"/>
      <c r="C1262" s="73"/>
      <c r="D1262" s="103"/>
      <c r="E1262" s="85" t="s">
        <v>674</v>
      </c>
      <c r="F1262" s="30" t="s">
        <v>456</v>
      </c>
      <c r="G1262" s="36">
        <v>8.0810469999999999</v>
      </c>
      <c r="H1262" s="36">
        <v>7.8765080000000003</v>
      </c>
      <c r="I1262" s="36">
        <v>8.2855869999999996</v>
      </c>
      <c r="J1262" s="33">
        <v>0.13850137638221435</v>
      </c>
    </row>
    <row r="1263" spans="1:10" x14ac:dyDescent="0.3">
      <c r="B1263" s="25"/>
      <c r="C1263" s="73"/>
      <c r="D1263" s="103"/>
      <c r="E1263" s="85" t="s">
        <v>674</v>
      </c>
      <c r="F1263" s="30" t="s">
        <v>457</v>
      </c>
      <c r="G1263" s="36">
        <v>7.8643460000000003</v>
      </c>
      <c r="H1263" s="36">
        <v>7.6983160000000002</v>
      </c>
      <c r="I1263" s="36">
        <v>8.0303760000000004</v>
      </c>
      <c r="J1263" s="33">
        <v>8.2955157646758038E-2</v>
      </c>
    </row>
    <row r="1264" spans="1:10" x14ac:dyDescent="0.3">
      <c r="B1264" s="25"/>
      <c r="C1264" s="73"/>
      <c r="D1264" s="103"/>
      <c r="E1264" s="85" t="s">
        <v>674</v>
      </c>
      <c r="F1264" s="38" t="s">
        <v>458</v>
      </c>
      <c r="G1264" s="39">
        <v>6.9630539999999996</v>
      </c>
      <c r="H1264" s="39">
        <v>6.6294120000000003</v>
      </c>
      <c r="I1264" s="39">
        <v>7.296697</v>
      </c>
      <c r="J1264" s="35">
        <v>8.0166413313065052E-2</v>
      </c>
    </row>
    <row r="1265" spans="2:10" x14ac:dyDescent="0.3">
      <c r="B1265" s="25"/>
      <c r="C1265" s="73"/>
      <c r="D1265" s="29"/>
      <c r="E1265" s="85" t="s">
        <v>674</v>
      </c>
      <c r="F1265" s="38" t="s">
        <v>459</v>
      </c>
      <c r="G1265" s="39">
        <v>8.1191279999999999</v>
      </c>
      <c r="H1265" s="39">
        <v>7.9979449999999996</v>
      </c>
      <c r="I1265" s="39">
        <v>8.2403099999999991</v>
      </c>
      <c r="J1265" s="35">
        <v>9.4688876871658945E-2</v>
      </c>
    </row>
    <row r="1266" spans="2:10" x14ac:dyDescent="0.3">
      <c r="B1266" s="25"/>
      <c r="C1266" s="73"/>
      <c r="D1266" s="29"/>
      <c r="E1266" s="85" t="s">
        <v>674</v>
      </c>
      <c r="F1266" s="38" t="s">
        <v>660</v>
      </c>
      <c r="G1266" s="39">
        <v>7.2567620000000002</v>
      </c>
      <c r="H1266" s="39">
        <v>7.0453700000000001</v>
      </c>
      <c r="I1266" s="39">
        <v>7.4681540000000002</v>
      </c>
      <c r="J1266" s="35">
        <v>0.10853852169585515</v>
      </c>
    </row>
    <row r="1267" spans="2:10" x14ac:dyDescent="0.3">
      <c r="B1267" s="25"/>
      <c r="C1267" s="73"/>
      <c r="D1267" s="29"/>
      <c r="E1267" s="85" t="s">
        <v>674</v>
      </c>
      <c r="F1267" s="38" t="s">
        <v>661</v>
      </c>
      <c r="G1267" s="39">
        <v>8.1729450000000003</v>
      </c>
      <c r="H1267" s="39">
        <v>8.0504180000000005</v>
      </c>
      <c r="I1267" s="39">
        <v>8.2954729999999994</v>
      </c>
      <c r="J1267" s="35">
        <v>9.5243274599376399E-2</v>
      </c>
    </row>
    <row r="1268" spans="2:10" x14ac:dyDescent="0.3">
      <c r="B1268" s="25"/>
      <c r="C1268" s="73"/>
      <c r="D1268" s="29"/>
      <c r="E1268" s="85" t="s">
        <v>674</v>
      </c>
      <c r="F1268" s="38" t="s">
        <v>662</v>
      </c>
      <c r="G1268" s="39">
        <v>7.5672040000000003</v>
      </c>
      <c r="H1268" s="39">
        <v>6.9095399999999998</v>
      </c>
      <c r="I1268" s="39">
        <v>8.2248680000000007</v>
      </c>
      <c r="J1268" s="35">
        <v>6.7278287461773695E-2</v>
      </c>
    </row>
    <row r="1269" spans="2:10" x14ac:dyDescent="0.3">
      <c r="B1269" s="25"/>
      <c r="C1269" s="73"/>
      <c r="D1269" s="29"/>
      <c r="E1269" s="85" t="s">
        <v>674</v>
      </c>
      <c r="F1269" s="38" t="s">
        <v>663</v>
      </c>
      <c r="G1269" s="39">
        <v>7.9360980000000003</v>
      </c>
      <c r="H1269" s="39">
        <v>7.8142630000000004</v>
      </c>
      <c r="I1269" s="39">
        <v>8.0579319999999992</v>
      </c>
      <c r="J1269" s="35">
        <v>0.10011839473075405</v>
      </c>
    </row>
    <row r="1270" spans="2:10" x14ac:dyDescent="0.3">
      <c r="B1270" s="25"/>
      <c r="C1270" s="73"/>
      <c r="D1270" s="29"/>
      <c r="E1270" s="85" t="s">
        <v>674</v>
      </c>
      <c r="F1270" s="30" t="s">
        <v>460</v>
      </c>
      <c r="G1270" s="36">
        <v>8.243817</v>
      </c>
      <c r="H1270" s="36">
        <v>8.1319929999999996</v>
      </c>
      <c r="I1270" s="36">
        <v>8.3556410000000003</v>
      </c>
      <c r="J1270" s="33">
        <v>9.8544262295081966E-2</v>
      </c>
    </row>
    <row r="1271" spans="2:10" x14ac:dyDescent="0.3">
      <c r="B1271" s="25"/>
      <c r="C1271" s="73"/>
      <c r="D1271" s="29"/>
      <c r="E1271" s="85" t="s">
        <v>674</v>
      </c>
      <c r="F1271" s="30" t="s">
        <v>461</v>
      </c>
      <c r="G1271" s="36">
        <v>7.6205109999999996</v>
      </c>
      <c r="H1271" s="36">
        <v>7.4340950000000001</v>
      </c>
      <c r="I1271" s="36">
        <v>7.8069259999999998</v>
      </c>
      <c r="J1271" s="33">
        <v>9.7670954637779278E-2</v>
      </c>
    </row>
    <row r="1272" spans="2:10" x14ac:dyDescent="0.3">
      <c r="B1272" s="25"/>
      <c r="C1272" s="73"/>
      <c r="D1272" s="29"/>
      <c r="E1272" s="85" t="s">
        <v>674</v>
      </c>
      <c r="F1272" s="30" t="s">
        <v>462</v>
      </c>
      <c r="G1272" s="36">
        <v>7.4403069999999998</v>
      </c>
      <c r="H1272" s="36">
        <v>6.7003969999999997</v>
      </c>
      <c r="I1272" s="36">
        <v>8.1802159999999997</v>
      </c>
      <c r="J1272" s="33">
        <v>0.10968413745227351</v>
      </c>
    </row>
    <row r="1273" spans="2:10" x14ac:dyDescent="0.3">
      <c r="B1273" s="25"/>
      <c r="C1273" s="73"/>
      <c r="D1273" s="29"/>
      <c r="E1273" s="85" t="s">
        <v>674</v>
      </c>
      <c r="F1273" s="30" t="s">
        <v>589</v>
      </c>
      <c r="G1273" s="36">
        <v>6.844913</v>
      </c>
      <c r="H1273" s="36">
        <v>5.9380069999999998</v>
      </c>
      <c r="I1273" s="36">
        <v>7.7518200000000004</v>
      </c>
      <c r="J1273" s="33">
        <v>0.18475073313782991</v>
      </c>
    </row>
    <row r="1274" spans="2:10" x14ac:dyDescent="0.3">
      <c r="B1274" s="25"/>
      <c r="C1274" s="73"/>
      <c r="D1274" s="29"/>
      <c r="E1274" s="85" t="s">
        <v>674</v>
      </c>
      <c r="F1274" s="30" t="s">
        <v>463</v>
      </c>
      <c r="G1274" s="36">
        <v>8.1060300000000005</v>
      </c>
      <c r="H1274" s="36">
        <v>7.8385999999999996</v>
      </c>
      <c r="I1274" s="36">
        <v>8.3734599999999997</v>
      </c>
      <c r="J1274" s="33">
        <v>0.15387714899713467</v>
      </c>
    </row>
    <row r="1275" spans="2:10" x14ac:dyDescent="0.3">
      <c r="B1275" s="25"/>
      <c r="C1275" s="73"/>
      <c r="D1275" s="29"/>
      <c r="E1275" s="85" t="s">
        <v>674</v>
      </c>
      <c r="F1275" s="30" t="s">
        <v>464</v>
      </c>
      <c r="G1275" s="36">
        <v>8.0346100000000007</v>
      </c>
      <c r="H1275" s="36">
        <v>7.8343780000000001</v>
      </c>
      <c r="I1275" s="36">
        <v>8.2348429999999997</v>
      </c>
      <c r="J1275" s="33">
        <v>0.13931405425146917</v>
      </c>
    </row>
    <row r="1276" spans="2:10" x14ac:dyDescent="0.3">
      <c r="B1276" s="25"/>
      <c r="C1276" s="73"/>
      <c r="D1276" s="29"/>
      <c r="E1276" s="85" t="s">
        <v>674</v>
      </c>
      <c r="F1276" s="30" t="s">
        <v>465</v>
      </c>
      <c r="G1276" s="36">
        <v>8.0343280000000004</v>
      </c>
      <c r="H1276" s="36">
        <v>7.7844309999999997</v>
      </c>
      <c r="I1276" s="36">
        <v>8.2842260000000003</v>
      </c>
      <c r="J1276" s="33">
        <v>0.10902438234627465</v>
      </c>
    </row>
    <row r="1277" spans="2:10" x14ac:dyDescent="0.3">
      <c r="B1277" s="25"/>
      <c r="C1277" s="73"/>
      <c r="D1277" s="29"/>
      <c r="E1277" s="85" t="s">
        <v>674</v>
      </c>
      <c r="F1277" s="30" t="s">
        <v>466</v>
      </c>
      <c r="G1277" s="36">
        <v>7.8457850000000002</v>
      </c>
      <c r="H1277" s="36">
        <v>7.6080740000000002</v>
      </c>
      <c r="I1277" s="36">
        <v>8.0834949999999992</v>
      </c>
      <c r="J1277" s="33">
        <v>7.3305107745752593E-2</v>
      </c>
    </row>
    <row r="1278" spans="2:10" x14ac:dyDescent="0.3">
      <c r="B1278" s="25"/>
      <c r="C1278" s="73"/>
      <c r="D1278" s="29"/>
      <c r="E1278" s="85" t="s">
        <v>674</v>
      </c>
      <c r="F1278" s="30" t="s">
        <v>467</v>
      </c>
      <c r="G1278" s="36">
        <v>7.7055480000000003</v>
      </c>
      <c r="H1278" s="36">
        <v>7.4338709999999999</v>
      </c>
      <c r="I1278" s="36">
        <v>7.9772239999999996</v>
      </c>
      <c r="J1278" s="33">
        <v>4.5239503252513302E-2</v>
      </c>
    </row>
    <row r="1279" spans="2:10" x14ac:dyDescent="0.3">
      <c r="B1279" s="25"/>
      <c r="C1279" s="73"/>
      <c r="D1279" s="29"/>
      <c r="E1279" s="85" t="s">
        <v>674</v>
      </c>
      <c r="F1279" s="30" t="s">
        <v>468</v>
      </c>
      <c r="G1279" s="36">
        <v>7.9202859999999999</v>
      </c>
      <c r="H1279" s="36">
        <v>7.8008499999999996</v>
      </c>
      <c r="I1279" s="36">
        <v>8.0397219999999994</v>
      </c>
      <c r="J1279" s="33">
        <v>9.7495206593893463E-2</v>
      </c>
    </row>
    <row r="1280" spans="2:10" x14ac:dyDescent="0.3">
      <c r="B1280" s="25"/>
      <c r="C1280" s="73"/>
      <c r="D1280" s="29"/>
      <c r="E1280" s="85" t="s">
        <v>674</v>
      </c>
      <c r="F1280" s="30" t="s">
        <v>469</v>
      </c>
      <c r="G1280" s="36">
        <v>7.9357220000000002</v>
      </c>
      <c r="H1280" s="36">
        <v>7.7019330000000004</v>
      </c>
      <c r="I1280" s="36">
        <v>8.169511</v>
      </c>
      <c r="J1280" s="33">
        <v>0.10689534169664006</v>
      </c>
    </row>
    <row r="1281" spans="1:10" x14ac:dyDescent="0.3">
      <c r="B1281" s="25"/>
      <c r="C1281" s="73"/>
      <c r="D1281" s="29"/>
      <c r="E1281" s="85" t="s">
        <v>674</v>
      </c>
      <c r="F1281" s="30" t="s">
        <v>470</v>
      </c>
      <c r="G1281" s="36">
        <v>7.4790330000000003</v>
      </c>
      <c r="H1281" s="36">
        <v>7.0759949999999998</v>
      </c>
      <c r="I1281" s="36">
        <v>7.8820709999999998</v>
      </c>
      <c r="J1281" s="33">
        <v>0.11864278123576742</v>
      </c>
    </row>
    <row r="1282" spans="1:10" x14ac:dyDescent="0.3">
      <c r="B1282" s="25"/>
      <c r="C1282" s="73"/>
      <c r="D1282" s="18"/>
      <c r="E1282" s="85" t="s">
        <v>674</v>
      </c>
      <c r="F1282" s="30" t="s">
        <v>26</v>
      </c>
      <c r="G1282" s="36">
        <v>7.7610590000000004</v>
      </c>
      <c r="H1282" s="36">
        <v>7.4356859999999996</v>
      </c>
      <c r="I1282" s="36">
        <v>8.0864329999999995</v>
      </c>
      <c r="J1282" s="33">
        <v>0.10185225826273976</v>
      </c>
    </row>
    <row r="1283" spans="1:10" x14ac:dyDescent="0.3">
      <c r="B1283" s="25"/>
      <c r="C1283" s="73"/>
      <c r="D1283" s="18"/>
      <c r="E1283" s="85" t="s">
        <v>674</v>
      </c>
      <c r="F1283" s="30" t="s">
        <v>27</v>
      </c>
      <c r="G1283" s="36">
        <v>7.9501879999999998</v>
      </c>
      <c r="H1283" s="36">
        <v>7.7100059999999999</v>
      </c>
      <c r="I1283" s="36">
        <v>8.1903699999999997</v>
      </c>
      <c r="J1283" s="33">
        <v>0.11134067952249771</v>
      </c>
    </row>
    <row r="1284" spans="1:10" x14ac:dyDescent="0.3">
      <c r="B1284" s="25"/>
      <c r="C1284" s="73"/>
      <c r="D1284" s="18"/>
      <c r="E1284" s="85" t="s">
        <v>674</v>
      </c>
      <c r="F1284" s="30" t="s">
        <v>28</v>
      </c>
      <c r="G1284" s="36">
        <v>7.2906529999999998</v>
      </c>
      <c r="H1284" s="36">
        <v>6.8332170000000003</v>
      </c>
      <c r="I1284" s="36">
        <v>7.7480900000000004</v>
      </c>
      <c r="J1284" s="33">
        <v>8.9559623948540321E-2</v>
      </c>
    </row>
    <row r="1285" spans="1:10" x14ac:dyDescent="0.3">
      <c r="B1285" s="25"/>
      <c r="C1285" s="73"/>
      <c r="D1285" s="18"/>
      <c r="E1285" s="85" t="s">
        <v>674</v>
      </c>
      <c r="F1285" s="30" t="s">
        <v>29</v>
      </c>
      <c r="G1285" s="36">
        <v>7.7621700000000002</v>
      </c>
      <c r="H1285" s="36">
        <v>7.3500529999999999</v>
      </c>
      <c r="I1285" s="36">
        <v>8.1742860000000004</v>
      </c>
      <c r="J1285" s="33">
        <v>0.10184602475351374</v>
      </c>
    </row>
    <row r="1286" spans="1:10" x14ac:dyDescent="0.3">
      <c r="B1286" s="25"/>
      <c r="C1286" s="73"/>
      <c r="D1286" s="29"/>
      <c r="E1286" s="85" t="s">
        <v>674</v>
      </c>
      <c r="F1286" s="30" t="s">
        <v>658</v>
      </c>
      <c r="G1286" s="36">
        <v>8.0661269999999998</v>
      </c>
      <c r="H1286" s="36">
        <v>7.5939230000000002</v>
      </c>
      <c r="I1286" s="36">
        <v>8.5383309999999994</v>
      </c>
      <c r="J1286" s="33">
        <v>8.5770946950917207E-2</v>
      </c>
    </row>
    <row r="1287" spans="1:10" x14ac:dyDescent="0.3">
      <c r="B1287" s="25"/>
      <c r="C1287" s="73"/>
      <c r="D1287" s="29"/>
      <c r="E1287" s="85" t="s">
        <v>674</v>
      </c>
      <c r="F1287" s="30" t="s">
        <v>30</v>
      </c>
      <c r="G1287" s="36">
        <v>8.2492380000000001</v>
      </c>
      <c r="H1287" s="36">
        <v>7.7656879999999999</v>
      </c>
      <c r="I1287" s="36">
        <v>8.7327879999999993</v>
      </c>
      <c r="J1287" s="33">
        <v>9.7544988678345851E-2</v>
      </c>
    </row>
    <row r="1288" spans="1:10" x14ac:dyDescent="0.3">
      <c r="B1288" s="25"/>
      <c r="C1288" s="73"/>
      <c r="D1288" s="29"/>
      <c r="E1288" s="85" t="s">
        <v>674</v>
      </c>
      <c r="F1288" s="30" t="s">
        <v>552</v>
      </c>
      <c r="G1288" s="36">
        <v>7.9382840000000003</v>
      </c>
      <c r="H1288" s="36">
        <v>7.7781849999999997</v>
      </c>
      <c r="I1288" s="36">
        <v>8.0983839999999994</v>
      </c>
      <c r="J1288" s="33">
        <v>8.7843463780183179E-2</v>
      </c>
    </row>
    <row r="1289" spans="1:10" x14ac:dyDescent="0.3">
      <c r="B1289" s="25"/>
      <c r="C1289" s="73"/>
      <c r="D1289" s="29"/>
      <c r="E1289" s="85" t="s">
        <v>674</v>
      </c>
      <c r="F1289" s="30" t="s">
        <v>31</v>
      </c>
      <c r="G1289" s="36">
        <v>8.0686699999999991</v>
      </c>
      <c r="H1289" s="36">
        <v>7.7943119999999997</v>
      </c>
      <c r="I1289" s="36">
        <v>8.3430269999999993</v>
      </c>
      <c r="J1289" s="33">
        <v>7.8350412894239385E-2</v>
      </c>
    </row>
    <row r="1290" spans="1:10" x14ac:dyDescent="0.3">
      <c r="B1290" s="25"/>
      <c r="C1290" s="73"/>
      <c r="D1290" s="29"/>
      <c r="E1290" s="85" t="s">
        <v>674</v>
      </c>
      <c r="F1290" s="30" t="s">
        <v>32</v>
      </c>
      <c r="G1290" s="36">
        <v>8.3457340000000002</v>
      </c>
      <c r="H1290" s="36">
        <v>8.1016879999999993</v>
      </c>
      <c r="I1290" s="36">
        <v>8.5897799999999993</v>
      </c>
      <c r="J1290" s="33">
        <v>0.10126373172544809</v>
      </c>
    </row>
    <row r="1291" spans="1:10" x14ac:dyDescent="0.3">
      <c r="B1291" s="25"/>
      <c r="C1291" s="73"/>
      <c r="D1291" s="29"/>
      <c r="E1291" s="85" t="s">
        <v>674</v>
      </c>
      <c r="F1291" s="30" t="s">
        <v>471</v>
      </c>
      <c r="G1291" s="36">
        <v>7.5553249999999998</v>
      </c>
      <c r="H1291" s="36">
        <v>7.2576340000000004</v>
      </c>
      <c r="I1291" s="36">
        <v>7.8530150000000001</v>
      </c>
      <c r="J1291" s="33">
        <v>0.1239989201835688</v>
      </c>
    </row>
    <row r="1292" spans="1:10" x14ac:dyDescent="0.3">
      <c r="B1292" s="25"/>
      <c r="C1292" s="73"/>
      <c r="D1292" s="29"/>
      <c r="E1292" s="85" t="s">
        <v>674</v>
      </c>
      <c r="F1292" s="30" t="s">
        <v>472</v>
      </c>
      <c r="G1292" s="36">
        <v>7.9018920000000001</v>
      </c>
      <c r="H1292" s="36">
        <v>7.7562290000000003</v>
      </c>
      <c r="I1292" s="36">
        <v>8.0475539999999999</v>
      </c>
      <c r="J1292" s="33">
        <v>9.4116393093157114E-2</v>
      </c>
    </row>
    <row r="1293" spans="1:10" x14ac:dyDescent="0.3">
      <c r="B1293" s="25"/>
      <c r="C1293" s="73"/>
      <c r="D1293" s="29"/>
      <c r="E1293" s="85" t="s">
        <v>674</v>
      </c>
      <c r="F1293" s="30" t="s">
        <v>473</v>
      </c>
      <c r="G1293" s="36">
        <v>8.0596460000000008</v>
      </c>
      <c r="H1293" s="36">
        <v>7.839289</v>
      </c>
      <c r="I1293" s="36">
        <v>8.2800030000000007</v>
      </c>
      <c r="J1293" s="33">
        <v>9.5258985840493762E-2</v>
      </c>
    </row>
    <row r="1294" spans="1:10" x14ac:dyDescent="0.3">
      <c r="A1294" t="s">
        <v>284</v>
      </c>
      <c r="B1294" s="25" t="s">
        <v>290</v>
      </c>
      <c r="C1294" s="72" t="s">
        <v>291</v>
      </c>
      <c r="D1294" s="118" t="str" cm="1">
        <f t="array" aca="1" ref="D1294" ca="1">HYPERLINK("#"&amp;CELL("address",INDEX('Data dictionary'!B:B,MATCH('Achieving and contributing'!$A1294,'Data dictionary'!A:A,0))),"Show if Q95_E is Not Selected OR if Q96_D is Not Selected")</f>
        <v>Show if Q95_E is Not Selected OR if Q96_D is Not Selected</v>
      </c>
      <c r="E1294" s="85" t="s">
        <v>674</v>
      </c>
      <c r="F1294" s="30" t="s">
        <v>450</v>
      </c>
      <c r="G1294" s="36">
        <v>8.1101559999999999</v>
      </c>
      <c r="H1294" s="36">
        <v>7.969862</v>
      </c>
      <c r="I1294" s="36">
        <v>8.2504500000000007</v>
      </c>
      <c r="J1294" s="33">
        <v>8.8407344291392631E-2</v>
      </c>
    </row>
    <row r="1295" spans="1:10" x14ac:dyDescent="0.3">
      <c r="B1295" s="25"/>
      <c r="C1295" s="73"/>
      <c r="D1295" s="103"/>
      <c r="E1295" s="85" t="s">
        <v>674</v>
      </c>
      <c r="F1295" s="30" t="s">
        <v>452</v>
      </c>
      <c r="G1295" s="36">
        <v>8.1503180000000004</v>
      </c>
      <c r="H1295" s="36">
        <v>8.0223770000000005</v>
      </c>
      <c r="I1295" s="36">
        <v>8.2782599999999995</v>
      </c>
      <c r="J1295" s="33">
        <v>8.1243871951004062E-2</v>
      </c>
    </row>
    <row r="1296" spans="1:10" x14ac:dyDescent="0.3">
      <c r="B1296" s="25"/>
      <c r="C1296" s="73"/>
      <c r="D1296" s="103"/>
      <c r="E1296" s="85" t="s">
        <v>674</v>
      </c>
      <c r="F1296" s="30" t="s">
        <v>453</v>
      </c>
      <c r="G1296" s="36">
        <v>7.8598229999999996</v>
      </c>
      <c r="H1296" s="36">
        <v>7.6524910000000004</v>
      </c>
      <c r="I1296" s="36">
        <v>8.0671549999999996</v>
      </c>
      <c r="J1296" s="33">
        <v>0.12069070112105222</v>
      </c>
    </row>
    <row r="1297" spans="2:10" x14ac:dyDescent="0.3">
      <c r="B1297" s="25"/>
      <c r="C1297" s="73"/>
      <c r="D1297" s="103"/>
      <c r="E1297" s="85" t="s">
        <v>674</v>
      </c>
      <c r="F1297" s="30" t="s">
        <v>21</v>
      </c>
      <c r="G1297" s="36">
        <v>8.2210370000000008</v>
      </c>
      <c r="H1297" s="36">
        <v>7.6945290000000002</v>
      </c>
      <c r="I1297" s="36">
        <v>8.7475459999999998</v>
      </c>
      <c r="J1297" s="33">
        <v>0.1202372827927274</v>
      </c>
    </row>
    <row r="1298" spans="2:10" x14ac:dyDescent="0.3">
      <c r="B1298" s="25"/>
      <c r="C1298" s="73"/>
      <c r="D1298" s="103"/>
      <c r="E1298" s="85" t="s">
        <v>674</v>
      </c>
      <c r="F1298" s="30" t="s">
        <v>454</v>
      </c>
      <c r="G1298" s="36">
        <v>8.0534040000000005</v>
      </c>
      <c r="H1298" s="36">
        <v>7.740456</v>
      </c>
      <c r="I1298" s="36">
        <v>8.3663519999999991</v>
      </c>
      <c r="J1298" s="33">
        <v>7.3311154136245699E-2</v>
      </c>
    </row>
    <row r="1299" spans="2:10" x14ac:dyDescent="0.3">
      <c r="B1299" s="25"/>
      <c r="C1299" s="73"/>
      <c r="D1299" s="103"/>
      <c r="E1299" s="85" t="s">
        <v>674</v>
      </c>
      <c r="F1299" s="30" t="s">
        <v>455</v>
      </c>
      <c r="G1299" s="36">
        <v>7.4007820000000004</v>
      </c>
      <c r="H1299" s="36">
        <v>6.4110760000000004</v>
      </c>
      <c r="I1299" s="36">
        <v>8.3904870000000003</v>
      </c>
      <c r="J1299" s="33">
        <v>0.12004114290827655</v>
      </c>
    </row>
    <row r="1300" spans="2:10" x14ac:dyDescent="0.3">
      <c r="B1300" s="25"/>
      <c r="C1300" s="73"/>
      <c r="D1300" s="103"/>
      <c r="E1300" s="85" t="s">
        <v>674</v>
      </c>
      <c r="F1300" s="30" t="s">
        <v>456</v>
      </c>
      <c r="G1300" s="36">
        <v>8.3754380000000008</v>
      </c>
      <c r="H1300" s="36">
        <v>8.1663499999999996</v>
      </c>
      <c r="I1300" s="36">
        <v>8.5845260000000003</v>
      </c>
      <c r="J1300" s="33">
        <v>0.12392105631502823</v>
      </c>
    </row>
    <row r="1301" spans="2:10" x14ac:dyDescent="0.3">
      <c r="B1301" s="25"/>
      <c r="C1301" s="73"/>
      <c r="D1301" s="103"/>
      <c r="E1301" s="85" t="s">
        <v>674</v>
      </c>
      <c r="F1301" s="30" t="s">
        <v>457</v>
      </c>
      <c r="G1301" s="36">
        <v>8.0228129999999993</v>
      </c>
      <c r="H1301" s="36">
        <v>7.8275290000000002</v>
      </c>
      <c r="I1301" s="36">
        <v>8.2180979999999995</v>
      </c>
      <c r="J1301" s="33">
        <v>7.4152871243733848E-2</v>
      </c>
    </row>
    <row r="1302" spans="2:10" x14ac:dyDescent="0.3">
      <c r="B1302" s="25"/>
      <c r="C1302" s="73"/>
      <c r="D1302" s="29"/>
      <c r="E1302" s="85" t="s">
        <v>674</v>
      </c>
      <c r="F1302" s="30" t="s">
        <v>458</v>
      </c>
      <c r="G1302" s="36">
        <v>7.4007149999999999</v>
      </c>
      <c r="H1302" s="36">
        <v>7.0624960000000003</v>
      </c>
      <c r="I1302" s="36">
        <v>7.7389330000000003</v>
      </c>
      <c r="J1302" s="33">
        <v>7.7406192495399637E-2</v>
      </c>
    </row>
    <row r="1303" spans="2:10" x14ac:dyDescent="0.3">
      <c r="B1303" s="25"/>
      <c r="C1303" s="73"/>
      <c r="D1303" s="29"/>
      <c r="E1303" s="85" t="s">
        <v>674</v>
      </c>
      <c r="F1303" s="30" t="s">
        <v>459</v>
      </c>
      <c r="G1303" s="36">
        <v>8.2749989999999993</v>
      </c>
      <c r="H1303" s="36">
        <v>8.1405460000000005</v>
      </c>
      <c r="I1303" s="36">
        <v>8.4094519999999999</v>
      </c>
      <c r="J1303" s="33">
        <v>8.2667706846570516E-2</v>
      </c>
    </row>
    <row r="1304" spans="2:10" x14ac:dyDescent="0.3">
      <c r="B1304" s="25"/>
      <c r="C1304" s="73"/>
      <c r="D1304" s="29"/>
      <c r="E1304" s="85" t="s">
        <v>674</v>
      </c>
      <c r="F1304" s="30" t="s">
        <v>660</v>
      </c>
      <c r="G1304" s="36">
        <v>7.4746430000000004</v>
      </c>
      <c r="H1304" s="36">
        <v>7.2629099999999998</v>
      </c>
      <c r="I1304" s="36">
        <v>7.686375</v>
      </c>
      <c r="J1304" s="33">
        <v>0.11223546697632533</v>
      </c>
    </row>
    <row r="1305" spans="2:10" x14ac:dyDescent="0.3">
      <c r="B1305" s="25"/>
      <c r="C1305" s="73"/>
      <c r="D1305" s="29"/>
      <c r="E1305" s="85" t="s">
        <v>674</v>
      </c>
      <c r="F1305" s="30" t="s">
        <v>661</v>
      </c>
      <c r="G1305" s="36">
        <v>8.352055</v>
      </c>
      <c r="H1305" s="36">
        <v>8.2232470000000006</v>
      </c>
      <c r="I1305" s="36">
        <v>8.4808629999999994</v>
      </c>
      <c r="J1305" s="33">
        <v>7.9163947501994056E-2</v>
      </c>
    </row>
    <row r="1306" spans="2:10" x14ac:dyDescent="0.3">
      <c r="B1306" s="25"/>
      <c r="C1306" s="73"/>
      <c r="D1306" s="29"/>
      <c r="E1306" s="85" t="s">
        <v>674</v>
      </c>
      <c r="F1306" s="30" t="s">
        <v>662</v>
      </c>
      <c r="G1306" s="36">
        <v>7.6625189999999996</v>
      </c>
      <c r="H1306" s="36">
        <v>6.9584140000000003</v>
      </c>
      <c r="I1306" s="36">
        <v>8.3666239999999998</v>
      </c>
      <c r="J1306" s="33">
        <v>9.2102896204353302E-2</v>
      </c>
    </row>
    <row r="1307" spans="2:10" x14ac:dyDescent="0.3">
      <c r="B1307" s="25"/>
      <c r="C1307" s="73"/>
      <c r="D1307" s="29"/>
      <c r="E1307" s="85" t="s">
        <v>674</v>
      </c>
      <c r="F1307" s="30" t="s">
        <v>663</v>
      </c>
      <c r="G1307" s="36">
        <v>8.1327490000000004</v>
      </c>
      <c r="H1307" s="36">
        <v>7.9926560000000002</v>
      </c>
      <c r="I1307" s="36">
        <v>8.2728420000000007</v>
      </c>
      <c r="J1307" s="33">
        <v>8.817005293741409E-2</v>
      </c>
    </row>
    <row r="1308" spans="2:10" x14ac:dyDescent="0.3">
      <c r="B1308" s="25"/>
      <c r="C1308" s="73"/>
      <c r="D1308" s="29"/>
      <c r="E1308" s="85" t="s">
        <v>674</v>
      </c>
      <c r="F1308" s="30" t="s">
        <v>460</v>
      </c>
      <c r="G1308" s="36">
        <v>8.4471430000000005</v>
      </c>
      <c r="H1308" s="36">
        <v>8.3271169999999994</v>
      </c>
      <c r="I1308" s="36">
        <v>8.5671700000000008</v>
      </c>
      <c r="J1308" s="33">
        <v>9.0478688524590165E-2</v>
      </c>
    </row>
    <row r="1309" spans="2:10" x14ac:dyDescent="0.3">
      <c r="B1309" s="25"/>
      <c r="C1309" s="73"/>
      <c r="D1309" s="29"/>
      <c r="E1309" s="85" t="s">
        <v>674</v>
      </c>
      <c r="F1309" s="30" t="s">
        <v>461</v>
      </c>
      <c r="G1309" s="36">
        <v>7.8047930000000001</v>
      </c>
      <c r="H1309" s="36">
        <v>7.5366629999999999</v>
      </c>
      <c r="I1309" s="36">
        <v>8.0729229999999994</v>
      </c>
      <c r="J1309" s="33">
        <v>8.4414353419092758E-2</v>
      </c>
    </row>
    <row r="1310" spans="2:10" x14ac:dyDescent="0.3">
      <c r="B1310" s="25"/>
      <c r="C1310" s="73"/>
      <c r="D1310" s="29"/>
      <c r="E1310" s="85" t="s">
        <v>674</v>
      </c>
      <c r="F1310" s="30" t="s">
        <v>462</v>
      </c>
      <c r="G1310" s="36">
        <v>7.3604750000000001</v>
      </c>
      <c r="H1310" s="36">
        <v>6.8409700000000004</v>
      </c>
      <c r="I1310" s="36">
        <v>7.8799799999999998</v>
      </c>
      <c r="J1310" s="33">
        <v>0.10170079833391184</v>
      </c>
    </row>
    <row r="1311" spans="2:10" x14ac:dyDescent="0.3">
      <c r="B1311" s="25"/>
      <c r="C1311" s="73"/>
      <c r="D1311" s="29"/>
      <c r="E1311" s="85" t="s">
        <v>674</v>
      </c>
      <c r="F1311" s="30" t="s">
        <v>589</v>
      </c>
      <c r="G1311" s="36">
        <v>7.1712400000000001</v>
      </c>
      <c r="H1311" s="36">
        <v>6.582541</v>
      </c>
      <c r="I1311" s="36">
        <v>7.759938</v>
      </c>
      <c r="J1311" s="33">
        <v>0.18475073313782991</v>
      </c>
    </row>
    <row r="1312" spans="2:10" x14ac:dyDescent="0.3">
      <c r="B1312" s="25"/>
      <c r="C1312" s="73"/>
      <c r="D1312" s="29"/>
      <c r="E1312" s="85" t="s">
        <v>674</v>
      </c>
      <c r="F1312" s="30" t="s">
        <v>463</v>
      </c>
      <c r="G1312" s="36">
        <v>8.3453289999999996</v>
      </c>
      <c r="H1312" s="36">
        <v>8.0788060000000002</v>
      </c>
      <c r="I1312" s="36">
        <v>8.6118520000000007</v>
      </c>
      <c r="J1312" s="33">
        <v>0.14917621776504297</v>
      </c>
    </row>
    <row r="1313" spans="2:10" x14ac:dyDescent="0.3">
      <c r="B1313" s="25"/>
      <c r="C1313" s="73"/>
      <c r="D1313" s="29"/>
      <c r="E1313" s="85" t="s">
        <v>674</v>
      </c>
      <c r="F1313" s="30" t="s">
        <v>464</v>
      </c>
      <c r="G1313" s="36">
        <v>8.2474769999999999</v>
      </c>
      <c r="H1313" s="36">
        <v>8.0112050000000004</v>
      </c>
      <c r="I1313" s="36">
        <v>8.4837489999999995</v>
      </c>
      <c r="J1313" s="33">
        <v>0.12012351007669578</v>
      </c>
    </row>
    <row r="1314" spans="2:10" x14ac:dyDescent="0.3">
      <c r="B1314" s="25"/>
      <c r="C1314" s="73"/>
      <c r="D1314" s="29"/>
      <c r="E1314" s="85" t="s">
        <v>674</v>
      </c>
      <c r="F1314" s="30" t="s">
        <v>465</v>
      </c>
      <c r="G1314" s="36">
        <v>8.3232809999999997</v>
      </c>
      <c r="H1314" s="36">
        <v>8.1307480000000005</v>
      </c>
      <c r="I1314" s="36">
        <v>8.5158140000000007</v>
      </c>
      <c r="J1314" s="33">
        <v>9.4874202635754301E-2</v>
      </c>
    </row>
    <row r="1315" spans="2:10" x14ac:dyDescent="0.3">
      <c r="B1315" s="25"/>
      <c r="C1315" s="73"/>
      <c r="D1315" s="29"/>
      <c r="E1315" s="85" t="s">
        <v>674</v>
      </c>
      <c r="F1315" s="30" t="s">
        <v>466</v>
      </c>
      <c r="G1315" s="36">
        <v>8.0027749999999997</v>
      </c>
      <c r="H1315" s="36">
        <v>7.704637</v>
      </c>
      <c r="I1315" s="36">
        <v>8.3009129999999995</v>
      </c>
      <c r="J1315" s="33">
        <v>6.2150572653748029E-2</v>
      </c>
    </row>
    <row r="1316" spans="2:10" x14ac:dyDescent="0.3">
      <c r="B1316" s="25"/>
      <c r="C1316" s="73"/>
      <c r="D1316" s="29"/>
      <c r="E1316" s="85" t="s">
        <v>674</v>
      </c>
      <c r="F1316" s="30" t="s">
        <v>467</v>
      </c>
      <c r="G1316" s="36">
        <v>7.7903159999999998</v>
      </c>
      <c r="H1316" s="36">
        <v>7.5486449999999996</v>
      </c>
      <c r="I1316" s="36">
        <v>8.0319870000000009</v>
      </c>
      <c r="J1316" s="33">
        <v>4.2696629213483148E-2</v>
      </c>
    </row>
    <row r="1317" spans="2:10" x14ac:dyDescent="0.3">
      <c r="B1317" s="25"/>
      <c r="C1317" s="73"/>
      <c r="D1317" s="29"/>
      <c r="E1317" s="85" t="s">
        <v>674</v>
      </c>
      <c r="F1317" s="30" t="s">
        <v>468</v>
      </c>
      <c r="G1317" s="36">
        <v>8.1121770000000009</v>
      </c>
      <c r="H1317" s="36">
        <v>7.9749210000000001</v>
      </c>
      <c r="I1317" s="36">
        <v>8.2494329999999998</v>
      </c>
      <c r="J1317" s="33">
        <v>8.6800754722746329E-2</v>
      </c>
    </row>
    <row r="1318" spans="2:10" x14ac:dyDescent="0.3">
      <c r="B1318" s="25"/>
      <c r="C1318" s="73"/>
      <c r="D1318" s="29"/>
      <c r="E1318" s="85" t="s">
        <v>674</v>
      </c>
      <c r="F1318" s="30" t="s">
        <v>469</v>
      </c>
      <c r="G1318" s="36">
        <v>8.1035360000000001</v>
      </c>
      <c r="H1318" s="36">
        <v>7.8237399999999999</v>
      </c>
      <c r="I1318" s="36">
        <v>8.3833319999999993</v>
      </c>
      <c r="J1318" s="33">
        <v>9.6631283445916302E-2</v>
      </c>
    </row>
    <row r="1319" spans="2:10" x14ac:dyDescent="0.3">
      <c r="B1319" s="25"/>
      <c r="C1319" s="73"/>
      <c r="D1319" s="29"/>
      <c r="E1319" s="85" t="s">
        <v>674</v>
      </c>
      <c r="F1319" s="30" t="s">
        <v>470</v>
      </c>
      <c r="G1319" s="36">
        <v>7.8552400000000002</v>
      </c>
      <c r="H1319" s="36">
        <v>7.5394459999999999</v>
      </c>
      <c r="I1319" s="36">
        <v>8.1710340000000006</v>
      </c>
      <c r="J1319" s="33">
        <v>0.11568240473660239</v>
      </c>
    </row>
    <row r="1320" spans="2:10" x14ac:dyDescent="0.3">
      <c r="B1320" s="25"/>
      <c r="C1320" s="73"/>
      <c r="D1320" s="18"/>
      <c r="E1320" s="85" t="s">
        <v>674</v>
      </c>
      <c r="F1320" s="30" t="s">
        <v>26</v>
      </c>
      <c r="G1320" s="36">
        <v>8.0060680000000009</v>
      </c>
      <c r="H1320" s="36">
        <v>7.576962</v>
      </c>
      <c r="I1320" s="36">
        <v>8.4351730000000007</v>
      </c>
      <c r="J1320" s="33">
        <v>8.6160733880524948E-2</v>
      </c>
    </row>
    <row r="1321" spans="2:10" x14ac:dyDescent="0.3">
      <c r="B1321" s="25"/>
      <c r="C1321" s="73"/>
      <c r="D1321" s="18"/>
      <c r="E1321" s="85" t="s">
        <v>674</v>
      </c>
      <c r="F1321" s="30" t="s">
        <v>27</v>
      </c>
      <c r="G1321" s="36">
        <v>8.1077790000000007</v>
      </c>
      <c r="H1321" s="36">
        <v>7.8766720000000001</v>
      </c>
      <c r="I1321" s="36">
        <v>8.3388860000000005</v>
      </c>
      <c r="J1321" s="33">
        <v>0.11266069788797062</v>
      </c>
    </row>
    <row r="1322" spans="2:10" x14ac:dyDescent="0.3">
      <c r="B1322" s="25"/>
      <c r="C1322" s="73"/>
      <c r="D1322" s="18"/>
      <c r="E1322" s="85" t="s">
        <v>674</v>
      </c>
      <c r="F1322" s="30" t="s">
        <v>28</v>
      </c>
      <c r="G1322" s="36">
        <v>7.3813760000000004</v>
      </c>
      <c r="H1322" s="36">
        <v>7.0043540000000002</v>
      </c>
      <c r="I1322" s="36">
        <v>7.7583989999999998</v>
      </c>
      <c r="J1322" s="33">
        <v>9.7476496783770405E-2</v>
      </c>
    </row>
    <row r="1323" spans="2:10" x14ac:dyDescent="0.3">
      <c r="B1323" s="25"/>
      <c r="C1323" s="73"/>
      <c r="D1323" s="29"/>
      <c r="E1323" s="85" t="s">
        <v>674</v>
      </c>
      <c r="F1323" s="30" t="s">
        <v>29</v>
      </c>
      <c r="G1323" s="36">
        <v>7.8940210000000004</v>
      </c>
      <c r="H1323" s="36">
        <v>7.4257929999999996</v>
      </c>
      <c r="I1323" s="36">
        <v>8.3622490000000003</v>
      </c>
      <c r="J1323" s="33">
        <v>7.8036500943989937E-2</v>
      </c>
    </row>
    <row r="1324" spans="2:10" x14ac:dyDescent="0.3">
      <c r="B1324" s="25"/>
      <c r="C1324" s="73"/>
      <c r="D1324" s="29"/>
      <c r="E1324" s="85" t="s">
        <v>674</v>
      </c>
      <c r="F1324" s="30" t="s">
        <v>658</v>
      </c>
      <c r="G1324" s="36">
        <v>8.3003040000000006</v>
      </c>
      <c r="H1324" s="36">
        <v>8.0712609999999998</v>
      </c>
      <c r="I1324" s="36">
        <v>8.5293460000000003</v>
      </c>
      <c r="J1324" s="33">
        <v>7.6351016360932084E-2</v>
      </c>
    </row>
    <row r="1325" spans="2:10" x14ac:dyDescent="0.3">
      <c r="B1325" s="25"/>
      <c r="C1325" s="73"/>
      <c r="D1325" s="29"/>
      <c r="E1325" s="85" t="s">
        <v>674</v>
      </c>
      <c r="F1325" s="30" t="s">
        <v>30</v>
      </c>
      <c r="G1325" s="36">
        <v>8.4264170000000007</v>
      </c>
      <c r="H1325" s="36">
        <v>8.0706140000000008</v>
      </c>
      <c r="I1325" s="36">
        <v>8.7822189999999996</v>
      </c>
      <c r="J1325" s="33">
        <v>9.8260040519604339E-2</v>
      </c>
    </row>
    <row r="1326" spans="2:10" x14ac:dyDescent="0.3">
      <c r="B1326" s="25"/>
      <c r="C1326" s="73"/>
      <c r="D1326" s="29"/>
      <c r="E1326" s="85" t="s">
        <v>674</v>
      </c>
      <c r="F1326" s="30" t="s">
        <v>552</v>
      </c>
      <c r="G1326" s="36">
        <v>7.9375119999999999</v>
      </c>
      <c r="H1326" s="36">
        <v>7.7933729999999999</v>
      </c>
      <c r="I1326" s="36">
        <v>8.0816510000000008</v>
      </c>
      <c r="J1326" s="33">
        <v>7.4798778795448231E-2</v>
      </c>
    </row>
    <row r="1327" spans="2:10" x14ac:dyDescent="0.3">
      <c r="B1327" s="25"/>
      <c r="C1327" s="73"/>
      <c r="D1327" s="29"/>
      <c r="E1327" s="85" t="s">
        <v>674</v>
      </c>
      <c r="F1327" s="30" t="s">
        <v>31</v>
      </c>
      <c r="G1327" s="36">
        <v>8.1464599999999994</v>
      </c>
      <c r="H1327" s="36">
        <v>7.8940910000000004</v>
      </c>
      <c r="I1327" s="36">
        <v>8.3988300000000002</v>
      </c>
      <c r="J1327" s="33">
        <v>6.3028554372699233E-2</v>
      </c>
    </row>
    <row r="1328" spans="2:10" x14ac:dyDescent="0.3">
      <c r="B1328" s="25"/>
      <c r="C1328" s="73"/>
      <c r="D1328" s="29"/>
      <c r="E1328" s="85" t="s">
        <v>674</v>
      </c>
      <c r="F1328" s="30" t="s">
        <v>32</v>
      </c>
      <c r="G1328" s="36">
        <v>8.5147440000000003</v>
      </c>
      <c r="H1328" s="36">
        <v>8.3290590000000009</v>
      </c>
      <c r="I1328" s="36">
        <v>8.7004300000000008</v>
      </c>
      <c r="J1328" s="33">
        <v>8.5405137523746594E-2</v>
      </c>
    </row>
    <row r="1329" spans="1:10" x14ac:dyDescent="0.3">
      <c r="B1329" s="25"/>
      <c r="C1329" s="73"/>
      <c r="D1329" s="29"/>
      <c r="E1329" s="85" t="s">
        <v>674</v>
      </c>
      <c r="F1329" s="30" t="s">
        <v>471</v>
      </c>
      <c r="G1329" s="36">
        <v>7.650182</v>
      </c>
      <c r="H1329" s="36">
        <v>7.3382230000000002</v>
      </c>
      <c r="I1329" s="36">
        <v>7.9621420000000001</v>
      </c>
      <c r="J1329" s="33">
        <v>0.12413389723746963</v>
      </c>
    </row>
    <row r="1330" spans="1:10" x14ac:dyDescent="0.3">
      <c r="B1330" s="25"/>
      <c r="C1330" s="73"/>
      <c r="D1330" s="29"/>
      <c r="E1330" s="85" t="s">
        <v>674</v>
      </c>
      <c r="F1330" s="30" t="s">
        <v>472</v>
      </c>
      <c r="G1330" s="36">
        <v>8.1511519999999997</v>
      </c>
      <c r="H1330" s="36">
        <v>8.0250629999999994</v>
      </c>
      <c r="I1330" s="36">
        <v>8.2772419999999993</v>
      </c>
      <c r="J1330" s="33">
        <v>8.6746657733654114E-2</v>
      </c>
    </row>
    <row r="1331" spans="1:10" x14ac:dyDescent="0.3">
      <c r="B1331" s="25"/>
      <c r="C1331" s="73"/>
      <c r="D1331" s="29"/>
      <c r="E1331" s="85" t="s">
        <v>674</v>
      </c>
      <c r="F1331" s="30" t="s">
        <v>473</v>
      </c>
      <c r="G1331" s="36">
        <v>8.2167379999999994</v>
      </c>
      <c r="H1331" s="36">
        <v>7.9750399999999999</v>
      </c>
      <c r="I1331" s="36">
        <v>8.4584360000000007</v>
      </c>
      <c r="J1331" s="33">
        <v>7.8058816410504661E-2</v>
      </c>
    </row>
    <row r="1332" spans="1:10" x14ac:dyDescent="0.3">
      <c r="A1332" t="s">
        <v>284</v>
      </c>
      <c r="B1332" s="25" t="s">
        <v>292</v>
      </c>
      <c r="C1332" s="72" t="s">
        <v>293</v>
      </c>
      <c r="D1332" s="118" t="str" cm="1">
        <f t="array" aca="1" ref="D1332" ca="1">HYPERLINK("#"&amp;CELL("address",INDEX('Data dictionary'!B:B,MATCH('Achieving and contributing'!$A1332,'Data dictionary'!A:A,0))),"Show if Q95_E is Not Selected OR if Q96_D is Not Selected")</f>
        <v>Show if Q95_E is Not Selected OR if Q96_D is Not Selected</v>
      </c>
      <c r="E1332" s="85" t="s">
        <v>674</v>
      </c>
      <c r="F1332" s="30" t="s">
        <v>450</v>
      </c>
      <c r="G1332" s="36">
        <v>7.545026</v>
      </c>
      <c r="H1332" s="36">
        <v>7.3946120000000004</v>
      </c>
      <c r="I1332" s="36">
        <v>7.6954399999999996</v>
      </c>
      <c r="J1332" s="33">
        <v>9.0004715330370424E-2</v>
      </c>
    </row>
    <row r="1333" spans="1:10" x14ac:dyDescent="0.3">
      <c r="B1333" s="25"/>
      <c r="C1333" s="73"/>
      <c r="D1333" s="103"/>
      <c r="E1333" s="85" t="s">
        <v>674</v>
      </c>
      <c r="F1333" s="30" t="s">
        <v>452</v>
      </c>
      <c r="G1333" s="36">
        <v>7.5929019999999996</v>
      </c>
      <c r="H1333" s="36">
        <v>7.42286</v>
      </c>
      <c r="I1333" s="36">
        <v>7.7629450000000002</v>
      </c>
      <c r="J1333" s="33">
        <v>9.1076597384560573E-2</v>
      </c>
    </row>
    <row r="1334" spans="1:10" x14ac:dyDescent="0.3">
      <c r="B1334" s="25"/>
      <c r="C1334" s="73"/>
      <c r="D1334" s="103"/>
      <c r="E1334" s="85" t="s">
        <v>674</v>
      </c>
      <c r="F1334" s="30" t="s">
        <v>453</v>
      </c>
      <c r="G1334" s="36">
        <v>7.5917680000000001</v>
      </c>
      <c r="H1334" s="36">
        <v>7.3374889999999997</v>
      </c>
      <c r="I1334" s="36">
        <v>7.8460470000000004</v>
      </c>
      <c r="J1334" s="33">
        <v>9.8806286595104126E-2</v>
      </c>
    </row>
    <row r="1335" spans="1:10" x14ac:dyDescent="0.3">
      <c r="B1335" s="25"/>
      <c r="C1335" s="73"/>
      <c r="D1335" s="103"/>
      <c r="E1335" s="85" t="s">
        <v>674</v>
      </c>
      <c r="F1335" s="30" t="s">
        <v>21</v>
      </c>
      <c r="G1335" s="36">
        <v>7.6843130000000004</v>
      </c>
      <c r="H1335" s="36">
        <v>7.0526739999999997</v>
      </c>
      <c r="I1335" s="36">
        <v>8.3159519999999993</v>
      </c>
      <c r="J1335" s="33">
        <v>0.11902003246074253</v>
      </c>
    </row>
    <row r="1336" spans="1:10" x14ac:dyDescent="0.3">
      <c r="B1336" s="25"/>
      <c r="C1336" s="73"/>
      <c r="D1336" s="103"/>
      <c r="E1336" s="85" t="s">
        <v>674</v>
      </c>
      <c r="F1336" s="30" t="s">
        <v>454</v>
      </c>
      <c r="G1336" s="36">
        <v>7.3129169999999997</v>
      </c>
      <c r="H1336" s="36">
        <v>7.0069530000000002</v>
      </c>
      <c r="I1336" s="36">
        <v>7.618881</v>
      </c>
      <c r="J1336" s="33">
        <v>7.2431420286610745E-2</v>
      </c>
    </row>
    <row r="1337" spans="1:10" x14ac:dyDescent="0.3">
      <c r="B1337" s="25"/>
      <c r="C1337" s="73"/>
      <c r="D1337" s="103"/>
      <c r="E1337" s="85" t="s">
        <v>674</v>
      </c>
      <c r="F1337" s="30" t="s">
        <v>455</v>
      </c>
      <c r="G1337" s="36">
        <v>5.371156</v>
      </c>
      <c r="H1337" s="36">
        <v>4.4544230000000002</v>
      </c>
      <c r="I1337" s="36">
        <v>6.2878879999999997</v>
      </c>
      <c r="J1337" s="33">
        <v>0.12997558232137532</v>
      </c>
    </row>
    <row r="1338" spans="1:10" x14ac:dyDescent="0.3">
      <c r="B1338" s="25"/>
      <c r="C1338" s="73"/>
      <c r="D1338" s="103"/>
      <c r="E1338" s="85" t="s">
        <v>674</v>
      </c>
      <c r="F1338" s="30" t="s">
        <v>456</v>
      </c>
      <c r="G1338" s="36">
        <v>7.8400990000000004</v>
      </c>
      <c r="H1338" s="36">
        <v>7.5986099999999999</v>
      </c>
      <c r="I1338" s="36">
        <v>8.081588</v>
      </c>
      <c r="J1338" s="33">
        <v>0.12947324219661269</v>
      </c>
    </row>
    <row r="1339" spans="1:10" x14ac:dyDescent="0.3">
      <c r="B1339" s="25"/>
      <c r="C1339" s="73"/>
      <c r="D1339" s="29"/>
      <c r="E1339" s="85" t="s">
        <v>674</v>
      </c>
      <c r="F1339" s="30" t="s">
        <v>457</v>
      </c>
      <c r="G1339" s="36">
        <v>7.4261920000000003</v>
      </c>
      <c r="H1339" s="36">
        <v>7.2426069999999996</v>
      </c>
      <c r="I1339" s="36">
        <v>7.6097760000000001</v>
      </c>
      <c r="J1339" s="33">
        <v>7.4280705278632536E-2</v>
      </c>
    </row>
    <row r="1340" spans="1:10" x14ac:dyDescent="0.3">
      <c r="B1340" s="25"/>
      <c r="C1340" s="73"/>
      <c r="D1340" s="29"/>
      <c r="E1340" s="85" t="s">
        <v>674</v>
      </c>
      <c r="F1340" s="30" t="s">
        <v>458</v>
      </c>
      <c r="G1340" s="36">
        <v>6.8383529999999997</v>
      </c>
      <c r="H1340" s="36">
        <v>6.4106420000000002</v>
      </c>
      <c r="I1340" s="36">
        <v>7.2660640000000001</v>
      </c>
      <c r="J1340" s="33">
        <v>6.6245299623969911E-2</v>
      </c>
    </row>
    <row r="1341" spans="1:10" x14ac:dyDescent="0.3">
      <c r="B1341" s="25"/>
      <c r="C1341" s="73"/>
      <c r="D1341" s="29"/>
      <c r="E1341" s="85" t="s">
        <v>674</v>
      </c>
      <c r="F1341" s="30" t="s">
        <v>459</v>
      </c>
      <c r="G1341" s="36">
        <v>7.6569099999999999</v>
      </c>
      <c r="H1341" s="36">
        <v>7.4526760000000003</v>
      </c>
      <c r="I1341" s="36">
        <v>7.8611440000000004</v>
      </c>
      <c r="J1341" s="33">
        <v>8.7162347851526142E-2</v>
      </c>
    </row>
    <row r="1342" spans="1:10" x14ac:dyDescent="0.3">
      <c r="B1342" s="25"/>
      <c r="C1342" s="73"/>
      <c r="D1342" s="29"/>
      <c r="E1342" s="85" t="s">
        <v>674</v>
      </c>
      <c r="F1342" s="30" t="s">
        <v>660</v>
      </c>
      <c r="G1342" s="36">
        <v>7.1875099999999996</v>
      </c>
      <c r="H1342" s="36">
        <v>6.8415520000000001</v>
      </c>
      <c r="I1342" s="36">
        <v>7.5334680000000001</v>
      </c>
      <c r="J1342" s="33">
        <v>0.1093916629144252</v>
      </c>
    </row>
    <row r="1343" spans="1:10" x14ac:dyDescent="0.3">
      <c r="B1343" s="25"/>
      <c r="C1343" s="73"/>
      <c r="D1343" s="29"/>
      <c r="E1343" s="85" t="s">
        <v>674</v>
      </c>
      <c r="F1343" s="30" t="s">
        <v>661</v>
      </c>
      <c r="G1343" s="36">
        <v>7.6734770000000001</v>
      </c>
      <c r="H1343" s="36">
        <v>7.5125039999999998</v>
      </c>
      <c r="I1343" s="36">
        <v>7.8344500000000004</v>
      </c>
      <c r="J1343" s="33">
        <v>8.2390689580160978E-2</v>
      </c>
    </row>
    <row r="1344" spans="1:10" x14ac:dyDescent="0.3">
      <c r="B1344" s="25"/>
      <c r="C1344" s="73"/>
      <c r="D1344" s="29"/>
      <c r="E1344" s="85" t="s">
        <v>674</v>
      </c>
      <c r="F1344" s="30" t="s">
        <v>662</v>
      </c>
      <c r="G1344" s="36">
        <v>7.9665679999999996</v>
      </c>
      <c r="H1344" s="36">
        <v>7.4852809999999996</v>
      </c>
      <c r="I1344" s="36">
        <v>8.4478559999999998</v>
      </c>
      <c r="J1344" s="33">
        <v>0.10073754272351142</v>
      </c>
    </row>
    <row r="1345" spans="2:10" x14ac:dyDescent="0.3">
      <c r="B1345" s="25"/>
      <c r="C1345" s="73"/>
      <c r="D1345" s="29"/>
      <c r="E1345" s="85" t="s">
        <v>674</v>
      </c>
      <c r="F1345" s="30" t="s">
        <v>663</v>
      </c>
      <c r="G1345" s="36">
        <v>7.5260509999999998</v>
      </c>
      <c r="H1345" s="36">
        <v>7.3736769999999998</v>
      </c>
      <c r="I1345" s="36">
        <v>7.6784249999999998</v>
      </c>
      <c r="J1345" s="33">
        <v>8.9449260373147529E-2</v>
      </c>
    </row>
    <row r="1346" spans="2:10" x14ac:dyDescent="0.3">
      <c r="B1346" s="25"/>
      <c r="C1346" s="73"/>
      <c r="D1346" s="29"/>
      <c r="E1346" s="85" t="s">
        <v>674</v>
      </c>
      <c r="F1346" s="30" t="s">
        <v>460</v>
      </c>
      <c r="G1346" s="36">
        <v>7.8126119999999997</v>
      </c>
      <c r="H1346" s="36">
        <v>7.637238</v>
      </c>
      <c r="I1346" s="36">
        <v>7.9879870000000004</v>
      </c>
      <c r="J1346" s="33">
        <v>8.8616393442622954E-2</v>
      </c>
    </row>
    <row r="1347" spans="2:10" x14ac:dyDescent="0.3">
      <c r="B1347" s="25"/>
      <c r="C1347" s="73"/>
      <c r="D1347" s="29"/>
      <c r="E1347" s="85" t="s">
        <v>674</v>
      </c>
      <c r="F1347" s="30" t="s">
        <v>461</v>
      </c>
      <c r="G1347" s="36">
        <v>7.280373</v>
      </c>
      <c r="H1347" s="36">
        <v>7.078748</v>
      </c>
      <c r="I1347" s="36">
        <v>7.4819990000000001</v>
      </c>
      <c r="J1347" s="33">
        <v>8.9776574136763709E-2</v>
      </c>
    </row>
    <row r="1348" spans="2:10" x14ac:dyDescent="0.3">
      <c r="B1348" s="25"/>
      <c r="C1348" s="73"/>
      <c r="D1348" s="29"/>
      <c r="E1348" s="85" t="s">
        <v>674</v>
      </c>
      <c r="F1348" s="30" t="s">
        <v>462</v>
      </c>
      <c r="G1348" s="36">
        <v>7.2086319999999997</v>
      </c>
      <c r="H1348" s="36">
        <v>6.4312610000000001</v>
      </c>
      <c r="I1348" s="36">
        <v>7.986002</v>
      </c>
      <c r="J1348" s="33">
        <v>0.10378340853870184</v>
      </c>
    </row>
    <row r="1349" spans="2:10" x14ac:dyDescent="0.3">
      <c r="B1349" s="25"/>
      <c r="C1349" s="73"/>
      <c r="D1349" s="29"/>
      <c r="E1349" s="85" t="s">
        <v>674</v>
      </c>
      <c r="F1349" s="30" t="s">
        <v>589</v>
      </c>
      <c r="G1349" s="36">
        <v>7.6194569999999997</v>
      </c>
      <c r="H1349" s="36">
        <v>6.8504019999999999</v>
      </c>
      <c r="I1349" s="36">
        <v>8.3885120000000004</v>
      </c>
      <c r="J1349" s="33">
        <v>0.17008797653958943</v>
      </c>
    </row>
    <row r="1350" spans="2:10" x14ac:dyDescent="0.3">
      <c r="B1350" s="25"/>
      <c r="C1350" s="73"/>
      <c r="D1350" s="29"/>
      <c r="E1350" s="85" t="s">
        <v>674</v>
      </c>
      <c r="F1350" s="30" t="s">
        <v>463</v>
      </c>
      <c r="G1350" s="36">
        <v>7.8046379999999997</v>
      </c>
      <c r="H1350" s="36">
        <v>7.4983459999999997</v>
      </c>
      <c r="I1350" s="36">
        <v>8.1109290000000005</v>
      </c>
      <c r="J1350" s="33">
        <v>0.14183381088825214</v>
      </c>
    </row>
    <row r="1351" spans="2:10" x14ac:dyDescent="0.3">
      <c r="B1351" s="25"/>
      <c r="C1351" s="73"/>
      <c r="D1351" s="29"/>
      <c r="E1351" s="85" t="s">
        <v>674</v>
      </c>
      <c r="F1351" s="30" t="s">
        <v>464</v>
      </c>
      <c r="G1351" s="36">
        <v>7.8752890000000004</v>
      </c>
      <c r="H1351" s="36">
        <v>7.6572370000000003</v>
      </c>
      <c r="I1351" s="36">
        <v>8.0933419999999998</v>
      </c>
      <c r="J1351" s="33">
        <v>0.13227530794515091</v>
      </c>
    </row>
    <row r="1352" spans="2:10" x14ac:dyDescent="0.3">
      <c r="B1352" s="25"/>
      <c r="C1352" s="73"/>
      <c r="D1352" s="29"/>
      <c r="E1352" s="85" t="s">
        <v>674</v>
      </c>
      <c r="F1352" s="30" t="s">
        <v>465</v>
      </c>
      <c r="G1352" s="36">
        <v>7.808853</v>
      </c>
      <c r="H1352" s="36">
        <v>7.459009</v>
      </c>
      <c r="I1352" s="36">
        <v>8.1586960000000008</v>
      </c>
      <c r="J1352" s="33">
        <v>9.5877991127804943E-2</v>
      </c>
    </row>
    <row r="1353" spans="2:10" x14ac:dyDescent="0.3">
      <c r="B1353" s="25"/>
      <c r="C1353" s="73"/>
      <c r="D1353" s="29"/>
      <c r="E1353" s="85" t="s">
        <v>674</v>
      </c>
      <c r="F1353" s="30" t="s">
        <v>466</v>
      </c>
      <c r="G1353" s="36">
        <v>7.3047659999999999</v>
      </c>
      <c r="H1353" s="36">
        <v>6.9020999999999999</v>
      </c>
      <c r="I1353" s="36">
        <v>7.7074319999999998</v>
      </c>
      <c r="J1353" s="33">
        <v>7.0075449166802362E-2</v>
      </c>
    </row>
    <row r="1354" spans="2:10" x14ac:dyDescent="0.3">
      <c r="B1354" s="25"/>
      <c r="C1354" s="73"/>
      <c r="D1354" s="29"/>
      <c r="E1354" s="85" t="s">
        <v>674</v>
      </c>
      <c r="F1354" s="30" t="s">
        <v>467</v>
      </c>
      <c r="G1354" s="36">
        <v>7.1548059999999998</v>
      </c>
      <c r="H1354" s="36">
        <v>6.7897999999999996</v>
      </c>
      <c r="I1354" s="36">
        <v>7.5198119999999999</v>
      </c>
      <c r="J1354" s="33">
        <v>3.4476641040804258E-2</v>
      </c>
    </row>
    <row r="1355" spans="2:10" x14ac:dyDescent="0.3">
      <c r="B1355" s="25"/>
      <c r="C1355" s="73"/>
      <c r="D1355" s="29"/>
      <c r="E1355" s="85" t="s">
        <v>674</v>
      </c>
      <c r="F1355" s="30" t="s">
        <v>468</v>
      </c>
      <c r="G1355" s="36">
        <v>7.6076350000000001</v>
      </c>
      <c r="H1355" s="36">
        <v>7.4426519999999998</v>
      </c>
      <c r="I1355" s="36">
        <v>7.7726189999999997</v>
      </c>
      <c r="J1355" s="33">
        <v>9.1827147102185494E-2</v>
      </c>
    </row>
    <row r="1356" spans="2:10" x14ac:dyDescent="0.3">
      <c r="B1356" s="25"/>
      <c r="C1356" s="73"/>
      <c r="D1356" s="29"/>
      <c r="E1356" s="85" t="s">
        <v>674</v>
      </c>
      <c r="F1356" s="30" t="s">
        <v>469</v>
      </c>
      <c r="G1356" s="36">
        <v>7.1853389999999999</v>
      </c>
      <c r="H1356" s="36">
        <v>6.8795489999999999</v>
      </c>
      <c r="I1356" s="36">
        <v>7.4911289999999999</v>
      </c>
      <c r="J1356" s="33">
        <v>7.9699973681901917E-2</v>
      </c>
    </row>
    <row r="1357" spans="2:10" x14ac:dyDescent="0.3">
      <c r="B1357" s="25"/>
      <c r="C1357" s="73"/>
      <c r="D1357" s="29"/>
      <c r="E1357" s="85" t="s">
        <v>674</v>
      </c>
      <c r="F1357" s="30" t="s">
        <v>470</v>
      </c>
      <c r="G1357" s="36">
        <v>7.0366999999999997</v>
      </c>
      <c r="H1357" s="36">
        <v>6.57789</v>
      </c>
      <c r="I1357" s="36">
        <v>7.4955090000000002</v>
      </c>
      <c r="J1357" s="33">
        <v>0.10148777895855472</v>
      </c>
    </row>
    <row r="1358" spans="2:10" x14ac:dyDescent="0.3">
      <c r="B1358" s="25"/>
      <c r="C1358" s="73"/>
      <c r="D1358" s="18"/>
      <c r="E1358" s="85" t="s">
        <v>674</v>
      </c>
      <c r="F1358" s="30" t="s">
        <v>26</v>
      </c>
      <c r="G1358" s="36">
        <v>7.4379749999999998</v>
      </c>
      <c r="H1358" s="36">
        <v>7.0440670000000001</v>
      </c>
      <c r="I1358" s="36">
        <v>7.8318830000000004</v>
      </c>
      <c r="J1358" s="33">
        <v>8.7565289909142779E-2</v>
      </c>
    </row>
    <row r="1359" spans="2:10" x14ac:dyDescent="0.3">
      <c r="B1359" s="25"/>
      <c r="C1359" s="73"/>
      <c r="D1359" s="18"/>
      <c r="E1359" s="85" t="s">
        <v>674</v>
      </c>
      <c r="F1359" s="30" t="s">
        <v>27</v>
      </c>
      <c r="G1359" s="36">
        <v>7.8420180000000004</v>
      </c>
      <c r="H1359" s="36">
        <v>7.4645479999999997</v>
      </c>
      <c r="I1359" s="36">
        <v>8.2194880000000001</v>
      </c>
      <c r="J1359" s="33">
        <v>0.10996326905417815</v>
      </c>
    </row>
    <row r="1360" spans="2:10" x14ac:dyDescent="0.3">
      <c r="B1360" s="25"/>
      <c r="C1360" s="73"/>
      <c r="D1360" s="29"/>
      <c r="E1360" s="85" t="s">
        <v>674</v>
      </c>
      <c r="F1360" s="30" t="s">
        <v>28</v>
      </c>
      <c r="G1360" s="36">
        <v>7.0985480000000001</v>
      </c>
      <c r="H1360" s="36">
        <v>6.81562</v>
      </c>
      <c r="I1360" s="36">
        <v>7.381475</v>
      </c>
      <c r="J1360" s="33">
        <v>9.5497278574962888E-2</v>
      </c>
    </row>
    <row r="1361" spans="1:10" x14ac:dyDescent="0.3">
      <c r="B1361" s="25"/>
      <c r="C1361" s="73"/>
      <c r="D1361" s="29"/>
      <c r="E1361" s="85" t="s">
        <v>674</v>
      </c>
      <c r="F1361" s="30" t="s">
        <v>29</v>
      </c>
      <c r="G1361" s="36">
        <v>7.3903369999999997</v>
      </c>
      <c r="H1361" s="36">
        <v>7.0216430000000001</v>
      </c>
      <c r="I1361" s="36">
        <v>7.7590320000000004</v>
      </c>
      <c r="J1361" s="33">
        <v>9.7021187329557376E-2</v>
      </c>
    </row>
    <row r="1362" spans="1:10" x14ac:dyDescent="0.3">
      <c r="B1362" s="25"/>
      <c r="C1362" s="73"/>
      <c r="D1362" s="29"/>
      <c r="E1362" s="85" t="s">
        <v>674</v>
      </c>
      <c r="F1362" s="30" t="s">
        <v>658</v>
      </c>
      <c r="G1362" s="36">
        <v>7.780233</v>
      </c>
      <c r="H1362" s="36">
        <v>7.5884799999999997</v>
      </c>
      <c r="I1362" s="36">
        <v>7.9719850000000001</v>
      </c>
      <c r="J1362" s="33">
        <v>7.8631631135349531E-2</v>
      </c>
    </row>
    <row r="1363" spans="1:10" x14ac:dyDescent="0.3">
      <c r="B1363" s="25"/>
      <c r="C1363" s="73"/>
      <c r="D1363" s="29"/>
      <c r="E1363" s="85" t="s">
        <v>674</v>
      </c>
      <c r="F1363" s="30" t="s">
        <v>30</v>
      </c>
      <c r="G1363" s="36">
        <v>7.6547210000000003</v>
      </c>
      <c r="H1363" s="36">
        <v>7.2712159999999999</v>
      </c>
      <c r="I1363" s="36">
        <v>8.0382250000000006</v>
      </c>
      <c r="J1363" s="33">
        <v>0.10398045524967227</v>
      </c>
    </row>
    <row r="1364" spans="1:10" x14ac:dyDescent="0.3">
      <c r="B1364" s="25"/>
      <c r="C1364" s="73"/>
      <c r="D1364" s="29"/>
      <c r="E1364" s="85" t="s">
        <v>674</v>
      </c>
      <c r="F1364" s="30" t="s">
        <v>552</v>
      </c>
      <c r="G1364" s="36">
        <v>7.596641</v>
      </c>
      <c r="H1364" s="36">
        <v>7.2996689999999997</v>
      </c>
      <c r="I1364" s="36">
        <v>7.8936120000000001</v>
      </c>
      <c r="J1364" s="33">
        <v>8.3957812933666387E-2</v>
      </c>
    </row>
    <row r="1365" spans="1:10" x14ac:dyDescent="0.3">
      <c r="B1365" s="25"/>
      <c r="C1365" s="73"/>
      <c r="D1365" s="29"/>
      <c r="E1365" s="85" t="s">
        <v>674</v>
      </c>
      <c r="F1365" s="30" t="s">
        <v>31</v>
      </c>
      <c r="G1365" s="36">
        <v>7.5637860000000003</v>
      </c>
      <c r="H1365" s="36">
        <v>7.3034699999999999</v>
      </c>
      <c r="I1365" s="36">
        <v>7.8241019999999999</v>
      </c>
      <c r="J1365" s="33">
        <v>6.4719928365336785E-2</v>
      </c>
    </row>
    <row r="1366" spans="1:10" x14ac:dyDescent="0.3">
      <c r="B1366" s="25"/>
      <c r="C1366" s="73"/>
      <c r="D1366" s="29"/>
      <c r="E1366" s="85" t="s">
        <v>674</v>
      </c>
      <c r="F1366" s="30" t="s">
        <v>32</v>
      </c>
      <c r="G1366" s="36">
        <v>7.859972</v>
      </c>
      <c r="H1366" s="36">
        <v>7.4217490000000002</v>
      </c>
      <c r="I1366" s="36">
        <v>8.2981949999999998</v>
      </c>
      <c r="J1366" s="33">
        <v>8.6974477574956632E-2</v>
      </c>
    </row>
    <row r="1367" spans="1:10" x14ac:dyDescent="0.3">
      <c r="B1367" s="25"/>
      <c r="C1367" s="73"/>
      <c r="D1367" s="29"/>
      <c r="E1367" s="85" t="s">
        <v>674</v>
      </c>
      <c r="F1367" s="30" t="s">
        <v>471</v>
      </c>
      <c r="G1367" s="36">
        <v>7.5262549999999999</v>
      </c>
      <c r="H1367" s="36">
        <v>7.3454899999999999</v>
      </c>
      <c r="I1367" s="36">
        <v>7.7070189999999998</v>
      </c>
      <c r="J1367" s="33">
        <v>0.11990461621524341</v>
      </c>
    </row>
    <row r="1368" spans="1:10" x14ac:dyDescent="0.3">
      <c r="B1368" s="25"/>
      <c r="C1368" s="73"/>
      <c r="D1368" s="29"/>
      <c r="E1368" s="85" t="s">
        <v>674</v>
      </c>
      <c r="F1368" s="30" t="s">
        <v>472</v>
      </c>
      <c r="G1368" s="36">
        <v>7.545598</v>
      </c>
      <c r="H1368" s="36">
        <v>7.2831619999999999</v>
      </c>
      <c r="I1368" s="36">
        <v>7.8080340000000001</v>
      </c>
      <c r="J1368" s="33">
        <v>8.8177969972896425E-2</v>
      </c>
    </row>
    <row r="1369" spans="1:10" x14ac:dyDescent="0.3">
      <c r="B1369" s="25"/>
      <c r="C1369" s="73"/>
      <c r="D1369" s="29"/>
      <c r="E1369" s="85" t="s">
        <v>674</v>
      </c>
      <c r="F1369" s="30" t="s">
        <v>473</v>
      </c>
      <c r="G1369" s="36">
        <v>7.5505120000000003</v>
      </c>
      <c r="H1369" s="36">
        <v>7.3730279999999997</v>
      </c>
      <c r="I1369" s="36">
        <v>7.7279949999999999</v>
      </c>
      <c r="J1369" s="33">
        <v>8.1765097422243735E-2</v>
      </c>
    </row>
    <row r="1370" spans="1:10" x14ac:dyDescent="0.3">
      <c r="A1370" t="s">
        <v>284</v>
      </c>
      <c r="B1370" s="25" t="s">
        <v>294</v>
      </c>
      <c r="C1370" s="72" t="s">
        <v>295</v>
      </c>
      <c r="D1370" s="118" t="str" cm="1">
        <f t="array" aca="1" ref="D1370" ca="1">HYPERLINK("#"&amp;CELL("address",INDEX('Data dictionary'!B:B,MATCH('Achieving and contributing'!$A1370,'Data dictionary'!A:A,0))),"Show if Q95_E is Not Selected OR if Q96_D is Not Selected")</f>
        <v>Show if Q95_E is Not Selected OR if Q96_D is Not Selected</v>
      </c>
      <c r="E1370" s="85" t="s">
        <v>674</v>
      </c>
      <c r="F1370" s="30" t="s">
        <v>450</v>
      </c>
      <c r="G1370" s="36">
        <v>8.0442210000000003</v>
      </c>
      <c r="H1370" s="36">
        <v>7.8674920000000004</v>
      </c>
      <c r="I1370" s="36">
        <v>8.2209500000000002</v>
      </c>
      <c r="J1370" s="33">
        <v>0.10295251147558063</v>
      </c>
    </row>
    <row r="1371" spans="1:10" x14ac:dyDescent="0.3">
      <c r="B1371" s="25"/>
      <c r="C1371" s="73"/>
      <c r="D1371" s="103"/>
      <c r="E1371" s="85" t="s">
        <v>674</v>
      </c>
      <c r="F1371" s="30" t="s">
        <v>452</v>
      </c>
      <c r="G1371" s="36">
        <v>8.0342789999999997</v>
      </c>
      <c r="H1371" s="36">
        <v>7.867108</v>
      </c>
      <c r="I1371" s="36">
        <v>8.2014499999999995</v>
      </c>
      <c r="J1371" s="33">
        <v>9.6545018514275022E-2</v>
      </c>
    </row>
    <row r="1372" spans="1:10" x14ac:dyDescent="0.3">
      <c r="B1372" s="25"/>
      <c r="C1372" s="73"/>
      <c r="D1372" s="103"/>
      <c r="E1372" s="85" t="s">
        <v>674</v>
      </c>
      <c r="F1372" s="30" t="s">
        <v>453</v>
      </c>
      <c r="G1372" s="36">
        <v>7.8859089999999998</v>
      </c>
      <c r="H1372" s="36">
        <v>7.7061849999999996</v>
      </c>
      <c r="I1372" s="36">
        <v>8.0656330000000001</v>
      </c>
      <c r="J1372" s="33">
        <v>0.13079556697220335</v>
      </c>
    </row>
    <row r="1373" spans="1:10" x14ac:dyDescent="0.3">
      <c r="B1373" s="25"/>
      <c r="C1373" s="73"/>
      <c r="D1373" s="103"/>
      <c r="E1373" s="85" t="s">
        <v>674</v>
      </c>
      <c r="F1373" s="30" t="s">
        <v>21</v>
      </c>
      <c r="G1373" s="36">
        <v>8.5051159999999992</v>
      </c>
      <c r="H1373" s="36">
        <v>8.0363179999999996</v>
      </c>
      <c r="I1373" s="36">
        <v>8.9739129999999996</v>
      </c>
      <c r="J1373" s="33">
        <v>0.13247741113101966</v>
      </c>
    </row>
    <row r="1374" spans="1:10" x14ac:dyDescent="0.3">
      <c r="B1374" s="25"/>
      <c r="C1374" s="73"/>
      <c r="D1374" s="103"/>
      <c r="E1374" s="85" t="s">
        <v>674</v>
      </c>
      <c r="F1374" s="30" t="s">
        <v>454</v>
      </c>
      <c r="G1374" s="36">
        <v>7.8650460000000004</v>
      </c>
      <c r="H1374" s="36">
        <v>7.2751640000000002</v>
      </c>
      <c r="I1374" s="36">
        <v>8.4549269999999996</v>
      </c>
      <c r="J1374" s="33">
        <v>9.7943701926024251E-2</v>
      </c>
    </row>
    <row r="1375" spans="1:10" x14ac:dyDescent="0.3">
      <c r="B1375" s="25"/>
      <c r="C1375" s="73"/>
      <c r="D1375" s="103"/>
      <c r="E1375" s="85" t="s">
        <v>674</v>
      </c>
      <c r="F1375" s="30" t="s">
        <v>455</v>
      </c>
      <c r="G1375" s="36">
        <v>8.0822629999999993</v>
      </c>
      <c r="H1375" s="36">
        <v>7.3119509999999996</v>
      </c>
      <c r="I1375" s="36">
        <v>8.8525749999999999</v>
      </c>
      <c r="J1375" s="33">
        <v>0.10762309364190312</v>
      </c>
    </row>
    <row r="1376" spans="1:10" x14ac:dyDescent="0.3">
      <c r="B1376" s="25"/>
      <c r="C1376" s="73"/>
      <c r="D1376" s="29"/>
      <c r="E1376" s="85" t="s">
        <v>674</v>
      </c>
      <c r="F1376" s="30" t="s">
        <v>456</v>
      </c>
      <c r="G1376" s="36">
        <v>8.2092299999999998</v>
      </c>
      <c r="H1376" s="36">
        <v>7.9952319999999997</v>
      </c>
      <c r="I1376" s="36">
        <v>8.4232279999999999</v>
      </c>
      <c r="J1376" s="33">
        <v>0.1673820743712966</v>
      </c>
    </row>
    <row r="1377" spans="2:10" x14ac:dyDescent="0.3">
      <c r="B1377" s="25"/>
      <c r="C1377" s="73"/>
      <c r="D1377" s="29"/>
      <c r="E1377" s="85" t="s">
        <v>674</v>
      </c>
      <c r="F1377" s="30" t="s">
        <v>457</v>
      </c>
      <c r="G1377" s="36">
        <v>7.9812770000000004</v>
      </c>
      <c r="H1377" s="36">
        <v>7.7433709999999998</v>
      </c>
      <c r="I1377" s="36">
        <v>8.2191829999999992</v>
      </c>
      <c r="J1377" s="33">
        <v>7.6892171991562952E-2</v>
      </c>
    </row>
    <row r="1378" spans="2:10" x14ac:dyDescent="0.3">
      <c r="B1378" s="25"/>
      <c r="C1378" s="73"/>
      <c r="D1378" s="29"/>
      <c r="E1378" s="85" t="s">
        <v>674</v>
      </c>
      <c r="F1378" s="30" t="s">
        <v>458</v>
      </c>
      <c r="G1378" s="36">
        <v>7.4184239999999999</v>
      </c>
      <c r="H1378" s="36">
        <v>6.9028200000000002</v>
      </c>
      <c r="I1378" s="36">
        <v>7.9340270000000004</v>
      </c>
      <c r="J1378" s="33">
        <v>0.10712857028562285</v>
      </c>
    </row>
    <row r="1379" spans="2:10" x14ac:dyDescent="0.3">
      <c r="B1379" s="25"/>
      <c r="C1379" s="73"/>
      <c r="D1379" s="29"/>
      <c r="E1379" s="85" t="s">
        <v>674</v>
      </c>
      <c r="F1379" s="30" t="s">
        <v>459</v>
      </c>
      <c r="G1379" s="36">
        <v>8.1670999999999996</v>
      </c>
      <c r="H1379" s="36">
        <v>8.0033100000000008</v>
      </c>
      <c r="I1379" s="36">
        <v>8.3308909999999994</v>
      </c>
      <c r="J1379" s="33">
        <v>9.540695561209564E-2</v>
      </c>
    </row>
    <row r="1380" spans="2:10" x14ac:dyDescent="0.3">
      <c r="B1380" s="25"/>
      <c r="C1380" s="73"/>
      <c r="D1380" s="29"/>
      <c r="E1380" s="85" t="s">
        <v>674</v>
      </c>
      <c r="F1380" s="30" t="s">
        <v>660</v>
      </c>
      <c r="G1380" s="36">
        <v>7.6554339999999996</v>
      </c>
      <c r="H1380" s="36">
        <v>7.3409380000000004</v>
      </c>
      <c r="I1380" s="36">
        <v>7.9699309999999999</v>
      </c>
      <c r="J1380" s="33">
        <v>0.12045880038865323</v>
      </c>
    </row>
    <row r="1381" spans="2:10" x14ac:dyDescent="0.3">
      <c r="B1381" s="25"/>
      <c r="C1381" s="73"/>
      <c r="D1381" s="29"/>
      <c r="E1381" s="85" t="s">
        <v>674</v>
      </c>
      <c r="F1381" s="30" t="s">
        <v>661</v>
      </c>
      <c r="G1381" s="36">
        <v>8.1888120000000004</v>
      </c>
      <c r="H1381" s="36">
        <v>8.021236</v>
      </c>
      <c r="I1381" s="36">
        <v>8.3563880000000008</v>
      </c>
      <c r="J1381" s="33">
        <v>9.5342977304038873E-2</v>
      </c>
    </row>
    <row r="1382" spans="2:10" x14ac:dyDescent="0.3">
      <c r="B1382" s="25"/>
      <c r="C1382" s="73"/>
      <c r="D1382" s="29"/>
      <c r="E1382" s="85" t="s">
        <v>674</v>
      </c>
      <c r="F1382" s="30" t="s">
        <v>662</v>
      </c>
      <c r="G1382" s="36">
        <v>7.7803019999999998</v>
      </c>
      <c r="H1382" s="36">
        <v>6.7825439999999997</v>
      </c>
      <c r="I1382" s="36">
        <v>8.77806</v>
      </c>
      <c r="J1382" s="33">
        <v>6.8717395214966726E-2</v>
      </c>
    </row>
    <row r="1383" spans="2:10" x14ac:dyDescent="0.3">
      <c r="B1383" s="25"/>
      <c r="C1383" s="73"/>
      <c r="D1383" s="29"/>
      <c r="E1383" s="85" t="s">
        <v>674</v>
      </c>
      <c r="F1383" s="30" t="s">
        <v>663</v>
      </c>
      <c r="G1383" s="36">
        <v>8.054608</v>
      </c>
      <c r="H1383" s="36">
        <v>7.8839959999999998</v>
      </c>
      <c r="I1383" s="36">
        <v>8.2252200000000002</v>
      </c>
      <c r="J1383" s="33">
        <v>0.10356136793544085</v>
      </c>
    </row>
    <row r="1384" spans="2:10" x14ac:dyDescent="0.3">
      <c r="B1384" s="25"/>
      <c r="C1384" s="73"/>
      <c r="D1384" s="29"/>
      <c r="E1384" s="85" t="s">
        <v>674</v>
      </c>
      <c r="F1384" s="30" t="s">
        <v>460</v>
      </c>
      <c r="G1384" s="36">
        <v>8.2488890000000001</v>
      </c>
      <c r="H1384" s="36">
        <v>8.0618320000000008</v>
      </c>
      <c r="I1384" s="36">
        <v>8.4359450000000002</v>
      </c>
      <c r="J1384" s="33">
        <v>9.959344262295082E-2</v>
      </c>
    </row>
    <row r="1385" spans="2:10" x14ac:dyDescent="0.3">
      <c r="B1385" s="25"/>
      <c r="C1385" s="73"/>
      <c r="D1385" s="29"/>
      <c r="E1385" s="85" t="s">
        <v>674</v>
      </c>
      <c r="F1385" s="30" t="s">
        <v>461</v>
      </c>
      <c r="G1385" s="36">
        <v>7.8554250000000003</v>
      </c>
      <c r="H1385" s="36">
        <v>7.6386900000000004</v>
      </c>
      <c r="I1385" s="36">
        <v>8.0721609999999995</v>
      </c>
      <c r="J1385" s="33">
        <v>0.10449559918754231</v>
      </c>
    </row>
    <row r="1386" spans="2:10" x14ac:dyDescent="0.3">
      <c r="B1386" s="25"/>
      <c r="C1386" s="73"/>
      <c r="D1386" s="29"/>
      <c r="E1386" s="85" t="s">
        <v>674</v>
      </c>
      <c r="F1386" s="30" t="s">
        <v>462</v>
      </c>
      <c r="G1386" s="36">
        <v>7.6353549999999997</v>
      </c>
      <c r="H1386" s="36">
        <v>6.7807550000000001</v>
      </c>
      <c r="I1386" s="36">
        <v>8.4899550000000001</v>
      </c>
      <c r="J1386" s="33">
        <v>0.12322110378340854</v>
      </c>
    </row>
    <row r="1387" spans="2:10" x14ac:dyDescent="0.3">
      <c r="B1387" s="25"/>
      <c r="C1387" s="73"/>
      <c r="D1387" s="29"/>
      <c r="E1387" s="85" t="s">
        <v>674</v>
      </c>
      <c r="F1387" s="30" t="s">
        <v>589</v>
      </c>
      <c r="G1387" s="36">
        <v>7.40449</v>
      </c>
      <c r="H1387" s="36">
        <v>6.7482439999999997</v>
      </c>
      <c r="I1387" s="36">
        <v>8.0607369999999996</v>
      </c>
      <c r="J1387" s="33">
        <v>0.18475073313782991</v>
      </c>
    </row>
    <row r="1388" spans="2:10" x14ac:dyDescent="0.3">
      <c r="B1388" s="25"/>
      <c r="C1388" s="73"/>
      <c r="D1388" s="29"/>
      <c r="E1388" s="85" t="s">
        <v>674</v>
      </c>
      <c r="F1388" s="30" t="s">
        <v>463</v>
      </c>
      <c r="G1388" s="36">
        <v>8.2708670000000009</v>
      </c>
      <c r="H1388" s="36">
        <v>7.9690300000000001</v>
      </c>
      <c r="I1388" s="36">
        <v>8.5727039999999999</v>
      </c>
      <c r="J1388" s="33">
        <v>0.19193230659025787</v>
      </c>
    </row>
    <row r="1389" spans="2:10" x14ac:dyDescent="0.3">
      <c r="B1389" s="25"/>
      <c r="C1389" s="73"/>
      <c r="D1389" s="29"/>
      <c r="E1389" s="85" t="s">
        <v>674</v>
      </c>
      <c r="F1389" s="30" t="s">
        <v>464</v>
      </c>
      <c r="G1389" s="36">
        <v>8.1166400000000003</v>
      </c>
      <c r="H1389" s="36">
        <v>7.8786100000000001</v>
      </c>
      <c r="I1389" s="36">
        <v>8.3546700000000005</v>
      </c>
      <c r="J1389" s="33">
        <v>0.15080181944951693</v>
      </c>
    </row>
    <row r="1390" spans="2:10" x14ac:dyDescent="0.3">
      <c r="B1390" s="25"/>
      <c r="C1390" s="73"/>
      <c r="D1390" s="29"/>
      <c r="E1390" s="85" t="s">
        <v>674</v>
      </c>
      <c r="F1390" s="30" t="s">
        <v>465</v>
      </c>
      <c r="G1390" s="36">
        <v>8.1369989999999994</v>
      </c>
      <c r="H1390" s="36">
        <v>7.8447310000000003</v>
      </c>
      <c r="I1390" s="36">
        <v>8.4292669999999994</v>
      </c>
      <c r="J1390" s="33">
        <v>9.2801865103778775E-2</v>
      </c>
    </row>
    <row r="1391" spans="2:10" x14ac:dyDescent="0.3">
      <c r="B1391" s="25"/>
      <c r="C1391" s="73"/>
      <c r="D1391" s="29"/>
      <c r="E1391" s="85" t="s">
        <v>674</v>
      </c>
      <c r="F1391" s="30" t="s">
        <v>466</v>
      </c>
      <c r="G1391" s="36">
        <v>7.9839580000000003</v>
      </c>
      <c r="H1391" s="36">
        <v>7.7156960000000003</v>
      </c>
      <c r="I1391" s="36">
        <v>8.2522199999999994</v>
      </c>
      <c r="J1391" s="33">
        <v>7.1459588557781034E-2</v>
      </c>
    </row>
    <row r="1392" spans="2:10" x14ac:dyDescent="0.3">
      <c r="B1392" s="25"/>
      <c r="C1392" s="73"/>
      <c r="D1392" s="29"/>
      <c r="E1392" s="85" t="s">
        <v>674</v>
      </c>
      <c r="F1392" s="30" t="s">
        <v>467</v>
      </c>
      <c r="G1392" s="36">
        <v>7.8435430000000004</v>
      </c>
      <c r="H1392" s="36">
        <v>7.462656</v>
      </c>
      <c r="I1392" s="36">
        <v>8.2244309999999992</v>
      </c>
      <c r="J1392" s="33">
        <v>4.5121230041395621E-2</v>
      </c>
    </row>
    <row r="1393" spans="1:10" x14ac:dyDescent="0.3">
      <c r="B1393" s="25"/>
      <c r="C1393" s="73"/>
      <c r="D1393" s="29"/>
      <c r="E1393" s="85" t="s">
        <v>674</v>
      </c>
      <c r="F1393" s="30" t="s">
        <v>468</v>
      </c>
      <c r="G1393" s="36">
        <v>8.0563800000000008</v>
      </c>
      <c r="H1393" s="36">
        <v>7.8729969999999998</v>
      </c>
      <c r="I1393" s="36">
        <v>8.2397629999999999</v>
      </c>
      <c r="J1393" s="33">
        <v>0.10443132252175175</v>
      </c>
    </row>
    <row r="1394" spans="1:10" x14ac:dyDescent="0.3">
      <c r="B1394" s="25"/>
      <c r="C1394" s="73"/>
      <c r="D1394" s="29"/>
      <c r="E1394" s="85" t="s">
        <v>674</v>
      </c>
      <c r="F1394" s="30" t="s">
        <v>469</v>
      </c>
      <c r="G1394" s="36">
        <v>7.9864030000000001</v>
      </c>
      <c r="H1394" s="36">
        <v>7.6610170000000002</v>
      </c>
      <c r="I1394" s="36">
        <v>8.3117889999999992</v>
      </c>
      <c r="J1394" s="33">
        <v>9.4262654618826214E-2</v>
      </c>
    </row>
    <row r="1395" spans="1:10" x14ac:dyDescent="0.3">
      <c r="B1395" s="25"/>
      <c r="C1395" s="73"/>
      <c r="D1395" s="29"/>
      <c r="E1395" s="85" t="s">
        <v>674</v>
      </c>
      <c r="F1395" s="30" t="s">
        <v>470</v>
      </c>
      <c r="G1395" s="36">
        <v>7.8884790000000002</v>
      </c>
      <c r="H1395" s="36">
        <v>7.5303760000000004</v>
      </c>
      <c r="I1395" s="36">
        <v>8.2465820000000001</v>
      </c>
      <c r="J1395" s="33">
        <v>0.12046455138909974</v>
      </c>
    </row>
    <row r="1396" spans="1:10" x14ac:dyDescent="0.3">
      <c r="B1396" s="25"/>
      <c r="C1396" s="73"/>
      <c r="D1396" s="18"/>
      <c r="E1396" s="85" t="s">
        <v>674</v>
      </c>
      <c r="F1396" s="30" t="s">
        <v>26</v>
      </c>
      <c r="G1396" s="36">
        <v>7.9369589999999999</v>
      </c>
      <c r="H1396" s="36">
        <v>7.3807770000000001</v>
      </c>
      <c r="I1396" s="36">
        <v>8.4931420000000006</v>
      </c>
      <c r="J1396" s="33">
        <v>0.10417855418513804</v>
      </c>
    </row>
    <row r="1397" spans="1:10" x14ac:dyDescent="0.3">
      <c r="B1397" s="25"/>
      <c r="C1397" s="73"/>
      <c r="D1397" s="29"/>
      <c r="E1397" s="85" t="s">
        <v>674</v>
      </c>
      <c r="F1397" s="30" t="s">
        <v>27</v>
      </c>
      <c r="G1397" s="36">
        <v>8.0473820000000007</v>
      </c>
      <c r="H1397" s="36">
        <v>7.8801290000000002</v>
      </c>
      <c r="I1397" s="36">
        <v>8.2146340000000002</v>
      </c>
      <c r="J1397" s="33">
        <v>0.11782598714416896</v>
      </c>
    </row>
    <row r="1398" spans="1:10" x14ac:dyDescent="0.3">
      <c r="B1398" s="25"/>
      <c r="C1398" s="73"/>
      <c r="D1398" s="29"/>
      <c r="E1398" s="85" t="s">
        <v>674</v>
      </c>
      <c r="F1398" s="30" t="s">
        <v>28</v>
      </c>
      <c r="G1398" s="36">
        <v>7.392004</v>
      </c>
      <c r="H1398" s="36">
        <v>6.7563230000000001</v>
      </c>
      <c r="I1398" s="36">
        <v>8.0276859999999992</v>
      </c>
      <c r="J1398" s="33">
        <v>0.12864918357248886</v>
      </c>
    </row>
    <row r="1399" spans="1:10" x14ac:dyDescent="0.3">
      <c r="B1399" s="25"/>
      <c r="C1399" s="73"/>
      <c r="D1399" s="29"/>
      <c r="E1399" s="85" t="s">
        <v>674</v>
      </c>
      <c r="F1399" s="30" t="s">
        <v>29</v>
      </c>
      <c r="G1399" s="36">
        <v>7.8247499999999999</v>
      </c>
      <c r="H1399" s="36">
        <v>7.4776309999999997</v>
      </c>
      <c r="I1399" s="36">
        <v>8.1718689999999992</v>
      </c>
      <c r="J1399" s="33">
        <v>0.10478288231592196</v>
      </c>
    </row>
    <row r="1400" spans="1:10" x14ac:dyDescent="0.3">
      <c r="B1400" s="25"/>
      <c r="C1400" s="73"/>
      <c r="D1400" s="29"/>
      <c r="E1400" s="85" t="s">
        <v>674</v>
      </c>
      <c r="F1400" s="30" t="s">
        <v>658</v>
      </c>
      <c r="G1400" s="36">
        <v>8.3456840000000003</v>
      </c>
      <c r="H1400" s="36">
        <v>8.1103919999999992</v>
      </c>
      <c r="I1400" s="36">
        <v>8.5809750000000005</v>
      </c>
      <c r="J1400" s="33">
        <v>8.1209717402082299E-2</v>
      </c>
    </row>
    <row r="1401" spans="1:10" x14ac:dyDescent="0.3">
      <c r="B1401" s="25"/>
      <c r="C1401" s="73"/>
      <c r="D1401" s="29"/>
      <c r="E1401" s="85" t="s">
        <v>674</v>
      </c>
      <c r="F1401" s="30" t="s">
        <v>30</v>
      </c>
      <c r="G1401" s="36">
        <v>8.2313150000000004</v>
      </c>
      <c r="H1401" s="36">
        <v>7.8906020000000003</v>
      </c>
      <c r="I1401" s="36">
        <v>8.5720279999999995</v>
      </c>
      <c r="J1401" s="33">
        <v>0.11256107734477416</v>
      </c>
    </row>
    <row r="1402" spans="1:10" x14ac:dyDescent="0.3">
      <c r="B1402" s="25"/>
      <c r="C1402" s="73"/>
      <c r="D1402" s="29"/>
      <c r="E1402" s="85" t="s">
        <v>674</v>
      </c>
      <c r="F1402" s="30" t="s">
        <v>552</v>
      </c>
      <c r="G1402" s="36">
        <v>7.9578090000000001</v>
      </c>
      <c r="H1402" s="36">
        <v>7.7445630000000003</v>
      </c>
      <c r="I1402" s="36">
        <v>8.1710550000000008</v>
      </c>
      <c r="J1402" s="33">
        <v>8.5623091867887871E-2</v>
      </c>
    </row>
    <row r="1403" spans="1:10" x14ac:dyDescent="0.3">
      <c r="B1403" s="25"/>
      <c r="C1403" s="73"/>
      <c r="D1403" s="29"/>
      <c r="E1403" s="85" t="s">
        <v>674</v>
      </c>
      <c r="F1403" s="30" t="s">
        <v>31</v>
      </c>
      <c r="G1403" s="36">
        <v>8.1122730000000001</v>
      </c>
      <c r="H1403" s="36">
        <v>7.8830390000000001</v>
      </c>
      <c r="I1403" s="36">
        <v>8.3415079999999993</v>
      </c>
      <c r="J1403" s="33">
        <v>8.8448910556163565E-2</v>
      </c>
    </row>
    <row r="1404" spans="1:10" x14ac:dyDescent="0.3">
      <c r="B1404" s="25"/>
      <c r="C1404" s="73"/>
      <c r="D1404" s="29"/>
      <c r="E1404" s="85" t="s">
        <v>674</v>
      </c>
      <c r="F1404" s="30" t="s">
        <v>32</v>
      </c>
      <c r="G1404" s="36">
        <v>8.3076989999999995</v>
      </c>
      <c r="H1404" s="36">
        <v>8.0342719999999996</v>
      </c>
      <c r="I1404" s="36">
        <v>8.5811250000000001</v>
      </c>
      <c r="J1404" s="33">
        <v>9.1269513504584121E-2</v>
      </c>
    </row>
    <row r="1405" spans="1:10" x14ac:dyDescent="0.3">
      <c r="B1405" s="25"/>
      <c r="C1405" s="73"/>
      <c r="D1405" s="29"/>
      <c r="E1405" s="85" t="s">
        <v>674</v>
      </c>
      <c r="F1405" s="30" t="s">
        <v>471</v>
      </c>
      <c r="G1405" s="36">
        <v>7.9175139999999997</v>
      </c>
      <c r="H1405" s="36">
        <v>7.647678</v>
      </c>
      <c r="I1405" s="36">
        <v>8.1873500000000003</v>
      </c>
      <c r="J1405" s="33">
        <v>0.14973454512732837</v>
      </c>
    </row>
    <row r="1406" spans="1:10" x14ac:dyDescent="0.3">
      <c r="B1406" s="25"/>
      <c r="C1406" s="73"/>
      <c r="D1406" s="29"/>
      <c r="E1406" s="85" t="s">
        <v>674</v>
      </c>
      <c r="F1406" s="30" t="s">
        <v>472</v>
      </c>
      <c r="G1406" s="36">
        <v>7.9983570000000004</v>
      </c>
      <c r="H1406" s="36">
        <v>7.865157</v>
      </c>
      <c r="I1406" s="36">
        <v>8.1315570000000008</v>
      </c>
      <c r="J1406" s="33">
        <v>0.10128818101531809</v>
      </c>
    </row>
    <row r="1407" spans="1:10" x14ac:dyDescent="0.3">
      <c r="B1407" s="25"/>
      <c r="C1407" s="73"/>
      <c r="D1407" s="29"/>
      <c r="E1407" s="85" t="s">
        <v>674</v>
      </c>
      <c r="F1407" s="30" t="s">
        <v>473</v>
      </c>
      <c r="G1407" s="36">
        <v>8.1289230000000003</v>
      </c>
      <c r="H1407" s="36">
        <v>7.7935800000000004</v>
      </c>
      <c r="I1407" s="36">
        <v>8.4642649999999993</v>
      </c>
      <c r="J1407" s="33">
        <v>8.8875105893743186E-2</v>
      </c>
    </row>
    <row r="1408" spans="1:10" x14ac:dyDescent="0.3">
      <c r="A1408" t="s">
        <v>284</v>
      </c>
      <c r="B1408" s="25" t="s">
        <v>296</v>
      </c>
      <c r="C1408" s="72" t="s">
        <v>607</v>
      </c>
      <c r="D1408" s="118" t="str" cm="1">
        <f t="array" aca="1" ref="D1408" ca="1">HYPERLINK("#"&amp;CELL("address",INDEX('Data dictionary'!B:B,MATCH('Achieving and contributing'!$A1408,'Data dictionary'!A:A,0))),"Show if Q95_E is Not Selected OR if Q96_D is Not Selected")</f>
        <v>Show if Q95_E is Not Selected OR if Q96_D is Not Selected</v>
      </c>
      <c r="E1408" s="85" t="s">
        <v>674</v>
      </c>
      <c r="F1408" s="30" t="s">
        <v>450</v>
      </c>
      <c r="G1408" s="36">
        <v>8.4405859999999997</v>
      </c>
      <c r="H1408" s="36">
        <v>8.3185559999999992</v>
      </c>
      <c r="I1408" s="36">
        <v>8.5626160000000002</v>
      </c>
      <c r="J1408" s="33">
        <v>9.7699368505934164E-2</v>
      </c>
    </row>
    <row r="1409" spans="2:10" x14ac:dyDescent="0.3">
      <c r="B1409" s="25"/>
      <c r="C1409" s="73"/>
      <c r="D1409" s="103"/>
      <c r="E1409" s="85" t="s">
        <v>674</v>
      </c>
      <c r="F1409" s="30" t="s">
        <v>452</v>
      </c>
      <c r="G1409" s="36">
        <v>8.3972230000000003</v>
      </c>
      <c r="H1409" s="36">
        <v>8.2880339999999997</v>
      </c>
      <c r="I1409" s="36">
        <v>8.5064109999999999</v>
      </c>
      <c r="J1409" s="33">
        <v>9.3954256198448466E-2</v>
      </c>
    </row>
    <row r="1410" spans="2:10" x14ac:dyDescent="0.3">
      <c r="B1410" s="25"/>
      <c r="C1410" s="73"/>
      <c r="D1410" s="103"/>
      <c r="E1410" s="85" t="s">
        <v>674</v>
      </c>
      <c r="F1410" s="30" t="s">
        <v>453</v>
      </c>
      <c r="G1410" s="36">
        <v>8.2384210000000007</v>
      </c>
      <c r="H1410" s="36">
        <v>8.0374590000000001</v>
      </c>
      <c r="I1410" s="36">
        <v>8.4393829999999994</v>
      </c>
      <c r="J1410" s="33">
        <v>0.12040685657467157</v>
      </c>
    </row>
    <row r="1411" spans="2:10" x14ac:dyDescent="0.3">
      <c r="B1411" s="25"/>
      <c r="C1411" s="73"/>
      <c r="D1411" s="103"/>
      <c r="E1411" s="85" t="s">
        <v>674</v>
      </c>
      <c r="F1411" s="30" t="s">
        <v>21</v>
      </c>
      <c r="G1411" s="36">
        <v>8.6934850000000008</v>
      </c>
      <c r="H1411" s="36">
        <v>8.3108339999999998</v>
      </c>
      <c r="I1411" s="36">
        <v>9.0761369999999992</v>
      </c>
      <c r="J1411" s="33">
        <v>0.12733790972930578</v>
      </c>
    </row>
    <row r="1412" spans="2:10" x14ac:dyDescent="0.3">
      <c r="B1412" s="25"/>
      <c r="C1412" s="73"/>
      <c r="D1412" s="103"/>
      <c r="E1412" s="85" t="s">
        <v>674</v>
      </c>
      <c r="F1412" s="30" t="s">
        <v>454</v>
      </c>
      <c r="G1412" s="36">
        <v>8.5467449999999996</v>
      </c>
      <c r="H1412" s="36">
        <v>8.1148740000000004</v>
      </c>
      <c r="I1412" s="36">
        <v>8.9786160000000006</v>
      </c>
      <c r="J1412" s="33">
        <v>9.6594776689917325E-2</v>
      </c>
    </row>
    <row r="1413" spans="2:10" x14ac:dyDescent="0.3">
      <c r="B1413" s="25"/>
      <c r="C1413" s="73"/>
      <c r="D1413" s="29"/>
      <c r="E1413" s="85" t="s">
        <v>674</v>
      </c>
      <c r="F1413" s="30" t="s">
        <v>455</v>
      </c>
      <c r="G1413" s="36">
        <v>7.737158</v>
      </c>
      <c r="H1413" s="36">
        <v>7.0894659999999998</v>
      </c>
      <c r="I1413" s="36">
        <v>8.3848500000000001</v>
      </c>
      <c r="J1413" s="33">
        <v>5.4639416772043127E-2</v>
      </c>
    </row>
    <row r="1414" spans="2:10" x14ac:dyDescent="0.3">
      <c r="B1414" s="25"/>
      <c r="C1414" s="73"/>
      <c r="D1414" s="29"/>
      <c r="E1414" s="85" t="s">
        <v>674</v>
      </c>
      <c r="F1414" s="30" t="s">
        <v>456</v>
      </c>
      <c r="G1414" s="36">
        <v>8.7453810000000001</v>
      </c>
      <c r="H1414" s="36">
        <v>8.6326330000000002</v>
      </c>
      <c r="I1414" s="36">
        <v>8.8581280000000007</v>
      </c>
      <c r="J1414" s="33">
        <v>0.15721084309242755</v>
      </c>
    </row>
    <row r="1415" spans="2:10" x14ac:dyDescent="0.3">
      <c r="B1415" s="25"/>
      <c r="C1415" s="73"/>
      <c r="D1415" s="29"/>
      <c r="E1415" s="85" t="s">
        <v>674</v>
      </c>
      <c r="F1415" s="30" t="s">
        <v>457</v>
      </c>
      <c r="G1415" s="36">
        <v>8.3328950000000006</v>
      </c>
      <c r="H1415" s="36">
        <v>8.1746490000000005</v>
      </c>
      <c r="I1415" s="36">
        <v>8.4911399999999997</v>
      </c>
      <c r="J1415" s="33">
        <v>7.4755517408256256E-2</v>
      </c>
    </row>
    <row r="1416" spans="2:10" x14ac:dyDescent="0.3">
      <c r="B1416" s="25"/>
      <c r="C1416" s="73"/>
      <c r="D1416" s="29"/>
      <c r="E1416" s="85" t="s">
        <v>674</v>
      </c>
      <c r="F1416" s="30" t="s">
        <v>458</v>
      </c>
      <c r="G1416" s="36">
        <v>7.9172370000000001</v>
      </c>
      <c r="H1416" s="36">
        <v>7.6350660000000001</v>
      </c>
      <c r="I1416" s="36">
        <v>8.199408</v>
      </c>
      <c r="J1416" s="33">
        <v>8.584686774941995E-2</v>
      </c>
    </row>
    <row r="1417" spans="2:10" x14ac:dyDescent="0.3">
      <c r="B1417" s="25"/>
      <c r="C1417" s="73"/>
      <c r="D1417" s="29"/>
      <c r="E1417" s="85" t="s">
        <v>674</v>
      </c>
      <c r="F1417" s="30" t="s">
        <v>459</v>
      </c>
      <c r="G1417" s="36">
        <v>8.5539550000000002</v>
      </c>
      <c r="H1417" s="36">
        <v>8.4205360000000002</v>
      </c>
      <c r="I1417" s="36">
        <v>8.6873729999999991</v>
      </c>
      <c r="J1417" s="33">
        <v>9.2933573283924792E-2</v>
      </c>
    </row>
    <row r="1418" spans="2:10" x14ac:dyDescent="0.3">
      <c r="B1418" s="25"/>
      <c r="C1418" s="73"/>
      <c r="D1418" s="29"/>
      <c r="E1418" s="85" t="s">
        <v>674</v>
      </c>
      <c r="F1418" s="30" t="s">
        <v>660</v>
      </c>
      <c r="G1418" s="36">
        <v>7.9579170000000001</v>
      </c>
      <c r="H1418" s="36">
        <v>7.7413530000000002</v>
      </c>
      <c r="I1418" s="36">
        <v>8.1744810000000001</v>
      </c>
      <c r="J1418" s="33">
        <v>0.11723582245183307</v>
      </c>
    </row>
    <row r="1419" spans="2:10" x14ac:dyDescent="0.3">
      <c r="B1419" s="25"/>
      <c r="C1419" s="73"/>
      <c r="D1419" s="29"/>
      <c r="E1419" s="85" t="s">
        <v>674</v>
      </c>
      <c r="F1419" s="30" t="s">
        <v>661</v>
      </c>
      <c r="G1419" s="36">
        <v>8.6206899999999997</v>
      </c>
      <c r="H1419" s="36">
        <v>8.4880169999999993</v>
      </c>
      <c r="I1419" s="36">
        <v>8.7533630000000002</v>
      </c>
      <c r="J1419" s="33">
        <v>9.00315423102023E-2</v>
      </c>
    </row>
    <row r="1420" spans="2:10" x14ac:dyDescent="0.3">
      <c r="B1420" s="25"/>
      <c r="C1420" s="73"/>
      <c r="D1420" s="29"/>
      <c r="E1420" s="85" t="s">
        <v>674</v>
      </c>
      <c r="F1420" s="30" t="s">
        <v>662</v>
      </c>
      <c r="G1420" s="36">
        <v>8.2808820000000001</v>
      </c>
      <c r="H1420" s="36">
        <v>7.7094950000000004</v>
      </c>
      <c r="I1420" s="36">
        <v>8.8522689999999997</v>
      </c>
      <c r="J1420" s="33">
        <v>7.9870480302212624E-2</v>
      </c>
    </row>
    <row r="1421" spans="2:10" x14ac:dyDescent="0.3">
      <c r="B1421" s="25"/>
      <c r="C1421" s="73"/>
      <c r="D1421" s="29"/>
      <c r="E1421" s="85" t="s">
        <v>674</v>
      </c>
      <c r="F1421" s="30" t="s">
        <v>663</v>
      </c>
      <c r="G1421" s="36">
        <v>8.4475189999999998</v>
      </c>
      <c r="H1421" s="36">
        <v>8.3213589999999993</v>
      </c>
      <c r="I1421" s="36">
        <v>8.5736799999999995</v>
      </c>
      <c r="J1421" s="33">
        <v>9.821999646176667E-2</v>
      </c>
    </row>
    <row r="1422" spans="2:10" x14ac:dyDescent="0.3">
      <c r="B1422" s="25"/>
      <c r="C1422" s="73"/>
      <c r="D1422" s="29"/>
      <c r="E1422" s="85" t="s">
        <v>674</v>
      </c>
      <c r="F1422" s="30" t="s">
        <v>460</v>
      </c>
      <c r="G1422" s="36">
        <v>8.7657690000000006</v>
      </c>
      <c r="H1422" s="36">
        <v>8.6676570000000002</v>
      </c>
      <c r="I1422" s="36">
        <v>8.86388</v>
      </c>
      <c r="J1422" s="33">
        <v>9.6432786885245897E-2</v>
      </c>
    </row>
    <row r="1423" spans="2:10" x14ac:dyDescent="0.3">
      <c r="B1423" s="25"/>
      <c r="C1423" s="73"/>
      <c r="D1423" s="29"/>
      <c r="E1423" s="85" t="s">
        <v>674</v>
      </c>
      <c r="F1423" s="30" t="s">
        <v>461</v>
      </c>
      <c r="G1423" s="36">
        <v>8.1184709999999995</v>
      </c>
      <c r="H1423" s="36">
        <v>7.8939399999999997</v>
      </c>
      <c r="I1423" s="36">
        <v>8.3430009999999992</v>
      </c>
      <c r="J1423" s="33">
        <v>9.6696005416384567E-2</v>
      </c>
    </row>
    <row r="1424" spans="2:10" x14ac:dyDescent="0.3">
      <c r="B1424" s="25"/>
      <c r="C1424" s="73"/>
      <c r="D1424" s="29"/>
      <c r="E1424" s="85" t="s">
        <v>674</v>
      </c>
      <c r="F1424" s="30" t="s">
        <v>462</v>
      </c>
      <c r="G1424" s="36">
        <v>8.2724229999999999</v>
      </c>
      <c r="H1424" s="36">
        <v>7.7572039999999998</v>
      </c>
      <c r="I1424" s="36">
        <v>8.7876429999999992</v>
      </c>
      <c r="J1424" s="33">
        <v>9.8229781325928495E-2</v>
      </c>
    </row>
    <row r="1425" spans="2:10" x14ac:dyDescent="0.3">
      <c r="B1425" s="25"/>
      <c r="C1425" s="73"/>
      <c r="D1425" s="29"/>
      <c r="E1425" s="85" t="s">
        <v>674</v>
      </c>
      <c r="F1425" s="30" t="s">
        <v>589</v>
      </c>
      <c r="G1425" s="36">
        <v>7.8053460000000001</v>
      </c>
      <c r="H1425" s="36">
        <v>7.2090529999999999</v>
      </c>
      <c r="I1425" s="36">
        <v>8.4016389999999994</v>
      </c>
      <c r="J1425" s="33">
        <v>0.26295210166177907</v>
      </c>
    </row>
    <row r="1426" spans="2:10" x14ac:dyDescent="0.3">
      <c r="B1426" s="25"/>
      <c r="C1426" s="73"/>
      <c r="D1426" s="29"/>
      <c r="E1426" s="85" t="s">
        <v>674</v>
      </c>
      <c r="F1426" s="30" t="s">
        <v>463</v>
      </c>
      <c r="G1426" s="36">
        <v>8.8031089999999992</v>
      </c>
      <c r="H1426" s="36">
        <v>8.6130490000000002</v>
      </c>
      <c r="I1426" s="36">
        <v>8.9931680000000007</v>
      </c>
      <c r="J1426" s="33">
        <v>0.19049964183381088</v>
      </c>
    </row>
    <row r="1427" spans="2:10" x14ac:dyDescent="0.3">
      <c r="B1427" s="25"/>
      <c r="C1427" s="73"/>
      <c r="D1427" s="29"/>
      <c r="E1427" s="85" t="s">
        <v>674</v>
      </c>
      <c r="F1427" s="30" t="s">
        <v>464</v>
      </c>
      <c r="G1427" s="36">
        <v>8.6752339999999997</v>
      </c>
      <c r="H1427" s="36">
        <v>8.5052660000000007</v>
      </c>
      <c r="I1427" s="36">
        <v>8.8452009999999994</v>
      </c>
      <c r="J1427" s="33">
        <v>0.13287293734851754</v>
      </c>
    </row>
    <row r="1428" spans="2:10" x14ac:dyDescent="0.3">
      <c r="B1428" s="25"/>
      <c r="C1428" s="73"/>
      <c r="D1428" s="29"/>
      <c r="E1428" s="85" t="s">
        <v>674</v>
      </c>
      <c r="F1428" s="30" t="s">
        <v>465</v>
      </c>
      <c r="G1428" s="36">
        <v>8.5452320000000004</v>
      </c>
      <c r="H1428" s="36">
        <v>8.3369789999999995</v>
      </c>
      <c r="I1428" s="36">
        <v>8.7534860000000005</v>
      </c>
      <c r="J1428" s="33">
        <v>0.10316355276365638</v>
      </c>
    </row>
    <row r="1429" spans="2:10" x14ac:dyDescent="0.3">
      <c r="B1429" s="25"/>
      <c r="C1429" s="73"/>
      <c r="D1429" s="29"/>
      <c r="E1429" s="85" t="s">
        <v>674</v>
      </c>
      <c r="F1429" s="30" t="s">
        <v>466</v>
      </c>
      <c r="G1429" s="36">
        <v>8.2403560000000002</v>
      </c>
      <c r="H1429" s="36">
        <v>8.0134860000000003</v>
      </c>
      <c r="I1429" s="36">
        <v>8.4672269999999994</v>
      </c>
      <c r="J1429" s="33">
        <v>5.9653693752374747E-2</v>
      </c>
    </row>
    <row r="1430" spans="2:10" x14ac:dyDescent="0.3">
      <c r="B1430" s="25"/>
      <c r="C1430" s="73"/>
      <c r="D1430" s="29"/>
      <c r="E1430" s="85" t="s">
        <v>674</v>
      </c>
      <c r="F1430" s="30" t="s">
        <v>467</v>
      </c>
      <c r="G1430" s="36">
        <v>8.1739169999999994</v>
      </c>
      <c r="H1430" s="36">
        <v>7.9378789999999997</v>
      </c>
      <c r="I1430" s="36">
        <v>8.4099550000000001</v>
      </c>
      <c r="J1430" s="33">
        <v>4.1543465405085751E-2</v>
      </c>
    </row>
    <row r="1431" spans="2:10" x14ac:dyDescent="0.3">
      <c r="B1431" s="25"/>
      <c r="C1431" s="73"/>
      <c r="D1431" s="29"/>
      <c r="E1431" s="85" t="s">
        <v>674</v>
      </c>
      <c r="F1431" s="30" t="s">
        <v>468</v>
      </c>
      <c r="G1431" s="36">
        <v>8.4216069999999998</v>
      </c>
      <c r="H1431" s="36">
        <v>8.2993570000000005</v>
      </c>
      <c r="I1431" s="36">
        <v>8.5438559999999999</v>
      </c>
      <c r="J1431" s="33">
        <v>9.5417427373213459E-2</v>
      </c>
    </row>
    <row r="1432" spans="2:10" x14ac:dyDescent="0.3">
      <c r="B1432" s="25"/>
      <c r="C1432" s="73"/>
      <c r="D1432" s="29"/>
      <c r="E1432" s="85" t="s">
        <v>674</v>
      </c>
      <c r="F1432" s="30" t="s">
        <v>469</v>
      </c>
      <c r="G1432" s="36">
        <v>8.556915</v>
      </c>
      <c r="H1432" s="36">
        <v>8.3189320000000002</v>
      </c>
      <c r="I1432" s="36">
        <v>8.7948989999999991</v>
      </c>
      <c r="J1432" s="33">
        <v>0.11014124045968944</v>
      </c>
    </row>
    <row r="1433" spans="2:10" x14ac:dyDescent="0.3">
      <c r="B1433" s="25"/>
      <c r="C1433" s="73"/>
      <c r="D1433" s="29"/>
      <c r="E1433" s="85" t="s">
        <v>674</v>
      </c>
      <c r="F1433" s="30" t="s">
        <v>470</v>
      </c>
      <c r="G1433" s="36">
        <v>8.1470099999999999</v>
      </c>
      <c r="H1433" s="36">
        <v>7.794619</v>
      </c>
      <c r="I1433" s="36">
        <v>8.4994010000000006</v>
      </c>
      <c r="J1433" s="33">
        <v>0.13481099134659177</v>
      </c>
    </row>
    <row r="1434" spans="2:10" x14ac:dyDescent="0.3">
      <c r="B1434" s="25"/>
      <c r="C1434" s="73"/>
      <c r="D1434" s="68"/>
      <c r="E1434" s="85" t="s">
        <v>674</v>
      </c>
      <c r="F1434" s="30" t="s">
        <v>26</v>
      </c>
      <c r="G1434" s="36">
        <v>8.4209409999999991</v>
      </c>
      <c r="H1434" s="36">
        <v>8.0651879999999991</v>
      </c>
      <c r="I1434" s="36">
        <v>8.7766929999999999</v>
      </c>
      <c r="J1434" s="33">
        <v>9.6694904095158671E-2</v>
      </c>
    </row>
    <row r="1435" spans="2:10" x14ac:dyDescent="0.3">
      <c r="B1435" s="25"/>
      <c r="C1435" s="73"/>
      <c r="D1435" s="69"/>
      <c r="E1435" s="85" t="s">
        <v>674</v>
      </c>
      <c r="F1435" s="30" t="s">
        <v>27</v>
      </c>
      <c r="G1435" s="36">
        <v>8.4368630000000007</v>
      </c>
      <c r="H1435" s="36">
        <v>8.2472750000000001</v>
      </c>
      <c r="I1435" s="36">
        <v>8.6264500000000002</v>
      </c>
      <c r="J1435" s="33">
        <v>0.10875803489439853</v>
      </c>
    </row>
    <row r="1436" spans="2:10" x14ac:dyDescent="0.3">
      <c r="B1436" s="25"/>
      <c r="C1436" s="73"/>
      <c r="D1436" s="69"/>
      <c r="E1436" s="85" t="s">
        <v>674</v>
      </c>
      <c r="F1436" s="30" t="s">
        <v>28</v>
      </c>
      <c r="G1436" s="36">
        <v>7.7850830000000002</v>
      </c>
      <c r="H1436" s="36">
        <v>7.3693569999999999</v>
      </c>
      <c r="I1436" s="36">
        <v>8.2008080000000003</v>
      </c>
      <c r="J1436" s="33">
        <v>0.11182582879762494</v>
      </c>
    </row>
    <row r="1437" spans="2:10" x14ac:dyDescent="0.3">
      <c r="B1437" s="25"/>
      <c r="C1437" s="73"/>
      <c r="D1437" s="69"/>
      <c r="E1437" s="85" t="s">
        <v>674</v>
      </c>
      <c r="F1437" s="30" t="s">
        <v>29</v>
      </c>
      <c r="G1437" s="36">
        <v>8.2544319999999995</v>
      </c>
      <c r="H1437" s="36">
        <v>7.7951370000000004</v>
      </c>
      <c r="I1437" s="36">
        <v>8.7137270000000004</v>
      </c>
      <c r="J1437" s="33">
        <v>0.10153136144325571</v>
      </c>
    </row>
    <row r="1438" spans="2:10" x14ac:dyDescent="0.3">
      <c r="B1438" s="25"/>
      <c r="C1438" s="73"/>
      <c r="D1438" s="69"/>
      <c r="E1438" s="85" t="s">
        <v>674</v>
      </c>
      <c r="F1438" s="30" t="s">
        <v>658</v>
      </c>
      <c r="G1438" s="36">
        <v>8.5577109999999994</v>
      </c>
      <c r="H1438" s="36">
        <v>8.3289539999999995</v>
      </c>
      <c r="I1438" s="36">
        <v>8.7864679999999993</v>
      </c>
      <c r="J1438" s="33">
        <v>7.8829945463559745E-2</v>
      </c>
    </row>
    <row r="1439" spans="2:10" x14ac:dyDescent="0.3">
      <c r="B1439" s="25"/>
      <c r="C1439" s="73"/>
      <c r="D1439" s="69"/>
      <c r="E1439" s="85" t="s">
        <v>674</v>
      </c>
      <c r="F1439" s="30" t="s">
        <v>30</v>
      </c>
      <c r="G1439" s="36">
        <v>8.7270800000000008</v>
      </c>
      <c r="H1439" s="36">
        <v>8.3839760000000005</v>
      </c>
      <c r="I1439" s="36">
        <v>9.0701830000000001</v>
      </c>
      <c r="J1439" s="33">
        <v>9.9451793588368489E-2</v>
      </c>
    </row>
    <row r="1440" spans="2:10" x14ac:dyDescent="0.3">
      <c r="B1440" s="25"/>
      <c r="C1440" s="73"/>
      <c r="D1440" s="69"/>
      <c r="E1440" s="85" t="s">
        <v>674</v>
      </c>
      <c r="F1440" s="30" t="s">
        <v>552</v>
      </c>
      <c r="G1440" s="36">
        <v>8.2628240000000002</v>
      </c>
      <c r="H1440" s="36">
        <v>8.1110600000000002</v>
      </c>
      <c r="I1440" s="36">
        <v>8.4145880000000002</v>
      </c>
      <c r="J1440" s="33">
        <v>8.3263946711074108E-2</v>
      </c>
    </row>
    <row r="1441" spans="1:10" x14ac:dyDescent="0.3">
      <c r="B1441" s="25"/>
      <c r="C1441" s="73"/>
      <c r="D1441" s="69"/>
      <c r="E1441" s="85" t="s">
        <v>674</v>
      </c>
      <c r="F1441" s="30" t="s">
        <v>31</v>
      </c>
      <c r="G1441" s="36">
        <v>8.4437920000000002</v>
      </c>
      <c r="H1441" s="36">
        <v>8.1947329999999994</v>
      </c>
      <c r="I1441" s="36">
        <v>8.69285</v>
      </c>
      <c r="J1441" s="33">
        <v>7.8151427718634967E-2</v>
      </c>
    </row>
    <row r="1442" spans="1:10" x14ac:dyDescent="0.3">
      <c r="B1442" s="25"/>
      <c r="C1442" s="73"/>
      <c r="D1442" s="69"/>
      <c r="E1442" s="85" t="s">
        <v>674</v>
      </c>
      <c r="F1442" s="30" t="s">
        <v>32</v>
      </c>
      <c r="G1442" s="36">
        <v>8.6849849999999993</v>
      </c>
      <c r="H1442" s="36">
        <v>8.4949080000000006</v>
      </c>
      <c r="I1442" s="36">
        <v>8.8750630000000008</v>
      </c>
      <c r="J1442" s="33">
        <v>9.4077806227802097E-2</v>
      </c>
    </row>
    <row r="1443" spans="1:10" x14ac:dyDescent="0.3">
      <c r="B1443" s="25"/>
      <c r="C1443" s="73"/>
      <c r="D1443" s="69"/>
      <c r="E1443" s="85" t="s">
        <v>674</v>
      </c>
      <c r="F1443" s="30" t="s">
        <v>471</v>
      </c>
      <c r="G1443" s="36">
        <v>8.3385479999999994</v>
      </c>
      <c r="H1443" s="36">
        <v>8.1147729999999996</v>
      </c>
      <c r="I1443" s="36">
        <v>8.5623240000000003</v>
      </c>
      <c r="J1443" s="33">
        <v>0.14226581481148204</v>
      </c>
    </row>
    <row r="1444" spans="1:10" x14ac:dyDescent="0.3">
      <c r="B1444" s="25"/>
      <c r="C1444" s="73"/>
      <c r="D1444" s="69"/>
      <c r="E1444" s="85" t="s">
        <v>674</v>
      </c>
      <c r="F1444" s="30" t="s">
        <v>472</v>
      </c>
      <c r="G1444" s="36">
        <v>8.4195860000000007</v>
      </c>
      <c r="H1444" s="36">
        <v>8.3039529999999999</v>
      </c>
      <c r="I1444" s="36">
        <v>8.5352200000000007</v>
      </c>
      <c r="J1444" s="33">
        <v>9.270030757986418E-2</v>
      </c>
    </row>
    <row r="1445" spans="1:10" x14ac:dyDescent="0.3">
      <c r="B1445" s="25"/>
      <c r="C1445" s="73"/>
      <c r="D1445" s="69"/>
      <c r="E1445" s="85" t="s">
        <v>674</v>
      </c>
      <c r="F1445" s="30" t="s">
        <v>473</v>
      </c>
      <c r="G1445" s="36">
        <v>8.4935899999999993</v>
      </c>
      <c r="H1445" s="36">
        <v>8.2542050000000007</v>
      </c>
      <c r="I1445" s="36">
        <v>8.7329749999999997</v>
      </c>
      <c r="J1445" s="33">
        <v>8.7695147041026267E-2</v>
      </c>
    </row>
    <row r="1446" spans="1:10" x14ac:dyDescent="0.3">
      <c r="A1446" t="s">
        <v>284</v>
      </c>
      <c r="B1446" s="25" t="s">
        <v>297</v>
      </c>
      <c r="C1446" s="72" t="s">
        <v>298</v>
      </c>
      <c r="D1446" s="118" t="str" cm="1">
        <f t="array" aca="1" ref="D1446" ca="1">HYPERLINK("#"&amp;CELL("address",INDEX('Data dictionary'!B:B,MATCH('Achieving and contributing'!$A1446,'Data dictionary'!A:A,0))),"Show if Q95_E is Not Selected OR if Q96_D is Not Selected")</f>
        <v>Show if Q95_E is Not Selected OR if Q96_D is Not Selected</v>
      </c>
      <c r="E1446" s="85" t="s">
        <v>674</v>
      </c>
      <c r="F1446" s="30" t="s">
        <v>450</v>
      </c>
      <c r="G1446" s="36">
        <v>8.0557049999999997</v>
      </c>
      <c r="H1446" s="36">
        <v>7.9269949999999998</v>
      </c>
      <c r="I1446" s="36">
        <v>8.1844149999999996</v>
      </c>
      <c r="J1446" s="33">
        <v>9.6744841909471829E-2</v>
      </c>
    </row>
    <row r="1447" spans="1:10" x14ac:dyDescent="0.3">
      <c r="B1447" s="25"/>
      <c r="C1447" s="73"/>
      <c r="D1447" s="103"/>
      <c r="E1447" s="85" t="s">
        <v>674</v>
      </c>
      <c r="F1447" s="30" t="s">
        <v>452</v>
      </c>
      <c r="G1447" s="36">
        <v>8.1000700000000005</v>
      </c>
      <c r="H1447" s="36">
        <v>7.980702</v>
      </c>
      <c r="I1447" s="36">
        <v>8.2194380000000002</v>
      </c>
      <c r="J1447" s="33">
        <v>8.6738374580542274E-2</v>
      </c>
    </row>
    <row r="1448" spans="1:10" x14ac:dyDescent="0.3">
      <c r="B1448" s="25"/>
      <c r="C1448" s="73"/>
      <c r="D1448" s="103"/>
      <c r="E1448" s="85" t="s">
        <v>674</v>
      </c>
      <c r="F1448" s="30" t="s">
        <v>453</v>
      </c>
      <c r="G1448" s="36">
        <v>7.9203010000000003</v>
      </c>
      <c r="H1448" s="36">
        <v>7.7536839999999998</v>
      </c>
      <c r="I1448" s="36">
        <v>8.0869180000000007</v>
      </c>
      <c r="J1448" s="33">
        <v>0.11376489418936436</v>
      </c>
    </row>
    <row r="1449" spans="1:10" x14ac:dyDescent="0.3">
      <c r="B1449" s="25"/>
      <c r="C1449" s="73"/>
      <c r="D1449" s="103"/>
      <c r="E1449" s="85" t="s">
        <v>674</v>
      </c>
      <c r="F1449" s="30" t="s">
        <v>21</v>
      </c>
      <c r="G1449" s="36">
        <v>8.1442940000000004</v>
      </c>
      <c r="H1449" s="36">
        <v>7.7295210000000001</v>
      </c>
      <c r="I1449" s="36">
        <v>8.5590679999999999</v>
      </c>
      <c r="J1449" s="33">
        <v>0.13667016227452311</v>
      </c>
    </row>
    <row r="1450" spans="1:10" x14ac:dyDescent="0.3">
      <c r="B1450" s="25"/>
      <c r="C1450" s="73"/>
      <c r="D1450" s="67"/>
      <c r="E1450" s="85" t="s">
        <v>674</v>
      </c>
      <c r="F1450" s="30" t="s">
        <v>454</v>
      </c>
      <c r="G1450" s="36">
        <v>7.9359590000000004</v>
      </c>
      <c r="H1450" s="36">
        <v>7.5154399999999999</v>
      </c>
      <c r="I1450" s="36">
        <v>8.3564769999999999</v>
      </c>
      <c r="J1450" s="33">
        <v>0.10369129641030592</v>
      </c>
    </row>
    <row r="1451" spans="1:10" x14ac:dyDescent="0.3">
      <c r="B1451" s="25"/>
      <c r="C1451" s="73"/>
      <c r="D1451" s="67"/>
      <c r="E1451" s="85" t="s">
        <v>674</v>
      </c>
      <c r="F1451" s="30" t="s">
        <v>455</v>
      </c>
      <c r="G1451" s="36">
        <v>6.4447929999999998</v>
      </c>
      <c r="H1451" s="36">
        <v>5.2005210000000002</v>
      </c>
      <c r="I1451" s="36">
        <v>7.6890650000000003</v>
      </c>
      <c r="J1451" s="33">
        <v>0.10431161383753687</v>
      </c>
    </row>
    <row r="1452" spans="1:10" x14ac:dyDescent="0.3">
      <c r="B1452" s="25"/>
      <c r="C1452" s="73"/>
      <c r="D1452" s="67"/>
      <c r="E1452" s="85" t="s">
        <v>674</v>
      </c>
      <c r="F1452" s="30" t="s">
        <v>456</v>
      </c>
      <c r="G1452" s="36">
        <v>8.0106179999999991</v>
      </c>
      <c r="H1452" s="36">
        <v>7.841215</v>
      </c>
      <c r="I1452" s="36">
        <v>8.180021</v>
      </c>
      <c r="J1452" s="33">
        <v>0.14850930807633089</v>
      </c>
    </row>
    <row r="1453" spans="1:10" x14ac:dyDescent="0.3">
      <c r="B1453" s="25"/>
      <c r="C1453" s="73"/>
      <c r="D1453" s="67"/>
      <c r="E1453" s="85" t="s">
        <v>674</v>
      </c>
      <c r="F1453" s="30" t="s">
        <v>457</v>
      </c>
      <c r="G1453" s="36">
        <v>8.0699310000000004</v>
      </c>
      <c r="H1453" s="36">
        <v>7.8936869999999999</v>
      </c>
      <c r="I1453" s="36">
        <v>8.2461749999999991</v>
      </c>
      <c r="J1453" s="33">
        <v>7.6371704849475419E-2</v>
      </c>
    </row>
    <row r="1454" spans="1:10" x14ac:dyDescent="0.3">
      <c r="B1454" s="25"/>
      <c r="C1454" s="73"/>
      <c r="D1454" s="67"/>
      <c r="E1454" s="85" t="s">
        <v>674</v>
      </c>
      <c r="F1454" s="30" t="s">
        <v>458</v>
      </c>
      <c r="G1454" s="36">
        <v>7.739217</v>
      </c>
      <c r="H1454" s="36">
        <v>7.5211370000000004</v>
      </c>
      <c r="I1454" s="36">
        <v>7.9572969999999996</v>
      </c>
      <c r="J1454" s="33">
        <v>9.1927354188335073E-2</v>
      </c>
    </row>
    <row r="1455" spans="1:10" x14ac:dyDescent="0.3">
      <c r="B1455" s="25"/>
      <c r="C1455" s="73"/>
      <c r="D1455" s="67"/>
      <c r="E1455" s="85" t="s">
        <v>674</v>
      </c>
      <c r="F1455" s="30" t="s">
        <v>459</v>
      </c>
      <c r="G1455" s="36">
        <v>8.2005560000000006</v>
      </c>
      <c r="H1455" s="36">
        <v>8.0633579999999991</v>
      </c>
      <c r="I1455" s="36">
        <v>8.3377529999999993</v>
      </c>
      <c r="J1455" s="33">
        <v>9.3616191345821401E-2</v>
      </c>
    </row>
    <row r="1456" spans="1:10" x14ac:dyDescent="0.3">
      <c r="B1456" s="25"/>
      <c r="C1456" s="73"/>
      <c r="D1456" s="67"/>
      <c r="E1456" s="85" t="s">
        <v>674</v>
      </c>
      <c r="F1456" s="30" t="s">
        <v>660</v>
      </c>
      <c r="G1456" s="36">
        <v>7.528302</v>
      </c>
      <c r="H1456" s="36">
        <v>7.2770440000000001</v>
      </c>
      <c r="I1456" s="36">
        <v>7.7795610000000002</v>
      </c>
      <c r="J1456" s="33">
        <v>0.11254354574969784</v>
      </c>
    </row>
    <row r="1457" spans="2:10" x14ac:dyDescent="0.3">
      <c r="B1457" s="25"/>
      <c r="C1457" s="73"/>
      <c r="D1457" s="67"/>
      <c r="E1457" s="85" t="s">
        <v>674</v>
      </c>
      <c r="F1457" s="30" t="s">
        <v>661</v>
      </c>
      <c r="G1457" s="36">
        <v>8.2507210000000004</v>
      </c>
      <c r="H1457" s="36">
        <v>8.1099479999999993</v>
      </c>
      <c r="I1457" s="36">
        <v>8.3914939999999998</v>
      </c>
      <c r="J1457" s="33">
        <v>9.1064824885795079E-2</v>
      </c>
    </row>
    <row r="1458" spans="2:10" x14ac:dyDescent="0.3">
      <c r="B1458" s="25"/>
      <c r="C1458" s="73"/>
      <c r="D1458" s="67"/>
      <c r="E1458" s="85" t="s">
        <v>674</v>
      </c>
      <c r="F1458" s="30" t="s">
        <v>662</v>
      </c>
      <c r="G1458" s="36">
        <v>8.0569749999999996</v>
      </c>
      <c r="H1458" s="36">
        <v>7.4442069999999996</v>
      </c>
      <c r="I1458" s="36">
        <v>8.6697419999999994</v>
      </c>
      <c r="J1458" s="33">
        <v>7.6272710919230075E-2</v>
      </c>
    </row>
    <row r="1459" spans="2:10" x14ac:dyDescent="0.3">
      <c r="B1459" s="25"/>
      <c r="C1459" s="73"/>
      <c r="D1459" s="67"/>
      <c r="E1459" s="85" t="s">
        <v>674</v>
      </c>
      <c r="F1459" s="30" t="s">
        <v>663</v>
      </c>
      <c r="G1459" s="36">
        <v>8.0541929999999997</v>
      </c>
      <c r="H1459" s="36">
        <v>7.9255389999999997</v>
      </c>
      <c r="I1459" s="36">
        <v>8.1828459999999996</v>
      </c>
      <c r="J1459" s="33">
        <v>9.7791325884898542E-2</v>
      </c>
    </row>
    <row r="1460" spans="2:10" x14ac:dyDescent="0.3">
      <c r="B1460" s="25"/>
      <c r="C1460" s="73"/>
      <c r="D1460" s="67"/>
      <c r="E1460" s="85" t="s">
        <v>674</v>
      </c>
      <c r="F1460" s="30" t="s">
        <v>460</v>
      </c>
      <c r="G1460" s="36">
        <v>8.2126999999999999</v>
      </c>
      <c r="H1460" s="36">
        <v>8.0553080000000001</v>
      </c>
      <c r="I1460" s="36">
        <v>8.3700910000000004</v>
      </c>
      <c r="J1460" s="33">
        <v>9.0163934426229511E-2</v>
      </c>
    </row>
    <row r="1461" spans="2:10" x14ac:dyDescent="0.3">
      <c r="B1461" s="25"/>
      <c r="C1461" s="73"/>
      <c r="D1461" s="67"/>
      <c r="E1461" s="85" t="s">
        <v>674</v>
      </c>
      <c r="F1461" s="30" t="s">
        <v>461</v>
      </c>
      <c r="G1461" s="36">
        <v>7.8987670000000003</v>
      </c>
      <c r="H1461" s="36">
        <v>7.6828820000000002</v>
      </c>
      <c r="I1461" s="36">
        <v>8.1146530000000006</v>
      </c>
      <c r="J1461" s="33">
        <v>0.10157075152335816</v>
      </c>
    </row>
    <row r="1462" spans="2:10" x14ac:dyDescent="0.3">
      <c r="B1462" s="25"/>
      <c r="C1462" s="73"/>
      <c r="D1462" s="67"/>
      <c r="E1462" s="85" t="s">
        <v>674</v>
      </c>
      <c r="F1462" s="30" t="s">
        <v>462</v>
      </c>
      <c r="G1462" s="36">
        <v>7.9108830000000001</v>
      </c>
      <c r="H1462" s="36">
        <v>7.4140860000000002</v>
      </c>
      <c r="I1462" s="36">
        <v>8.4076799999999992</v>
      </c>
      <c r="J1462" s="33">
        <v>7.6709475876431801E-2</v>
      </c>
    </row>
    <row r="1463" spans="2:10" x14ac:dyDescent="0.3">
      <c r="B1463" s="25"/>
      <c r="C1463" s="73"/>
      <c r="D1463" s="67"/>
      <c r="E1463" s="85" t="s">
        <v>674</v>
      </c>
      <c r="F1463" s="30" t="s">
        <v>589</v>
      </c>
      <c r="G1463" s="36">
        <v>7.9258680000000004</v>
      </c>
      <c r="H1463" s="36">
        <v>7.2428780000000001</v>
      </c>
      <c r="I1463" s="36">
        <v>8.6088579999999997</v>
      </c>
      <c r="J1463" s="33">
        <v>0.29618768328445749</v>
      </c>
    </row>
    <row r="1464" spans="2:10" x14ac:dyDescent="0.3">
      <c r="B1464" s="25"/>
      <c r="C1464" s="73"/>
      <c r="D1464" s="67"/>
      <c r="E1464" s="85" t="s">
        <v>674</v>
      </c>
      <c r="F1464" s="30" t="s">
        <v>463</v>
      </c>
      <c r="G1464" s="36">
        <v>8.0089690000000004</v>
      </c>
      <c r="H1464" s="36">
        <v>7.7034219999999998</v>
      </c>
      <c r="I1464" s="36">
        <v>8.3145150000000001</v>
      </c>
      <c r="J1464" s="33">
        <v>0.17012893982808022</v>
      </c>
    </row>
    <row r="1465" spans="2:10" x14ac:dyDescent="0.3">
      <c r="B1465" s="25"/>
      <c r="C1465" s="73"/>
      <c r="D1465" s="67"/>
      <c r="E1465" s="85" t="s">
        <v>674</v>
      </c>
      <c r="F1465" s="30" t="s">
        <v>464</v>
      </c>
      <c r="G1465" s="36">
        <v>7.803153</v>
      </c>
      <c r="H1465" s="36">
        <v>7.4423240000000002</v>
      </c>
      <c r="I1465" s="36">
        <v>8.1639820000000007</v>
      </c>
      <c r="J1465" s="33">
        <v>0.136060294166473</v>
      </c>
    </row>
    <row r="1466" spans="2:10" x14ac:dyDescent="0.3">
      <c r="B1466" s="25"/>
      <c r="C1466" s="73"/>
      <c r="D1466" s="67"/>
      <c r="E1466" s="85" t="s">
        <v>674</v>
      </c>
      <c r="F1466" s="30" t="s">
        <v>465</v>
      </c>
      <c r="G1466" s="36">
        <v>8.0542739999999995</v>
      </c>
      <c r="H1466" s="36">
        <v>7.8558479999999999</v>
      </c>
      <c r="I1466" s="36">
        <v>8.2527000000000008</v>
      </c>
      <c r="J1466" s="33">
        <v>9.6428455784735939E-2</v>
      </c>
    </row>
    <row r="1467" spans="2:10" x14ac:dyDescent="0.3">
      <c r="B1467" s="25"/>
      <c r="C1467" s="73"/>
      <c r="D1467" s="67"/>
      <c r="E1467" s="85" t="s">
        <v>674</v>
      </c>
      <c r="F1467" s="30" t="s">
        <v>466</v>
      </c>
      <c r="G1467" s="36">
        <v>8.2151449999999997</v>
      </c>
      <c r="H1467" s="36">
        <v>7.9021470000000003</v>
      </c>
      <c r="I1467" s="36">
        <v>8.528143</v>
      </c>
      <c r="J1467" s="33">
        <v>7.0292569071269614E-2</v>
      </c>
    </row>
    <row r="1468" spans="2:10" x14ac:dyDescent="0.3">
      <c r="B1468" s="25"/>
      <c r="C1468" s="73"/>
      <c r="D1468" s="67"/>
      <c r="E1468" s="85" t="s">
        <v>674</v>
      </c>
      <c r="F1468" s="30" t="s">
        <v>467</v>
      </c>
      <c r="G1468" s="36">
        <v>8.1179579999999998</v>
      </c>
      <c r="H1468" s="36">
        <v>7.7843869999999997</v>
      </c>
      <c r="I1468" s="36">
        <v>8.45153</v>
      </c>
      <c r="J1468" s="33">
        <v>4.2371377882909518E-2</v>
      </c>
    </row>
    <row r="1469" spans="2:10" x14ac:dyDescent="0.3">
      <c r="B1469" s="25"/>
      <c r="C1469" s="73"/>
      <c r="D1469" s="67"/>
      <c r="E1469" s="85" t="s">
        <v>674</v>
      </c>
      <c r="F1469" s="30" t="s">
        <v>468</v>
      </c>
      <c r="G1469" s="36">
        <v>8.0708649999999995</v>
      </c>
      <c r="H1469" s="36">
        <v>7.9303509999999999</v>
      </c>
      <c r="I1469" s="36">
        <v>8.2113800000000001</v>
      </c>
      <c r="J1469" s="33">
        <v>9.6280622417098907E-2</v>
      </c>
    </row>
    <row r="1470" spans="2:10" x14ac:dyDescent="0.3">
      <c r="B1470" s="25"/>
      <c r="C1470" s="73"/>
      <c r="D1470" s="67"/>
      <c r="E1470" s="85" t="s">
        <v>674</v>
      </c>
      <c r="F1470" s="30" t="s">
        <v>469</v>
      </c>
      <c r="G1470" s="36">
        <v>7.9736260000000003</v>
      </c>
      <c r="H1470" s="36">
        <v>7.7037149999999999</v>
      </c>
      <c r="I1470" s="36">
        <v>8.2435379999999991</v>
      </c>
      <c r="J1470" s="33">
        <v>0.10009649969295552</v>
      </c>
    </row>
    <row r="1471" spans="2:10" x14ac:dyDescent="0.3">
      <c r="B1471" s="25"/>
      <c r="C1471" s="73"/>
      <c r="D1471" s="67"/>
      <c r="E1471" s="85" t="s">
        <v>674</v>
      </c>
      <c r="F1471" s="30" t="s">
        <v>470</v>
      </c>
      <c r="G1471" s="36">
        <v>8.1201910000000002</v>
      </c>
      <c r="H1471" s="36">
        <v>7.8423489999999996</v>
      </c>
      <c r="I1471" s="36">
        <v>8.3980320000000006</v>
      </c>
      <c r="J1471" s="33">
        <v>0.1419462577804767</v>
      </c>
    </row>
    <row r="1472" spans="2:10" x14ac:dyDescent="0.3">
      <c r="B1472" s="25"/>
      <c r="C1472" s="73"/>
      <c r="D1472" s="68"/>
      <c r="E1472" s="85" t="s">
        <v>674</v>
      </c>
      <c r="F1472" s="30" t="s">
        <v>26</v>
      </c>
      <c r="G1472" s="36">
        <v>7.8447899999999997</v>
      </c>
      <c r="H1472" s="36">
        <v>7.4589309999999998</v>
      </c>
      <c r="I1472" s="36">
        <v>8.2306500000000007</v>
      </c>
      <c r="J1472" s="33">
        <v>0.10029407891849186</v>
      </c>
    </row>
    <row r="1473" spans="1:10" x14ac:dyDescent="0.3">
      <c r="B1473" s="25"/>
      <c r="C1473" s="73"/>
      <c r="D1473" s="69"/>
      <c r="E1473" s="85" t="s">
        <v>674</v>
      </c>
      <c r="F1473" s="30" t="s">
        <v>27</v>
      </c>
      <c r="G1473" s="36">
        <v>8.043806</v>
      </c>
      <c r="H1473" s="36">
        <v>7.7991130000000002</v>
      </c>
      <c r="I1473" s="36">
        <v>8.2884989999999998</v>
      </c>
      <c r="J1473" s="33">
        <v>0.10101010101010101</v>
      </c>
    </row>
    <row r="1474" spans="1:10" x14ac:dyDescent="0.3">
      <c r="B1474" s="25"/>
      <c r="C1474" s="73"/>
      <c r="D1474" s="69"/>
      <c r="E1474" s="85" t="s">
        <v>674</v>
      </c>
      <c r="F1474" s="30" t="s">
        <v>28</v>
      </c>
      <c r="G1474" s="36">
        <v>8.0713489999999997</v>
      </c>
      <c r="H1474" s="36">
        <v>7.767239</v>
      </c>
      <c r="I1474" s="36">
        <v>8.3754580000000001</v>
      </c>
      <c r="J1474" s="33">
        <v>0.11578426521523998</v>
      </c>
    </row>
    <row r="1475" spans="1:10" x14ac:dyDescent="0.3">
      <c r="B1475" s="25"/>
      <c r="C1475" s="73"/>
      <c r="D1475" s="69"/>
      <c r="E1475" s="85" t="s">
        <v>674</v>
      </c>
      <c r="F1475" s="30" t="s">
        <v>29</v>
      </c>
      <c r="G1475" s="36">
        <v>7.6974970000000003</v>
      </c>
      <c r="H1475" s="36">
        <v>7.1982549999999996</v>
      </c>
      <c r="I1475" s="36">
        <v>8.1967390000000009</v>
      </c>
      <c r="J1475" s="33">
        <v>9.0413257814138878E-2</v>
      </c>
    </row>
    <row r="1476" spans="1:10" x14ac:dyDescent="0.3">
      <c r="B1476" s="25"/>
      <c r="C1476" s="73"/>
      <c r="D1476" s="69"/>
      <c r="E1476" s="85" t="s">
        <v>674</v>
      </c>
      <c r="F1476" s="30" t="s">
        <v>658</v>
      </c>
      <c r="G1476" s="36">
        <v>8.1649700000000003</v>
      </c>
      <c r="H1476" s="36">
        <v>7.9518940000000002</v>
      </c>
      <c r="I1476" s="36">
        <v>8.3780470000000005</v>
      </c>
      <c r="J1476" s="33">
        <v>7.5260287555775907E-2</v>
      </c>
    </row>
    <row r="1477" spans="1:10" x14ac:dyDescent="0.3">
      <c r="B1477" s="25"/>
      <c r="C1477" s="73"/>
      <c r="D1477" s="69"/>
      <c r="E1477" s="85" t="s">
        <v>674</v>
      </c>
      <c r="F1477" s="30" t="s">
        <v>30</v>
      </c>
      <c r="G1477" s="36">
        <v>8.4656749999999992</v>
      </c>
      <c r="H1477" s="36">
        <v>7.9913939999999997</v>
      </c>
      <c r="I1477" s="36">
        <v>8.9399560000000005</v>
      </c>
      <c r="J1477" s="33">
        <v>0.10255035156715528</v>
      </c>
    </row>
    <row r="1478" spans="1:10" x14ac:dyDescent="0.3">
      <c r="B1478" s="25"/>
      <c r="C1478" s="73"/>
      <c r="D1478" s="69"/>
      <c r="E1478" s="85" t="s">
        <v>674</v>
      </c>
      <c r="F1478" s="30" t="s">
        <v>552</v>
      </c>
      <c r="G1478" s="36">
        <v>7.9113509999999998</v>
      </c>
      <c r="H1478" s="36">
        <v>7.6747430000000003</v>
      </c>
      <c r="I1478" s="36">
        <v>8.1479599999999994</v>
      </c>
      <c r="J1478" s="33">
        <v>7.2578406883152924E-2</v>
      </c>
    </row>
    <row r="1479" spans="1:10" x14ac:dyDescent="0.3">
      <c r="B1479" s="25"/>
      <c r="C1479" s="73"/>
      <c r="D1479" s="69"/>
      <c r="E1479" s="85" t="s">
        <v>674</v>
      </c>
      <c r="F1479" s="30" t="s">
        <v>31</v>
      </c>
      <c r="G1479" s="36">
        <v>8.1325810000000001</v>
      </c>
      <c r="H1479" s="36">
        <v>7.9223369999999997</v>
      </c>
      <c r="I1479" s="36">
        <v>8.3428249999999995</v>
      </c>
      <c r="J1479" s="33">
        <v>7.7554472191821711E-2</v>
      </c>
    </row>
    <row r="1480" spans="1:10" x14ac:dyDescent="0.3">
      <c r="B1480" s="25"/>
      <c r="C1480" s="73"/>
      <c r="D1480" s="69"/>
      <c r="E1480" s="85" t="s">
        <v>674</v>
      </c>
      <c r="F1480" s="30" t="s">
        <v>32</v>
      </c>
      <c r="G1480" s="36">
        <v>8.374466</v>
      </c>
      <c r="H1480" s="36">
        <v>8.1668610000000008</v>
      </c>
      <c r="I1480" s="36">
        <v>8.5820699999999999</v>
      </c>
      <c r="J1480" s="33">
        <v>8.5818121747749235E-2</v>
      </c>
    </row>
    <row r="1481" spans="1:10" x14ac:dyDescent="0.3">
      <c r="B1481" s="25"/>
      <c r="C1481" s="73"/>
      <c r="D1481" s="69"/>
      <c r="E1481" s="85" t="s">
        <v>674</v>
      </c>
      <c r="F1481" s="30" t="s">
        <v>471</v>
      </c>
      <c r="G1481" s="36">
        <v>7.9157669999999998</v>
      </c>
      <c r="H1481" s="36">
        <v>7.6232430000000004</v>
      </c>
      <c r="I1481" s="36">
        <v>8.2082909999999991</v>
      </c>
      <c r="J1481" s="33">
        <v>0.16030774768289391</v>
      </c>
    </row>
    <row r="1482" spans="1:10" x14ac:dyDescent="0.3">
      <c r="B1482" s="25"/>
      <c r="C1482" s="73"/>
      <c r="D1482" s="69"/>
      <c r="E1482" s="85" t="s">
        <v>674</v>
      </c>
      <c r="F1482" s="30" t="s">
        <v>472</v>
      </c>
      <c r="G1482" s="36">
        <v>8.0270919999999997</v>
      </c>
      <c r="H1482" s="36">
        <v>7.8636489999999997</v>
      </c>
      <c r="I1482" s="36">
        <v>8.1905350000000006</v>
      </c>
      <c r="J1482" s="33">
        <v>9.8790997959618723E-2</v>
      </c>
    </row>
    <row r="1483" spans="1:10" x14ac:dyDescent="0.3">
      <c r="B1483" s="25"/>
      <c r="C1483" s="73"/>
      <c r="D1483" s="69"/>
      <c r="E1483" s="85" t="s">
        <v>674</v>
      </c>
      <c r="F1483" s="30" t="s">
        <v>473</v>
      </c>
      <c r="G1483" s="36">
        <v>8.1259890000000006</v>
      </c>
      <c r="H1483" s="36">
        <v>7.9040100000000004</v>
      </c>
      <c r="I1483" s="36">
        <v>8.3479679999999998</v>
      </c>
      <c r="J1483" s="33">
        <v>7.3354108677235866E-2</v>
      </c>
    </row>
    <row r="1484" spans="1:10" x14ac:dyDescent="0.3">
      <c r="A1484" t="s">
        <v>284</v>
      </c>
      <c r="B1484" s="25" t="s">
        <v>299</v>
      </c>
      <c r="C1484" s="72" t="s">
        <v>300</v>
      </c>
      <c r="D1484" s="118" t="str" cm="1">
        <f t="array" aca="1" ref="D1484" ca="1">HYPERLINK("#"&amp;CELL("address",INDEX('Data dictionary'!B:B,MATCH('Achieving and contributing'!$A1484,'Data dictionary'!A:A,0))),"Show if Q95_E is Not Selected OR if Q96_D is Not Selected")</f>
        <v>Show if Q95_E is Not Selected OR if Q96_D is Not Selected</v>
      </c>
      <c r="E1484" s="85" t="s">
        <v>674</v>
      </c>
      <c r="F1484" s="30" t="s">
        <v>450</v>
      </c>
      <c r="G1484" s="36">
        <v>8.1621439999999996</v>
      </c>
      <c r="H1484" s="36">
        <v>8.0430729999999997</v>
      </c>
      <c r="I1484" s="36">
        <v>8.2812140000000003</v>
      </c>
      <c r="J1484" s="33">
        <v>0.18001592403894809</v>
      </c>
    </row>
    <row r="1485" spans="1:10" x14ac:dyDescent="0.3">
      <c r="B1485" s="25"/>
      <c r="C1485" s="73"/>
      <c r="D1485" s="103"/>
      <c r="E1485" s="85" t="s">
        <v>674</v>
      </c>
      <c r="F1485" s="30" t="s">
        <v>452</v>
      </c>
      <c r="G1485" s="36">
        <v>8.2217920000000007</v>
      </c>
      <c r="H1485" s="36">
        <v>8.0938669999999995</v>
      </c>
      <c r="I1485" s="36">
        <v>8.3497170000000001</v>
      </c>
      <c r="J1485" s="33">
        <v>0.17055562118082371</v>
      </c>
    </row>
    <row r="1486" spans="1:10" x14ac:dyDescent="0.3">
      <c r="B1486" s="25"/>
      <c r="C1486" s="73"/>
      <c r="D1486" s="103"/>
      <c r="E1486" s="85" t="s">
        <v>674</v>
      </c>
      <c r="F1486" s="30" t="s">
        <v>453</v>
      </c>
      <c r="G1486" s="36">
        <v>7.854692</v>
      </c>
      <c r="H1486" s="36">
        <v>7.624638</v>
      </c>
      <c r="I1486" s="36">
        <v>8.0847470000000001</v>
      </c>
      <c r="J1486" s="33">
        <v>0.21921314316977569</v>
      </c>
    </row>
    <row r="1487" spans="1:10" x14ac:dyDescent="0.3">
      <c r="B1487" s="25"/>
      <c r="C1487" s="73"/>
      <c r="D1487" s="67"/>
      <c r="E1487" s="85" t="s">
        <v>674</v>
      </c>
      <c r="F1487" s="30" t="s">
        <v>21</v>
      </c>
      <c r="G1487" s="36">
        <v>7.7964729999999998</v>
      </c>
      <c r="H1487" s="36">
        <v>7.2902670000000001</v>
      </c>
      <c r="I1487" s="36">
        <v>8.3026789999999995</v>
      </c>
      <c r="J1487" s="33">
        <v>0.21362743326334413</v>
      </c>
    </row>
    <row r="1488" spans="1:10" x14ac:dyDescent="0.3">
      <c r="B1488" s="25"/>
      <c r="C1488" s="73"/>
      <c r="D1488" s="67"/>
      <c r="E1488" s="85" t="s">
        <v>674</v>
      </c>
      <c r="F1488" s="30" t="s">
        <v>454</v>
      </c>
      <c r="G1488" s="36">
        <v>8.1292950000000008</v>
      </c>
      <c r="H1488" s="36">
        <v>7.6723359999999996</v>
      </c>
      <c r="I1488" s="36">
        <v>8.5862540000000003</v>
      </c>
      <c r="J1488" s="33">
        <v>0.20409825311530802</v>
      </c>
    </row>
    <row r="1489" spans="2:10" x14ac:dyDescent="0.3">
      <c r="B1489" s="25"/>
      <c r="C1489" s="73"/>
      <c r="D1489" s="67"/>
      <c r="E1489" s="85" t="s">
        <v>674</v>
      </c>
      <c r="F1489" s="30" t="s">
        <v>455</v>
      </c>
      <c r="G1489" s="36">
        <v>7.7066429999999997</v>
      </c>
      <c r="H1489" s="36">
        <v>6.6623159999999997</v>
      </c>
      <c r="I1489" s="36">
        <v>8.7509709999999998</v>
      </c>
      <c r="J1489" s="33">
        <v>0.12914771237028375</v>
      </c>
    </row>
    <row r="1490" spans="2:10" x14ac:dyDescent="0.3">
      <c r="B1490" s="25"/>
      <c r="C1490" s="73"/>
      <c r="D1490" s="67"/>
      <c r="E1490" s="85" t="s">
        <v>674</v>
      </c>
      <c r="F1490" s="30" t="s">
        <v>456</v>
      </c>
      <c r="G1490" s="36">
        <v>8.5583760000000009</v>
      </c>
      <c r="H1490" s="36">
        <v>8.3244279999999993</v>
      </c>
      <c r="I1490" s="36">
        <v>8.7923229999999997</v>
      </c>
      <c r="J1490" s="33">
        <v>0.25955302570802036</v>
      </c>
    </row>
    <row r="1491" spans="2:10" x14ac:dyDescent="0.3">
      <c r="B1491" s="25"/>
      <c r="C1491" s="73"/>
      <c r="D1491" s="67"/>
      <c r="E1491" s="85" t="s">
        <v>674</v>
      </c>
      <c r="F1491" s="30" t="s">
        <v>457</v>
      </c>
      <c r="G1491" s="36">
        <v>8.0275730000000003</v>
      </c>
      <c r="H1491" s="36">
        <v>7.8750249999999999</v>
      </c>
      <c r="I1491" s="36">
        <v>8.1801220000000008</v>
      </c>
      <c r="J1491" s="33">
        <v>0.1457673237944794</v>
      </c>
    </row>
    <row r="1492" spans="2:10" x14ac:dyDescent="0.3">
      <c r="B1492" s="25"/>
      <c r="C1492" s="73"/>
      <c r="D1492" s="67"/>
      <c r="E1492" s="85" t="s">
        <v>674</v>
      </c>
      <c r="F1492" s="30" t="s">
        <v>458</v>
      </c>
      <c r="G1492" s="36">
        <v>7.8213340000000002</v>
      </c>
      <c r="H1492" s="36">
        <v>7.5084530000000003</v>
      </c>
      <c r="I1492" s="36">
        <v>8.1342140000000001</v>
      </c>
      <c r="J1492" s="33">
        <v>0.16845347627810225</v>
      </c>
    </row>
    <row r="1493" spans="2:10" x14ac:dyDescent="0.3">
      <c r="B1493" s="25"/>
      <c r="C1493" s="73"/>
      <c r="D1493" s="67"/>
      <c r="E1493" s="85" t="s">
        <v>674</v>
      </c>
      <c r="F1493" s="30" t="s">
        <v>459</v>
      </c>
      <c r="G1493" s="36">
        <v>8.2254900000000006</v>
      </c>
      <c r="H1493" s="36">
        <v>8.1082750000000008</v>
      </c>
      <c r="I1493" s="36">
        <v>8.3427050000000005</v>
      </c>
      <c r="J1493" s="33">
        <v>0.1696793468143013</v>
      </c>
    </row>
    <row r="1494" spans="2:10" x14ac:dyDescent="0.3">
      <c r="B1494" s="25"/>
      <c r="C1494" s="73"/>
      <c r="D1494" s="67"/>
      <c r="E1494" s="85" t="s">
        <v>674</v>
      </c>
      <c r="F1494" s="30" t="s">
        <v>660</v>
      </c>
      <c r="G1494" s="36">
        <v>7.5780640000000004</v>
      </c>
      <c r="H1494" s="36">
        <v>7.3145389999999999</v>
      </c>
      <c r="I1494" s="36">
        <v>7.8415879999999998</v>
      </c>
      <c r="J1494" s="33">
        <v>0.21705334502452781</v>
      </c>
    </row>
    <row r="1495" spans="2:10" x14ac:dyDescent="0.3">
      <c r="B1495" s="25"/>
      <c r="C1495" s="73"/>
      <c r="D1495" s="67"/>
      <c r="E1495" s="85" t="s">
        <v>674</v>
      </c>
      <c r="F1495" s="30" t="s">
        <v>661</v>
      </c>
      <c r="G1495" s="36">
        <v>8.3676770000000005</v>
      </c>
      <c r="H1495" s="36">
        <v>8.2439680000000006</v>
      </c>
      <c r="I1495" s="36">
        <v>8.4913860000000003</v>
      </c>
      <c r="J1495" s="33">
        <v>0.16362120223334059</v>
      </c>
    </row>
    <row r="1496" spans="2:10" x14ac:dyDescent="0.3">
      <c r="B1496" s="25"/>
      <c r="C1496" s="73"/>
      <c r="D1496" s="67"/>
      <c r="E1496" s="85" t="s">
        <v>674</v>
      </c>
      <c r="F1496" s="30" t="s">
        <v>662</v>
      </c>
      <c r="G1496" s="36">
        <v>6.7908970000000002</v>
      </c>
      <c r="H1496" s="36">
        <v>5.8656119999999996</v>
      </c>
      <c r="I1496" s="36">
        <v>7.7161819999999999</v>
      </c>
      <c r="J1496" s="33">
        <v>0.31984169814714875</v>
      </c>
    </row>
    <row r="1497" spans="2:10" x14ac:dyDescent="0.3">
      <c r="B1497" s="25"/>
      <c r="C1497" s="73"/>
      <c r="D1497" s="67"/>
      <c r="E1497" s="85" t="s">
        <v>674</v>
      </c>
      <c r="F1497" s="30" t="s">
        <v>663</v>
      </c>
      <c r="G1497" s="36">
        <v>8.2020809999999997</v>
      </c>
      <c r="H1497" s="36">
        <v>8.0872360000000008</v>
      </c>
      <c r="I1497" s="36">
        <v>8.3169249999999995</v>
      </c>
      <c r="J1497" s="33">
        <v>0.17306043574704352</v>
      </c>
    </row>
    <row r="1498" spans="2:10" x14ac:dyDescent="0.3">
      <c r="B1498" s="25"/>
      <c r="C1498" s="73"/>
      <c r="D1498" s="67"/>
      <c r="E1498" s="85" t="s">
        <v>674</v>
      </c>
      <c r="F1498" s="30" t="s">
        <v>460</v>
      </c>
      <c r="G1498" s="36">
        <v>8.5235050000000001</v>
      </c>
      <c r="H1498" s="36">
        <v>8.3596160000000008</v>
      </c>
      <c r="I1498" s="36">
        <v>8.6873930000000001</v>
      </c>
      <c r="J1498" s="33">
        <v>0.2082360655737705</v>
      </c>
    </row>
    <row r="1499" spans="2:10" x14ac:dyDescent="0.3">
      <c r="B1499" s="25"/>
      <c r="C1499" s="73"/>
      <c r="D1499" s="67"/>
      <c r="E1499" s="85" t="s">
        <v>674</v>
      </c>
      <c r="F1499" s="30" t="s">
        <v>461</v>
      </c>
      <c r="G1499" s="36">
        <v>7.8217169999999996</v>
      </c>
      <c r="H1499" s="36">
        <v>7.604304</v>
      </c>
      <c r="I1499" s="36">
        <v>8.0391309999999994</v>
      </c>
      <c r="J1499" s="33">
        <v>0.14693297224102911</v>
      </c>
    </row>
    <row r="1500" spans="2:10" x14ac:dyDescent="0.3">
      <c r="B1500" s="25"/>
      <c r="C1500" s="73"/>
      <c r="D1500" s="67"/>
      <c r="E1500" s="85" t="s">
        <v>674</v>
      </c>
      <c r="F1500" s="30" t="s">
        <v>462</v>
      </c>
      <c r="G1500" s="36">
        <v>8.0420219999999993</v>
      </c>
      <c r="H1500" s="36">
        <v>7.29833</v>
      </c>
      <c r="I1500" s="36">
        <v>8.7857140000000005</v>
      </c>
      <c r="J1500" s="33">
        <v>0.21728566469975702</v>
      </c>
    </row>
    <row r="1501" spans="2:10" x14ac:dyDescent="0.3">
      <c r="B1501" s="25"/>
      <c r="C1501" s="73"/>
      <c r="D1501" s="67"/>
      <c r="E1501" s="85" t="s">
        <v>674</v>
      </c>
      <c r="F1501" s="30" t="s">
        <v>589</v>
      </c>
      <c r="G1501" s="36">
        <v>8.0114990000000006</v>
      </c>
      <c r="H1501" s="36">
        <v>7.3140150000000004</v>
      </c>
      <c r="I1501" s="36">
        <v>8.7089829999999999</v>
      </c>
      <c r="J1501" s="33">
        <v>0.36070381231671556</v>
      </c>
    </row>
    <row r="1502" spans="2:10" x14ac:dyDescent="0.3">
      <c r="B1502" s="25"/>
      <c r="C1502" s="73"/>
      <c r="D1502" s="67"/>
      <c r="E1502" s="85" t="s">
        <v>674</v>
      </c>
      <c r="F1502" s="30" t="s">
        <v>463</v>
      </c>
      <c r="G1502" s="36">
        <v>8.5714570000000005</v>
      </c>
      <c r="H1502" s="36">
        <v>8.2815469999999998</v>
      </c>
      <c r="I1502" s="36">
        <v>8.8613669999999995</v>
      </c>
      <c r="J1502" s="33">
        <v>0.28330945558739257</v>
      </c>
    </row>
    <row r="1503" spans="2:10" x14ac:dyDescent="0.3">
      <c r="B1503" s="25"/>
      <c r="C1503" s="73"/>
      <c r="D1503" s="67"/>
      <c r="E1503" s="85" t="s">
        <v>674</v>
      </c>
      <c r="F1503" s="30" t="s">
        <v>464</v>
      </c>
      <c r="G1503" s="36">
        <v>8.5570439999999994</v>
      </c>
      <c r="H1503" s="36">
        <v>8.3248929999999994</v>
      </c>
      <c r="I1503" s="36">
        <v>8.7891949999999994</v>
      </c>
      <c r="J1503" s="33">
        <v>0.25512135197051694</v>
      </c>
    </row>
    <row r="1504" spans="2:10" x14ac:dyDescent="0.3">
      <c r="B1504" s="25"/>
      <c r="C1504" s="73"/>
      <c r="D1504" s="67"/>
      <c r="E1504" s="85" t="s">
        <v>674</v>
      </c>
      <c r="F1504" s="30" t="s">
        <v>465</v>
      </c>
      <c r="G1504" s="36">
        <v>8.5223589999999998</v>
      </c>
      <c r="H1504" s="36">
        <v>8.2911319999999993</v>
      </c>
      <c r="I1504" s="36">
        <v>8.7535869999999996</v>
      </c>
      <c r="J1504" s="33">
        <v>0.17935433733769388</v>
      </c>
    </row>
    <row r="1505" spans="2:10" x14ac:dyDescent="0.3">
      <c r="B1505" s="25"/>
      <c r="C1505" s="73"/>
      <c r="D1505" s="67"/>
      <c r="E1505" s="85" t="s">
        <v>674</v>
      </c>
      <c r="F1505" s="30" t="s">
        <v>466</v>
      </c>
      <c r="G1505" s="36">
        <v>7.831499</v>
      </c>
      <c r="H1505" s="36">
        <v>7.5588980000000001</v>
      </c>
      <c r="I1505" s="36">
        <v>8.1040989999999997</v>
      </c>
      <c r="J1505" s="33">
        <v>0.13939097866796937</v>
      </c>
    </row>
    <row r="1506" spans="2:10" x14ac:dyDescent="0.3">
      <c r="B1506" s="25"/>
      <c r="C1506" s="73"/>
      <c r="D1506" s="67"/>
      <c r="E1506" s="85" t="s">
        <v>674</v>
      </c>
      <c r="F1506" s="30" t="s">
        <v>467</v>
      </c>
      <c r="G1506" s="36">
        <v>7.7055239999999996</v>
      </c>
      <c r="H1506" s="36">
        <v>7.3575439999999999</v>
      </c>
      <c r="I1506" s="36">
        <v>8.0535040000000002</v>
      </c>
      <c r="J1506" s="33">
        <v>8.9769367238320519E-2</v>
      </c>
    </row>
    <row r="1507" spans="2:10" x14ac:dyDescent="0.3">
      <c r="B1507" s="25"/>
      <c r="C1507" s="73"/>
      <c r="D1507" s="67"/>
      <c r="E1507" s="85" t="s">
        <v>674</v>
      </c>
      <c r="F1507" s="30" t="s">
        <v>468</v>
      </c>
      <c r="G1507" s="36">
        <v>8.1833189999999991</v>
      </c>
      <c r="H1507" s="36">
        <v>8.0650150000000007</v>
      </c>
      <c r="I1507" s="36">
        <v>8.3016220000000001</v>
      </c>
      <c r="J1507" s="33">
        <v>0.18287512699661598</v>
      </c>
    </row>
    <row r="1508" spans="2:10" x14ac:dyDescent="0.3">
      <c r="B1508" s="25"/>
      <c r="C1508" s="73"/>
      <c r="D1508" s="67"/>
      <c r="E1508" s="85" t="s">
        <v>674</v>
      </c>
      <c r="F1508" s="30" t="s">
        <v>469</v>
      </c>
      <c r="G1508" s="36">
        <v>8.0505879999999994</v>
      </c>
      <c r="H1508" s="36">
        <v>7.7481479999999996</v>
      </c>
      <c r="I1508" s="36">
        <v>8.3530289999999994</v>
      </c>
      <c r="J1508" s="33">
        <v>0.1640494780243881</v>
      </c>
    </row>
    <row r="1509" spans="2:10" x14ac:dyDescent="0.3">
      <c r="B1509" s="25"/>
      <c r="C1509" s="73"/>
      <c r="D1509" s="67"/>
      <c r="E1509" s="85" t="s">
        <v>674</v>
      </c>
      <c r="F1509" s="30" t="s">
        <v>470</v>
      </c>
      <c r="G1509" s="36">
        <v>7.9201940000000004</v>
      </c>
      <c r="H1509" s="36">
        <v>7.6038819999999996</v>
      </c>
      <c r="I1509" s="36">
        <v>8.2365049999999993</v>
      </c>
      <c r="J1509" s="33">
        <v>0.20388644299377562</v>
      </c>
    </row>
    <row r="1510" spans="2:10" x14ac:dyDescent="0.3">
      <c r="B1510" s="25"/>
      <c r="C1510" s="73"/>
      <c r="D1510" s="68"/>
      <c r="E1510" s="85" t="s">
        <v>674</v>
      </c>
      <c r="F1510" s="30" t="s">
        <v>26</v>
      </c>
      <c r="G1510" s="36">
        <v>7.9918909999999999</v>
      </c>
      <c r="H1510" s="36">
        <v>7.6935909999999996</v>
      </c>
      <c r="I1510" s="36">
        <v>8.2901910000000001</v>
      </c>
      <c r="J1510" s="33">
        <v>0.16931484001228986</v>
      </c>
    </row>
    <row r="1511" spans="2:10" x14ac:dyDescent="0.3">
      <c r="B1511" s="25"/>
      <c r="C1511" s="73"/>
      <c r="D1511" s="69"/>
      <c r="E1511" s="85" t="s">
        <v>674</v>
      </c>
      <c r="F1511" s="30" t="s">
        <v>27</v>
      </c>
      <c r="G1511" s="36">
        <v>7.9974299999999996</v>
      </c>
      <c r="H1511" s="36">
        <v>7.6928970000000003</v>
      </c>
      <c r="I1511" s="36">
        <v>8.3019630000000006</v>
      </c>
      <c r="J1511" s="33">
        <v>0.18675390266299358</v>
      </c>
    </row>
    <row r="1512" spans="2:10" x14ac:dyDescent="0.3">
      <c r="B1512" s="25"/>
      <c r="C1512" s="73"/>
      <c r="D1512" s="69"/>
      <c r="E1512" s="85" t="s">
        <v>674</v>
      </c>
      <c r="F1512" s="30" t="s">
        <v>28</v>
      </c>
      <c r="G1512" s="36">
        <v>7.3056169999999998</v>
      </c>
      <c r="H1512" s="36">
        <v>7.1658559999999998</v>
      </c>
      <c r="I1512" s="36">
        <v>7.4453779999999998</v>
      </c>
      <c r="J1512" s="33">
        <v>0.21969322117763485</v>
      </c>
    </row>
    <row r="1513" spans="2:10" x14ac:dyDescent="0.3">
      <c r="B1513" s="25"/>
      <c r="C1513" s="73"/>
      <c r="D1513" s="69"/>
      <c r="E1513" s="85" t="s">
        <v>674</v>
      </c>
      <c r="F1513" s="30" t="s">
        <v>29</v>
      </c>
      <c r="G1513" s="36">
        <v>8.1373339999999992</v>
      </c>
      <c r="H1513" s="36">
        <v>7.7077770000000001</v>
      </c>
      <c r="I1513" s="36">
        <v>8.5668919999999993</v>
      </c>
      <c r="J1513" s="33">
        <v>0.20704845814977973</v>
      </c>
    </row>
    <row r="1514" spans="2:10" x14ac:dyDescent="0.3">
      <c r="B1514" s="25"/>
      <c r="C1514" s="73"/>
      <c r="D1514" s="69"/>
      <c r="E1514" s="85" t="s">
        <v>674</v>
      </c>
      <c r="F1514" s="30" t="s">
        <v>658</v>
      </c>
      <c r="G1514" s="36">
        <v>8.4022279999999991</v>
      </c>
      <c r="H1514" s="36">
        <v>8.1541429999999995</v>
      </c>
      <c r="I1514" s="36">
        <v>8.6503130000000006</v>
      </c>
      <c r="J1514" s="33">
        <v>0.16608824987605356</v>
      </c>
    </row>
    <row r="1515" spans="2:10" x14ac:dyDescent="0.3">
      <c r="B1515" s="25"/>
      <c r="C1515" s="73"/>
      <c r="D1515" s="69"/>
      <c r="E1515" s="85" t="s">
        <v>674</v>
      </c>
      <c r="F1515" s="30" t="s">
        <v>30</v>
      </c>
      <c r="G1515" s="36">
        <v>8.7135739999999995</v>
      </c>
      <c r="H1515" s="36">
        <v>8.4296550000000003</v>
      </c>
      <c r="I1515" s="36">
        <v>8.9974919999999994</v>
      </c>
      <c r="J1515" s="33">
        <v>0.15701346680967704</v>
      </c>
    </row>
    <row r="1516" spans="2:10" x14ac:dyDescent="0.3">
      <c r="B1516" s="25"/>
      <c r="C1516" s="73"/>
      <c r="D1516" s="69"/>
      <c r="E1516" s="85" t="s">
        <v>674</v>
      </c>
      <c r="F1516" s="30" t="s">
        <v>552</v>
      </c>
      <c r="G1516" s="36">
        <v>8.1659729999999993</v>
      </c>
      <c r="H1516" s="36">
        <v>7.9865659999999998</v>
      </c>
      <c r="I1516" s="36">
        <v>8.3453800000000005</v>
      </c>
      <c r="J1516" s="33">
        <v>0.15889536497363307</v>
      </c>
    </row>
    <row r="1517" spans="2:10" x14ac:dyDescent="0.3">
      <c r="B1517" s="25"/>
      <c r="C1517" s="73"/>
      <c r="D1517" s="69"/>
      <c r="E1517" s="85" t="s">
        <v>674</v>
      </c>
      <c r="F1517" s="30" t="s">
        <v>31</v>
      </c>
      <c r="G1517" s="36">
        <v>8.2342940000000002</v>
      </c>
      <c r="H1517" s="36">
        <v>7.8653449999999996</v>
      </c>
      <c r="I1517" s="36">
        <v>8.6032419999999998</v>
      </c>
      <c r="J1517" s="33">
        <v>0.20923291214804496</v>
      </c>
    </row>
    <row r="1518" spans="2:10" x14ac:dyDescent="0.3">
      <c r="B1518" s="25"/>
      <c r="C1518" s="73"/>
      <c r="D1518" s="69"/>
      <c r="E1518" s="85" t="s">
        <v>674</v>
      </c>
      <c r="F1518" s="30" t="s">
        <v>32</v>
      </c>
      <c r="G1518" s="36">
        <v>8.346266</v>
      </c>
      <c r="H1518" s="36">
        <v>8.1279339999999998</v>
      </c>
      <c r="I1518" s="36">
        <v>8.5645980000000002</v>
      </c>
      <c r="J1518" s="33">
        <v>0.16411993061865038</v>
      </c>
    </row>
    <row r="1519" spans="2:10" x14ac:dyDescent="0.3">
      <c r="B1519" s="25"/>
      <c r="C1519" s="73"/>
      <c r="D1519" s="69"/>
      <c r="E1519" s="85" t="s">
        <v>674</v>
      </c>
      <c r="F1519" s="30" t="s">
        <v>471</v>
      </c>
      <c r="G1519" s="36">
        <v>7.8208529999999996</v>
      </c>
      <c r="H1519" s="36">
        <v>7.4607939999999999</v>
      </c>
      <c r="I1519" s="36">
        <v>8.1809119999999993</v>
      </c>
      <c r="J1519" s="33">
        <v>0.23274543327634303</v>
      </c>
    </row>
    <row r="1520" spans="2:10" x14ac:dyDescent="0.3">
      <c r="B1520" s="25"/>
      <c r="C1520" s="73"/>
      <c r="D1520" s="29"/>
      <c r="E1520" s="85" t="s">
        <v>674</v>
      </c>
      <c r="F1520" s="30" t="s">
        <v>472</v>
      </c>
      <c r="G1520" s="36">
        <v>8.090465</v>
      </c>
      <c r="H1520" s="36">
        <v>7.9145719999999997</v>
      </c>
      <c r="I1520" s="36">
        <v>8.2663580000000003</v>
      </c>
      <c r="J1520" s="33">
        <v>0.21375277887748576</v>
      </c>
    </row>
    <row r="1521" spans="1:10" x14ac:dyDescent="0.3">
      <c r="B1521" s="25"/>
      <c r="C1521" s="73"/>
      <c r="D1521" s="67"/>
      <c r="E1521" s="85" t="s">
        <v>674</v>
      </c>
      <c r="F1521" s="30" t="s">
        <v>473</v>
      </c>
      <c r="G1521" s="36">
        <v>8.3274749999999997</v>
      </c>
      <c r="H1521" s="36">
        <v>8.1760020000000004</v>
      </c>
      <c r="I1521" s="36">
        <v>8.4789480000000008</v>
      </c>
      <c r="J1521" s="33">
        <v>0.12879704707733269</v>
      </c>
    </row>
    <row r="1522" spans="1:10" x14ac:dyDescent="0.3">
      <c r="A1522" t="s">
        <v>276</v>
      </c>
      <c r="B1522" s="25" t="s">
        <v>301</v>
      </c>
      <c r="C1522" s="72" t="s">
        <v>302</v>
      </c>
      <c r="D1522" s="118" t="str" cm="1">
        <f t="array" aca="1" ref="D1522" ca="1">HYPERLINK("#"&amp;CELL("address",INDEX('Data dictionary'!B:B,MATCH('Achieving and contributing'!$A1522,'Data dictionary'!A:A,0))),"Show if Q95_E is Selected")</f>
        <v>Show if Q95_E is Selected</v>
      </c>
      <c r="E1522" s="85" t="s">
        <v>477</v>
      </c>
      <c r="F1522" s="30" t="s">
        <v>450</v>
      </c>
      <c r="G1522" s="33">
        <v>0.95310119999999998</v>
      </c>
      <c r="H1522" s="33">
        <v>0.94190119999999999</v>
      </c>
      <c r="I1522" s="33">
        <v>0.96430119999999997</v>
      </c>
      <c r="J1522" s="33">
        <v>4.8272289490051558E-2</v>
      </c>
    </row>
    <row r="1523" spans="1:10" x14ac:dyDescent="0.3">
      <c r="B1523" s="25"/>
      <c r="C1523" s="73"/>
      <c r="D1523" s="103"/>
      <c r="E1523" s="85" t="s">
        <v>477</v>
      </c>
      <c r="F1523" s="30" t="s">
        <v>452</v>
      </c>
      <c r="G1523" s="33">
        <v>0.95657049999999999</v>
      </c>
      <c r="H1523" s="33">
        <v>0.9463857</v>
      </c>
      <c r="I1523" s="33">
        <v>0.96675529999999998</v>
      </c>
      <c r="J1523" s="33">
        <v>4.0601544179265314E-2</v>
      </c>
    </row>
    <row r="1524" spans="1:10" x14ac:dyDescent="0.3">
      <c r="B1524" s="25"/>
      <c r="C1524" s="73"/>
      <c r="D1524" s="67"/>
      <c r="E1524" s="85" t="s">
        <v>477</v>
      </c>
      <c r="F1524" s="30" t="s">
        <v>453</v>
      </c>
      <c r="G1524" s="33">
        <v>0.97296380000000005</v>
      </c>
      <c r="H1524" s="33">
        <v>0.95495459999999999</v>
      </c>
      <c r="I1524" s="33">
        <v>0.99097290000000005</v>
      </c>
      <c r="J1524" s="33">
        <v>6.5187047520762834E-2</v>
      </c>
    </row>
    <row r="1525" spans="1:10" x14ac:dyDescent="0.3">
      <c r="B1525" s="25"/>
      <c r="C1525" s="73"/>
      <c r="D1525" s="67"/>
      <c r="E1525" s="85" t="s">
        <v>477</v>
      </c>
      <c r="F1525" s="30" t="s">
        <v>21</v>
      </c>
      <c r="G1525" s="33">
        <v>0.96552890000000002</v>
      </c>
      <c r="H1525" s="33">
        <v>0.93248609999999998</v>
      </c>
      <c r="I1525" s="33">
        <v>0.99857169999999995</v>
      </c>
      <c r="J1525" s="33">
        <v>4.0536462947937071E-2</v>
      </c>
    </row>
    <row r="1526" spans="1:10" x14ac:dyDescent="0.3">
      <c r="B1526" s="25"/>
      <c r="C1526" s="73"/>
      <c r="D1526" s="67"/>
      <c r="E1526" s="85" t="s">
        <v>477</v>
      </c>
      <c r="F1526" s="30" t="s">
        <v>454</v>
      </c>
      <c r="G1526" s="33">
        <v>0.93459740000000002</v>
      </c>
      <c r="H1526" s="33">
        <v>0.90644199999999997</v>
      </c>
      <c r="I1526" s="33">
        <v>0.96275290000000002</v>
      </c>
      <c r="J1526" s="33">
        <v>3.8583642439259651E-2</v>
      </c>
    </row>
    <row r="1527" spans="1:10" x14ac:dyDescent="0.3">
      <c r="B1527" s="25"/>
      <c r="C1527" s="73"/>
      <c r="D1527" s="67"/>
      <c r="E1527" s="85" t="s">
        <v>477</v>
      </c>
      <c r="F1527" s="30" t="s">
        <v>455</v>
      </c>
      <c r="G1527" s="33">
        <v>0.9415289</v>
      </c>
      <c r="H1527" s="33">
        <v>0.88474609999999998</v>
      </c>
      <c r="I1527" s="33">
        <v>0.99831170000000002</v>
      </c>
      <c r="J1527" s="33">
        <v>6.9416258233936434E-2</v>
      </c>
    </row>
    <row r="1528" spans="1:10" x14ac:dyDescent="0.3">
      <c r="B1528" s="25"/>
      <c r="C1528" s="73"/>
      <c r="D1528" s="67"/>
      <c r="E1528" s="85" t="s">
        <v>477</v>
      </c>
      <c r="F1528" s="30" t="s">
        <v>456</v>
      </c>
      <c r="G1528" s="33">
        <v>0.94268390000000002</v>
      </c>
      <c r="H1528" s="33">
        <v>0.92478479999999996</v>
      </c>
      <c r="I1528" s="33">
        <v>0.96058290000000002</v>
      </c>
      <c r="J1528" s="33">
        <v>5.1281094527363187E-2</v>
      </c>
    </row>
    <row r="1529" spans="1:10" x14ac:dyDescent="0.3">
      <c r="B1529" s="25"/>
      <c r="C1529" s="73"/>
      <c r="D1529" s="67"/>
      <c r="E1529" s="85" t="s">
        <v>477</v>
      </c>
      <c r="F1529" s="30" t="s">
        <v>457</v>
      </c>
      <c r="G1529" s="33">
        <v>0.96525000000000005</v>
      </c>
      <c r="H1529" s="33">
        <v>0.94875640000000006</v>
      </c>
      <c r="I1529" s="33">
        <v>0.9817437</v>
      </c>
      <c r="J1529" s="33">
        <v>3.8447176208755922E-2</v>
      </c>
    </row>
    <row r="1530" spans="1:10" x14ac:dyDescent="0.3">
      <c r="B1530" s="25"/>
      <c r="C1530" s="73"/>
      <c r="D1530" s="67"/>
      <c r="E1530" s="85" t="s">
        <v>477</v>
      </c>
      <c r="F1530" s="30" t="s">
        <v>458</v>
      </c>
      <c r="G1530" s="33">
        <v>0.97162660000000001</v>
      </c>
      <c r="H1530" s="33">
        <v>0.95583739999999995</v>
      </c>
      <c r="I1530" s="33">
        <v>0.98741579999999995</v>
      </c>
      <c r="J1530" s="33">
        <v>3.7832006547131897E-2</v>
      </c>
    </row>
    <row r="1531" spans="1:10" x14ac:dyDescent="0.3">
      <c r="B1531" s="25"/>
      <c r="C1531" s="73"/>
      <c r="D1531" s="67"/>
      <c r="E1531" s="85" t="s">
        <v>477</v>
      </c>
      <c r="F1531" s="30" t="s">
        <v>459</v>
      </c>
      <c r="G1531" s="33">
        <v>0.957681</v>
      </c>
      <c r="H1531" s="33">
        <v>0.94450290000000003</v>
      </c>
      <c r="I1531" s="33">
        <v>0.97085909999999997</v>
      </c>
      <c r="J1531" s="33">
        <v>2.9738234728672756E-2</v>
      </c>
    </row>
    <row r="1532" spans="1:10" x14ac:dyDescent="0.3">
      <c r="B1532" s="25"/>
      <c r="C1532" s="73"/>
      <c r="D1532" s="67"/>
      <c r="E1532" s="85" t="s">
        <v>477</v>
      </c>
      <c r="F1532" s="30" t="s">
        <v>660</v>
      </c>
      <c r="G1532" s="33">
        <v>0.97121930000000001</v>
      </c>
      <c r="H1532" s="33">
        <v>0.95653520000000003</v>
      </c>
      <c r="I1532" s="33">
        <v>0.98590330000000004</v>
      </c>
      <c r="J1532" s="33">
        <v>4.2718176764869373E-2</v>
      </c>
    </row>
    <row r="1533" spans="1:10" x14ac:dyDescent="0.3">
      <c r="B1533" s="25"/>
      <c r="C1533" s="73"/>
      <c r="D1533" s="67"/>
      <c r="E1533" s="85" t="s">
        <v>477</v>
      </c>
      <c r="F1533" s="30" t="s">
        <v>661</v>
      </c>
      <c r="G1533" s="33">
        <v>0.95153580000000004</v>
      </c>
      <c r="H1533" s="33">
        <v>0.94058730000000002</v>
      </c>
      <c r="I1533" s="33">
        <v>0.96248429999999996</v>
      </c>
      <c r="J1533" s="33">
        <v>4.78988043292458E-2</v>
      </c>
    </row>
    <row r="1534" spans="1:10" x14ac:dyDescent="0.3">
      <c r="B1534" s="25"/>
      <c r="C1534" s="73"/>
      <c r="D1534" s="67"/>
      <c r="E1534" s="85" t="s">
        <v>477</v>
      </c>
      <c r="F1534" s="30" t="s">
        <v>662</v>
      </c>
      <c r="G1534" s="33">
        <v>0.96605390000000002</v>
      </c>
      <c r="H1534" s="33">
        <v>0.93123319999999998</v>
      </c>
      <c r="I1534" s="33">
        <v>1.0008744999999999</v>
      </c>
      <c r="J1534" s="33">
        <v>9.2983733915999026E-2</v>
      </c>
    </row>
    <row r="1535" spans="1:10" x14ac:dyDescent="0.3">
      <c r="B1535" s="25"/>
      <c r="C1535" s="73"/>
      <c r="D1535" s="67"/>
      <c r="E1535" s="85" t="s">
        <v>477</v>
      </c>
      <c r="F1535" s="30" t="s">
        <v>663</v>
      </c>
      <c r="G1535" s="33">
        <v>0.95610410000000001</v>
      </c>
      <c r="H1535" s="33">
        <v>0.94644660000000003</v>
      </c>
      <c r="I1535" s="33">
        <v>0.96576150000000005</v>
      </c>
      <c r="J1535" s="33">
        <v>4.529689816239197E-2</v>
      </c>
    </row>
    <row r="1536" spans="1:10" x14ac:dyDescent="0.3">
      <c r="B1536" s="25"/>
      <c r="C1536" s="73"/>
      <c r="D1536" s="67"/>
      <c r="E1536" s="85" t="s">
        <v>477</v>
      </c>
      <c r="F1536" s="30" t="s">
        <v>460</v>
      </c>
      <c r="G1536" s="33">
        <v>0.94303049999999999</v>
      </c>
      <c r="H1536" s="33">
        <v>0.92430699999999999</v>
      </c>
      <c r="I1536" s="33">
        <v>0.961754</v>
      </c>
      <c r="J1536" s="33">
        <v>6.3054569653948539E-2</v>
      </c>
    </row>
    <row r="1537" spans="2:10" x14ac:dyDescent="0.3">
      <c r="B1537" s="25"/>
      <c r="C1537" s="73"/>
      <c r="D1537" s="67"/>
      <c r="E1537" s="85" t="s">
        <v>477</v>
      </c>
      <c r="F1537" s="30" t="s">
        <v>461</v>
      </c>
      <c r="G1537" s="33">
        <v>0.96304489999999998</v>
      </c>
      <c r="H1537" s="33">
        <v>0.94928539999999995</v>
      </c>
      <c r="I1537" s="33">
        <v>0.97680440000000002</v>
      </c>
      <c r="J1537" s="33">
        <v>3.5360248103228666E-2</v>
      </c>
    </row>
    <row r="1538" spans="2:10" x14ac:dyDescent="0.3">
      <c r="B1538" s="25"/>
      <c r="C1538" s="73"/>
      <c r="D1538" s="67"/>
      <c r="E1538" s="85" t="s">
        <v>477</v>
      </c>
      <c r="F1538" s="30" t="s">
        <v>462</v>
      </c>
      <c r="G1538" s="33">
        <v>0.93839419999999996</v>
      </c>
      <c r="H1538" s="33">
        <v>0.87447319999999995</v>
      </c>
      <c r="I1538" s="33">
        <v>1.0023150999999999</v>
      </c>
      <c r="J1538" s="33">
        <v>2.6000509813917921E-2</v>
      </c>
    </row>
    <row r="1539" spans="2:10" x14ac:dyDescent="0.3">
      <c r="B1539" s="25"/>
      <c r="C1539" s="73"/>
      <c r="D1539" s="67"/>
      <c r="E1539" s="85" t="s">
        <v>477</v>
      </c>
      <c r="F1539" s="30" t="s">
        <v>589</v>
      </c>
      <c r="G1539" s="33">
        <v>1</v>
      </c>
      <c r="H1539" s="33">
        <v>1</v>
      </c>
      <c r="I1539" s="33">
        <v>1</v>
      </c>
      <c r="J1539" s="33">
        <v>0</v>
      </c>
    </row>
    <row r="1540" spans="2:10" x14ac:dyDescent="0.3">
      <c r="B1540" s="25"/>
      <c r="C1540" s="73"/>
      <c r="D1540" s="67"/>
      <c r="E1540" s="85" t="s">
        <v>477</v>
      </c>
      <c r="F1540" s="30" t="s">
        <v>463</v>
      </c>
      <c r="G1540" s="33">
        <v>0.94659819999999995</v>
      </c>
      <c r="H1540" s="33">
        <v>0.9246915</v>
      </c>
      <c r="I1540" s="33">
        <v>0.9685049</v>
      </c>
      <c r="J1540" s="33">
        <v>6.3327282739491342E-2</v>
      </c>
    </row>
    <row r="1541" spans="2:10" x14ac:dyDescent="0.3">
      <c r="B1541" s="25"/>
      <c r="C1541" s="73"/>
      <c r="D1541" s="67"/>
      <c r="E1541" s="85" t="s">
        <v>477</v>
      </c>
      <c r="F1541" s="30" t="s">
        <v>464</v>
      </c>
      <c r="G1541" s="33">
        <v>0.94526920000000003</v>
      </c>
      <c r="H1541" s="33">
        <v>0.92375070000000004</v>
      </c>
      <c r="I1541" s="33">
        <v>0.96678770000000003</v>
      </c>
      <c r="J1541" s="33">
        <v>4.4917923634408052E-2</v>
      </c>
    </row>
    <row r="1542" spans="2:10" x14ac:dyDescent="0.3">
      <c r="B1542" s="25"/>
      <c r="C1542" s="73"/>
      <c r="D1542" s="67"/>
      <c r="E1542" s="85" t="s">
        <v>477</v>
      </c>
      <c r="F1542" s="30" t="s">
        <v>465</v>
      </c>
      <c r="G1542" s="33">
        <v>0.97239399999999998</v>
      </c>
      <c r="H1542" s="33">
        <v>0.95355009999999996</v>
      </c>
      <c r="I1542" s="33">
        <v>0.99123779999999995</v>
      </c>
      <c r="J1542" s="33">
        <v>5.8453783553990044E-2</v>
      </c>
    </row>
    <row r="1543" spans="2:10" x14ac:dyDescent="0.3">
      <c r="B1543" s="25"/>
      <c r="C1543" s="73"/>
      <c r="D1543" s="67"/>
      <c r="E1543" s="85" t="s">
        <v>477</v>
      </c>
      <c r="F1543" s="30" t="s">
        <v>466</v>
      </c>
      <c r="G1543" s="33">
        <v>0.95338239999999996</v>
      </c>
      <c r="H1543" s="33">
        <v>0.91974339999999999</v>
      </c>
      <c r="I1543" s="33">
        <v>0.9870215</v>
      </c>
      <c r="J1543" s="33">
        <v>1.4917724762284347E-2</v>
      </c>
    </row>
    <row r="1544" spans="2:10" x14ac:dyDescent="0.3">
      <c r="B1544" s="25"/>
      <c r="C1544" s="73"/>
      <c r="D1544" s="67"/>
      <c r="E1544" s="85" t="s">
        <v>477</v>
      </c>
      <c r="F1544" s="30" t="s">
        <v>467</v>
      </c>
      <c r="G1544" s="33">
        <v>0.95192500000000002</v>
      </c>
      <c r="H1544" s="33">
        <v>0.91183420000000004</v>
      </c>
      <c r="I1544" s="33">
        <v>0.99201569999999994</v>
      </c>
      <c r="J1544" s="33">
        <v>1.4846833302010901E-2</v>
      </c>
    </row>
    <row r="1545" spans="2:10" x14ac:dyDescent="0.3">
      <c r="B1545" s="25"/>
      <c r="C1545" s="73"/>
      <c r="D1545" s="67"/>
      <c r="E1545" s="85" t="s">
        <v>477</v>
      </c>
      <c r="F1545" s="30" t="s">
        <v>468</v>
      </c>
      <c r="G1545" s="33">
        <v>0.95928369999999996</v>
      </c>
      <c r="H1545" s="33">
        <v>0.94921409999999995</v>
      </c>
      <c r="I1545" s="33">
        <v>0.96935329999999997</v>
      </c>
      <c r="J1545" s="33">
        <v>5.1004207695310805E-2</v>
      </c>
    </row>
    <row r="1546" spans="2:10" x14ac:dyDescent="0.3">
      <c r="B1546" s="25"/>
      <c r="C1546" s="73"/>
      <c r="D1546" s="67"/>
      <c r="E1546" s="85" t="s">
        <v>477</v>
      </c>
      <c r="F1546" s="30" t="s">
        <v>469</v>
      </c>
      <c r="G1546" s="33">
        <v>0.93330000000000002</v>
      </c>
      <c r="H1546" s="33">
        <v>0.90435759999999998</v>
      </c>
      <c r="I1546" s="33">
        <v>0.96224229999999999</v>
      </c>
      <c r="J1546" s="33">
        <v>3.7722419928825621E-2</v>
      </c>
    </row>
    <row r="1547" spans="2:10" x14ac:dyDescent="0.3">
      <c r="B1547" s="25"/>
      <c r="C1547" s="73"/>
      <c r="D1547" s="67"/>
      <c r="E1547" s="85" t="s">
        <v>477</v>
      </c>
      <c r="F1547" s="30" t="s">
        <v>470</v>
      </c>
      <c r="G1547" s="33">
        <v>0.98415859999999999</v>
      </c>
      <c r="H1547" s="33">
        <v>0.95803150000000004</v>
      </c>
      <c r="I1547" s="33">
        <v>1.0102857000000001</v>
      </c>
      <c r="J1547" s="33">
        <v>6.5266485998193319E-2</v>
      </c>
    </row>
    <row r="1548" spans="2:10" x14ac:dyDescent="0.3">
      <c r="B1548" s="25"/>
      <c r="C1548" s="73"/>
      <c r="D1548" s="68"/>
      <c r="E1548" s="85" t="s">
        <v>477</v>
      </c>
      <c r="F1548" s="30" t="s">
        <v>26</v>
      </c>
      <c r="G1548" s="33">
        <v>0.94983419999999996</v>
      </c>
      <c r="H1548" s="33">
        <v>0.92818719999999999</v>
      </c>
      <c r="I1548" s="33">
        <v>0.97148120000000004</v>
      </c>
      <c r="J1548" s="33">
        <v>4.4358567842515524E-2</v>
      </c>
    </row>
    <row r="1549" spans="2:10" x14ac:dyDescent="0.3">
      <c r="B1549" s="25"/>
      <c r="C1549" s="73"/>
      <c r="D1549" s="69"/>
      <c r="E1549" s="85" t="s">
        <v>477</v>
      </c>
      <c r="F1549" s="30" t="s">
        <v>27</v>
      </c>
      <c r="G1549" s="33">
        <v>0.92277290000000001</v>
      </c>
      <c r="H1549" s="33">
        <v>0.88244900000000004</v>
      </c>
      <c r="I1549" s="33">
        <v>0.96309670000000003</v>
      </c>
      <c r="J1549" s="33">
        <v>3.8442822384428227E-2</v>
      </c>
    </row>
    <row r="1550" spans="2:10" x14ac:dyDescent="0.3">
      <c r="B1550" s="25"/>
      <c r="C1550" s="73"/>
      <c r="D1550" s="69"/>
      <c r="E1550" s="85" t="s">
        <v>477</v>
      </c>
      <c r="F1550" s="30" t="s">
        <v>28</v>
      </c>
      <c r="G1550" s="33">
        <v>0.98344209999999999</v>
      </c>
      <c r="H1550" s="33">
        <v>0.95113230000000004</v>
      </c>
      <c r="I1550" s="33">
        <v>1.015752</v>
      </c>
      <c r="J1550" s="33">
        <v>9.7087378640776698E-2</v>
      </c>
    </row>
    <row r="1551" spans="2:10" x14ac:dyDescent="0.3">
      <c r="B1551" s="25"/>
      <c r="C1551" s="73"/>
      <c r="D1551" s="69"/>
      <c r="E1551" s="85" t="s">
        <v>477</v>
      </c>
      <c r="F1551" s="30" t="s">
        <v>29</v>
      </c>
      <c r="G1551" s="33">
        <v>0.96476770000000001</v>
      </c>
      <c r="H1551" s="33">
        <v>0.90420429999999996</v>
      </c>
      <c r="I1551" s="33">
        <v>1.025331</v>
      </c>
      <c r="J1551" s="33">
        <v>5.8447868943495768E-2</v>
      </c>
    </row>
    <row r="1552" spans="2:10" x14ac:dyDescent="0.3">
      <c r="B1552" s="25"/>
      <c r="C1552" s="73"/>
      <c r="D1552" s="69"/>
      <c r="E1552" s="85" t="s">
        <v>477</v>
      </c>
      <c r="F1552" s="30" t="s">
        <v>658</v>
      </c>
      <c r="G1552" s="33">
        <v>0.95125649999999995</v>
      </c>
      <c r="H1552" s="33">
        <v>0.92483579999999999</v>
      </c>
      <c r="I1552" s="33">
        <v>0.97767720000000002</v>
      </c>
      <c r="J1552" s="33">
        <v>6.636050516647532E-2</v>
      </c>
    </row>
    <row r="1553" spans="1:10" x14ac:dyDescent="0.3">
      <c r="B1553" s="25"/>
      <c r="C1553" s="73"/>
      <c r="D1553" s="69"/>
      <c r="E1553" s="85" t="s">
        <v>477</v>
      </c>
      <c r="F1553" s="30" t="s">
        <v>30</v>
      </c>
      <c r="G1553" s="33">
        <v>0.93479670000000004</v>
      </c>
      <c r="H1553" s="33">
        <v>0.89969460000000001</v>
      </c>
      <c r="I1553" s="33">
        <v>0.9698987</v>
      </c>
      <c r="J1553" s="33">
        <v>4.6050905274206244E-2</v>
      </c>
    </row>
    <row r="1554" spans="1:10" x14ac:dyDescent="0.3">
      <c r="B1554" s="25"/>
      <c r="C1554" s="73"/>
      <c r="D1554" s="69"/>
      <c r="E1554" s="85" t="s">
        <v>477</v>
      </c>
      <c r="F1554" s="30" t="s">
        <v>552</v>
      </c>
      <c r="G1554" s="33">
        <v>0.96839249999999999</v>
      </c>
      <c r="H1554" s="33">
        <v>0.95459479999999997</v>
      </c>
      <c r="I1554" s="33">
        <v>0.98219020000000001</v>
      </c>
      <c r="J1554" s="33">
        <v>3.7026323401793459E-2</v>
      </c>
    </row>
    <row r="1555" spans="1:10" x14ac:dyDescent="0.3">
      <c r="B1555" s="25"/>
      <c r="C1555" s="73"/>
      <c r="D1555" s="97"/>
      <c r="E1555" s="85" t="s">
        <v>477</v>
      </c>
      <c r="F1555" s="30" t="s">
        <v>31</v>
      </c>
      <c r="G1555" s="33">
        <v>0.96252369999999998</v>
      </c>
      <c r="H1555" s="33">
        <v>0.94126180000000004</v>
      </c>
      <c r="I1555" s="33">
        <v>0.98378560000000004</v>
      </c>
      <c r="J1555" s="33">
        <v>4.9143226640801813E-2</v>
      </c>
    </row>
    <row r="1556" spans="1:10" x14ac:dyDescent="0.3">
      <c r="B1556" s="25"/>
      <c r="C1556" s="73"/>
      <c r="D1556" s="97"/>
      <c r="E1556" s="85" t="s">
        <v>477</v>
      </c>
      <c r="F1556" s="30" t="s">
        <v>32</v>
      </c>
      <c r="G1556" s="33">
        <v>0.9805855</v>
      </c>
      <c r="H1556" s="33">
        <v>0.95924410000000004</v>
      </c>
      <c r="I1556" s="33">
        <v>1.0019269</v>
      </c>
      <c r="J1556" s="33">
        <v>3.7696951848034163E-2</v>
      </c>
    </row>
    <row r="1557" spans="1:10" x14ac:dyDescent="0.3">
      <c r="B1557" s="25"/>
      <c r="C1557" s="73"/>
      <c r="D1557" s="97"/>
      <c r="E1557" s="85" t="s">
        <v>477</v>
      </c>
      <c r="F1557" s="30" t="s">
        <v>471</v>
      </c>
      <c r="G1557" s="33">
        <v>0.94111710000000004</v>
      </c>
      <c r="H1557" s="33">
        <v>0.90218779999999998</v>
      </c>
      <c r="I1557" s="33">
        <v>0.98004630000000004</v>
      </c>
      <c r="J1557" s="33">
        <v>6.0497706504857876E-2</v>
      </c>
    </row>
    <row r="1558" spans="1:10" x14ac:dyDescent="0.3">
      <c r="B1558" s="25"/>
      <c r="C1558" s="73"/>
      <c r="D1558" s="29"/>
      <c r="E1558" s="85" t="s">
        <v>477</v>
      </c>
      <c r="F1558" s="30" t="s">
        <v>472</v>
      </c>
      <c r="G1558" s="33">
        <v>0.96651469999999995</v>
      </c>
      <c r="H1558" s="33">
        <v>0.95114030000000005</v>
      </c>
      <c r="I1558" s="33">
        <v>0.98188909999999996</v>
      </c>
      <c r="J1558" s="33">
        <v>5.1967835015306198E-2</v>
      </c>
    </row>
    <row r="1559" spans="1:10" x14ac:dyDescent="0.3">
      <c r="B1559" s="25"/>
      <c r="C1559" s="73"/>
      <c r="D1559" s="29"/>
      <c r="E1559" s="85" t="s">
        <v>477</v>
      </c>
      <c r="F1559" s="30" t="s">
        <v>473</v>
      </c>
      <c r="G1559" s="33">
        <v>0.94224909999999995</v>
      </c>
      <c r="H1559" s="33">
        <v>0.9282996</v>
      </c>
      <c r="I1559" s="33">
        <v>0.95619849999999995</v>
      </c>
      <c r="J1559" s="33">
        <v>3.719768664563617E-2</v>
      </c>
    </row>
    <row r="1560" spans="1:10" x14ac:dyDescent="0.3">
      <c r="A1560" t="s">
        <v>276</v>
      </c>
      <c r="B1560" s="25" t="s">
        <v>303</v>
      </c>
      <c r="C1560" s="73" t="s">
        <v>304</v>
      </c>
      <c r="D1560" s="112" t="str" cm="1">
        <f t="array" aca="1" ref="D1560" ca="1">HYPERLINK("#"&amp;CELL("address",INDEX('Data dictionary'!B:B,MATCH('Achieving and contributing'!$A1522,'Data dictionary'!A:A,0))),"Show if Q95_E is Not selected")</f>
        <v>Show if Q95_E is Not selected</v>
      </c>
      <c r="E1560" s="85" t="s">
        <v>477</v>
      </c>
      <c r="F1560" s="30" t="s">
        <v>450</v>
      </c>
      <c r="G1560" s="33">
        <v>0.60512339999999998</v>
      </c>
      <c r="H1560" s="33">
        <v>0.5838489</v>
      </c>
      <c r="I1560" s="33">
        <v>0.6263978</v>
      </c>
      <c r="J1560" s="33">
        <v>0.13902591864990416</v>
      </c>
    </row>
    <row r="1561" spans="1:10" x14ac:dyDescent="0.3">
      <c r="B1561" s="25"/>
      <c r="C1561" s="73"/>
      <c r="D1561" s="29"/>
      <c r="E1561" s="85" t="s">
        <v>477</v>
      </c>
      <c r="F1561" s="30" t="s">
        <v>452</v>
      </c>
      <c r="G1561" s="33">
        <v>0.62168579999999996</v>
      </c>
      <c r="H1561" s="33">
        <v>0.59926659999999998</v>
      </c>
      <c r="I1561" s="33">
        <v>0.64410509999999999</v>
      </c>
      <c r="J1561" s="33">
        <v>0.10285289268198283</v>
      </c>
    </row>
    <row r="1562" spans="1:10" x14ac:dyDescent="0.3">
      <c r="B1562" s="25"/>
      <c r="C1562" s="73"/>
      <c r="D1562" s="29"/>
      <c r="E1562" s="85" t="s">
        <v>477</v>
      </c>
      <c r="F1562" s="30" t="s">
        <v>453</v>
      </c>
      <c r="G1562" s="33">
        <v>0.59539759999999997</v>
      </c>
      <c r="H1562" s="33">
        <v>0.55714609999999998</v>
      </c>
      <c r="I1562" s="33">
        <v>0.63364909999999997</v>
      </c>
      <c r="J1562" s="33">
        <v>0.22776097560795133</v>
      </c>
    </row>
    <row r="1563" spans="1:10" x14ac:dyDescent="0.3">
      <c r="B1563" s="25"/>
      <c r="C1563" s="73"/>
      <c r="D1563" s="29"/>
      <c r="E1563" s="85" t="s">
        <v>477</v>
      </c>
      <c r="F1563" s="30" t="s">
        <v>21</v>
      </c>
      <c r="G1563" s="33">
        <v>0.69453370000000003</v>
      </c>
      <c r="H1563" s="33">
        <v>0.61733170000000004</v>
      </c>
      <c r="I1563" s="33">
        <v>0.77173570000000002</v>
      </c>
      <c r="J1563" s="33">
        <v>0.22598786974687307</v>
      </c>
    </row>
    <row r="1564" spans="1:10" x14ac:dyDescent="0.3">
      <c r="B1564" s="25"/>
      <c r="C1564" s="73"/>
      <c r="D1564" s="29"/>
      <c r="E1564" s="85" t="s">
        <v>477</v>
      </c>
      <c r="F1564" s="30" t="s">
        <v>454</v>
      </c>
      <c r="G1564" s="33">
        <v>0.47276679999999999</v>
      </c>
      <c r="H1564" s="33">
        <v>0.37854690000000002</v>
      </c>
      <c r="I1564" s="33">
        <v>0.56698680000000001</v>
      </c>
      <c r="J1564" s="33">
        <v>0.1355422648266916</v>
      </c>
    </row>
    <row r="1565" spans="1:10" x14ac:dyDescent="0.3">
      <c r="B1565" s="25"/>
      <c r="C1565" s="73"/>
      <c r="D1565" s="29"/>
      <c r="E1565" s="85" t="s">
        <v>477</v>
      </c>
      <c r="F1565" s="30" t="s">
        <v>455</v>
      </c>
      <c r="G1565" s="33">
        <v>0.71741980000000005</v>
      </c>
      <c r="H1565" s="33">
        <v>0.57697279999999995</v>
      </c>
      <c r="I1565" s="33">
        <v>0.85786689999999999</v>
      </c>
      <c r="J1565" s="33">
        <v>0.14109761889994701</v>
      </c>
    </row>
    <row r="1566" spans="1:10" x14ac:dyDescent="0.3">
      <c r="B1566" s="25"/>
      <c r="C1566" s="73"/>
      <c r="D1566" s="29"/>
      <c r="E1566" s="85" t="s">
        <v>477</v>
      </c>
      <c r="F1566" s="30" t="s">
        <v>456</v>
      </c>
      <c r="G1566" s="33">
        <v>0.58184800000000003</v>
      </c>
      <c r="H1566" s="33">
        <v>0.53401453399999999</v>
      </c>
      <c r="I1566" s="33">
        <v>0.62968150000000001</v>
      </c>
      <c r="J1566" s="33">
        <v>0.27934168623166505</v>
      </c>
    </row>
    <row r="1567" spans="1:10" x14ac:dyDescent="0.3">
      <c r="B1567" s="25"/>
      <c r="C1567" s="73"/>
      <c r="D1567" s="29"/>
      <c r="E1567" s="85" t="s">
        <v>477</v>
      </c>
      <c r="F1567" s="30" t="s">
        <v>457</v>
      </c>
      <c r="G1567" s="33">
        <v>0.61448139999999996</v>
      </c>
      <c r="H1567" s="33">
        <v>0.59108506000000005</v>
      </c>
      <c r="I1567" s="33">
        <v>0.63787780000000005</v>
      </c>
      <c r="J1567" s="33">
        <v>7.7933169638091174E-2</v>
      </c>
    </row>
    <row r="1568" spans="1:10" x14ac:dyDescent="0.3">
      <c r="B1568" s="25"/>
      <c r="C1568" s="73"/>
      <c r="D1568" s="29"/>
      <c r="E1568" s="85" t="s">
        <v>477</v>
      </c>
      <c r="F1568" s="30" t="s">
        <v>458</v>
      </c>
      <c r="G1568" s="33">
        <v>0.61564509999999995</v>
      </c>
      <c r="H1568" s="33">
        <v>0.54386080000000003</v>
      </c>
      <c r="I1568" s="33">
        <v>0.68742950000000003</v>
      </c>
      <c r="J1568" s="33">
        <v>8.8511530398322852E-2</v>
      </c>
    </row>
    <row r="1569" spans="2:10" x14ac:dyDescent="0.3">
      <c r="B1569" s="25"/>
      <c r="C1569" s="73"/>
      <c r="D1569" s="29"/>
      <c r="E1569" s="85" t="s">
        <v>477</v>
      </c>
      <c r="F1569" s="30" t="s">
        <v>459</v>
      </c>
      <c r="G1569" s="33">
        <v>0.60387880000000005</v>
      </c>
      <c r="H1569" s="33">
        <v>0.57465540000000004</v>
      </c>
      <c r="I1569" s="33">
        <v>0.63310219999999995</v>
      </c>
      <c r="J1569" s="33">
        <v>0.11961259997725636</v>
      </c>
    </row>
    <row r="1570" spans="2:10" x14ac:dyDescent="0.3">
      <c r="B1570" s="25"/>
      <c r="C1570" s="73"/>
      <c r="D1570" s="29"/>
      <c r="E1570" s="85" t="s">
        <v>477</v>
      </c>
      <c r="F1570" s="30" t="s">
        <v>660</v>
      </c>
      <c r="G1570" s="33">
        <v>0.65128629999999998</v>
      </c>
      <c r="H1570" s="33">
        <v>0.60935989999999995</v>
      </c>
      <c r="I1570" s="33">
        <v>0.69321270000000001</v>
      </c>
      <c r="J1570" s="33">
        <v>0.1142048948468823</v>
      </c>
    </row>
    <row r="1571" spans="2:10" x14ac:dyDescent="0.3">
      <c r="B1571" s="25"/>
      <c r="C1571" s="73"/>
      <c r="D1571" s="29"/>
      <c r="E1571" s="85" t="s">
        <v>477</v>
      </c>
      <c r="F1571" s="30" t="s">
        <v>661</v>
      </c>
      <c r="G1571" s="33">
        <v>0.58582299999999998</v>
      </c>
      <c r="H1571" s="33">
        <v>0.5558554</v>
      </c>
      <c r="I1571" s="33">
        <v>0.61579050000000002</v>
      </c>
      <c r="J1571" s="33">
        <v>0.14390828199863107</v>
      </c>
    </row>
    <row r="1572" spans="2:10" x14ac:dyDescent="0.3">
      <c r="B1572" s="25"/>
      <c r="C1572" s="73"/>
      <c r="D1572" s="29"/>
      <c r="E1572" s="85" t="s">
        <v>477</v>
      </c>
      <c r="F1572" s="30" t="s">
        <v>662</v>
      </c>
      <c r="G1572" s="33">
        <v>0.75437609999999999</v>
      </c>
      <c r="H1572" s="33">
        <v>0.67613889999999999</v>
      </c>
      <c r="I1572" s="33">
        <v>0.8326133</v>
      </c>
      <c r="J1572" s="33">
        <v>0.11282511210762332</v>
      </c>
    </row>
    <row r="1573" spans="2:10" x14ac:dyDescent="0.3">
      <c r="B1573" s="25"/>
      <c r="C1573" s="73"/>
      <c r="D1573" s="29"/>
      <c r="E1573" s="85" t="s">
        <v>477</v>
      </c>
      <c r="F1573" s="30" t="s">
        <v>663</v>
      </c>
      <c r="G1573" s="33">
        <v>0.59840369999999998</v>
      </c>
      <c r="H1573" s="33">
        <v>0.57512189999999996</v>
      </c>
      <c r="I1573" s="33">
        <v>0.6216855</v>
      </c>
      <c r="J1573" s="33">
        <v>0.13653473251967604</v>
      </c>
    </row>
    <row r="1574" spans="2:10" x14ac:dyDescent="0.3">
      <c r="B1574" s="25"/>
      <c r="C1574" s="73"/>
      <c r="D1574" s="29"/>
      <c r="E1574" s="85" t="s">
        <v>477</v>
      </c>
      <c r="F1574" s="30" t="s">
        <v>460</v>
      </c>
      <c r="G1574" s="33">
        <v>0.59853400000000001</v>
      </c>
      <c r="H1574" s="33">
        <v>0.55512600000000001</v>
      </c>
      <c r="I1574" s="33">
        <v>0.64194209999999996</v>
      </c>
      <c r="J1574" s="33">
        <v>0.15266054542210511</v>
      </c>
    </row>
    <row r="1575" spans="2:10" x14ac:dyDescent="0.3">
      <c r="B1575" s="25"/>
      <c r="C1575" s="73"/>
      <c r="D1575" s="29"/>
      <c r="E1575" s="85" t="s">
        <v>477</v>
      </c>
      <c r="F1575" s="30" t="s">
        <v>461</v>
      </c>
      <c r="G1575" s="33">
        <v>0.60916400000000004</v>
      </c>
      <c r="H1575" s="33">
        <v>0.5763199</v>
      </c>
      <c r="I1575" s="33">
        <v>0.64200820000000003</v>
      </c>
      <c r="J1575" s="33">
        <v>0.12466832329528703</v>
      </c>
    </row>
    <row r="1576" spans="2:10" x14ac:dyDescent="0.3">
      <c r="B1576" s="25"/>
      <c r="C1576" s="73"/>
      <c r="D1576" s="29"/>
      <c r="E1576" s="85" t="s">
        <v>477</v>
      </c>
      <c r="F1576" s="30" t="s">
        <v>462</v>
      </c>
      <c r="G1576" s="33">
        <v>0.62608750000000002</v>
      </c>
      <c r="H1576" s="33">
        <v>0.54378879999999996</v>
      </c>
      <c r="I1576" s="33">
        <v>0.70838630000000002</v>
      </c>
      <c r="J1576" s="33">
        <v>0.12100290697674419</v>
      </c>
    </row>
    <row r="1577" spans="2:10" x14ac:dyDescent="0.3">
      <c r="B1577" s="25"/>
      <c r="C1577" s="73"/>
      <c r="D1577" s="29"/>
      <c r="E1577" s="85" t="s">
        <v>477</v>
      </c>
      <c r="F1577" s="30" t="s">
        <v>589</v>
      </c>
      <c r="G1577" s="33">
        <v>0.75589019999999996</v>
      </c>
      <c r="H1577" s="33">
        <v>0.59723850000000001</v>
      </c>
      <c r="I1577" s="33">
        <v>0.91454199999999997</v>
      </c>
      <c r="J1577" s="33">
        <v>0.22706935123042504</v>
      </c>
    </row>
    <row r="1578" spans="2:10" x14ac:dyDescent="0.3">
      <c r="B1578" s="25"/>
      <c r="C1578" s="73"/>
      <c r="D1578" s="29"/>
      <c r="E1578" s="85" t="s">
        <v>477</v>
      </c>
      <c r="F1578" s="30" t="s">
        <v>463</v>
      </c>
      <c r="G1578" s="33">
        <v>0.52764599999999995</v>
      </c>
      <c r="H1578" s="33">
        <v>0.45106309999999999</v>
      </c>
      <c r="I1578" s="33">
        <v>0.60422889999999996</v>
      </c>
      <c r="J1578" s="33">
        <v>0.35791925465838509</v>
      </c>
    </row>
    <row r="1579" spans="2:10" x14ac:dyDescent="0.3">
      <c r="B1579" s="25"/>
      <c r="C1579" s="73"/>
      <c r="D1579" s="29"/>
      <c r="E1579" s="85" t="s">
        <v>477</v>
      </c>
      <c r="F1579" s="30" t="s">
        <v>464</v>
      </c>
      <c r="G1579" s="33">
        <v>0.62823830000000003</v>
      </c>
      <c r="H1579" s="33">
        <v>0.58186899999999997</v>
      </c>
      <c r="I1579" s="33">
        <v>0.67460759999999997</v>
      </c>
      <c r="J1579" s="33">
        <v>0.17695614789337918</v>
      </c>
    </row>
    <row r="1580" spans="2:10" x14ac:dyDescent="0.3">
      <c r="B1580" s="25"/>
      <c r="C1580" s="73"/>
      <c r="D1580" s="29"/>
      <c r="E1580" s="85" t="s">
        <v>477</v>
      </c>
      <c r="F1580" s="30" t="s">
        <v>465</v>
      </c>
      <c r="G1580" s="33">
        <v>0.6035393</v>
      </c>
      <c r="H1580" s="33">
        <v>0.54740949999999999</v>
      </c>
      <c r="I1580" s="33">
        <v>0.65966919999999996</v>
      </c>
      <c r="J1580" s="33">
        <v>0.10499127399650959</v>
      </c>
    </row>
    <row r="1581" spans="2:10" x14ac:dyDescent="0.3">
      <c r="B1581" s="25"/>
      <c r="C1581" s="73"/>
      <c r="D1581" s="29"/>
      <c r="E1581" s="85" t="s">
        <v>477</v>
      </c>
      <c r="F1581" s="30" t="s">
        <v>466</v>
      </c>
      <c r="G1581" s="33">
        <v>0.61774200000000001</v>
      </c>
      <c r="H1581" s="33">
        <v>0.57762219999999997</v>
      </c>
      <c r="I1581" s="33">
        <v>0.65786169999999999</v>
      </c>
      <c r="J1581" s="33">
        <v>5.8682424526094082E-2</v>
      </c>
    </row>
    <row r="1582" spans="2:10" x14ac:dyDescent="0.3">
      <c r="B1582" s="25"/>
      <c r="C1582" s="73"/>
      <c r="D1582" s="29"/>
      <c r="E1582" s="85" t="s">
        <v>477</v>
      </c>
      <c r="F1582" s="30" t="s">
        <v>467</v>
      </c>
      <c r="G1582" s="33">
        <v>0.61280449999999997</v>
      </c>
      <c r="H1582" s="33">
        <v>0.56483110000000003</v>
      </c>
      <c r="I1582" s="33">
        <v>0.66077799999999998</v>
      </c>
      <c r="J1582" s="33">
        <v>6.378090249057991E-2</v>
      </c>
    </row>
    <row r="1583" spans="2:10" x14ac:dyDescent="0.3">
      <c r="B1583" s="25"/>
      <c r="C1583" s="73"/>
      <c r="D1583" s="29"/>
      <c r="E1583" s="85" t="s">
        <v>477</v>
      </c>
      <c r="F1583" s="30" t="s">
        <v>468</v>
      </c>
      <c r="G1583" s="33">
        <v>0.60765009999999997</v>
      </c>
      <c r="H1583" s="33">
        <v>0.58464669999999996</v>
      </c>
      <c r="I1583" s="33">
        <v>0.63065349999999998</v>
      </c>
      <c r="J1583" s="33">
        <v>0.1270842721946823</v>
      </c>
    </row>
    <row r="1584" spans="2:10" x14ac:dyDescent="0.3">
      <c r="B1584" s="25"/>
      <c r="C1584" s="73"/>
      <c r="D1584" s="29"/>
      <c r="E1584" s="85" t="s">
        <v>477</v>
      </c>
      <c r="F1584" s="30" t="s">
        <v>469</v>
      </c>
      <c r="G1584" s="33">
        <v>0.58884309999999995</v>
      </c>
      <c r="H1584" s="33">
        <v>0.52269699999999997</v>
      </c>
      <c r="I1584" s="33">
        <v>0.65498920000000005</v>
      </c>
      <c r="J1584" s="33">
        <v>0.19913326110509208</v>
      </c>
    </row>
    <row r="1585" spans="2:10" x14ac:dyDescent="0.3">
      <c r="B1585" s="25"/>
      <c r="C1585" s="73"/>
      <c r="D1585" s="29"/>
      <c r="E1585" s="85" t="s">
        <v>477</v>
      </c>
      <c r="F1585" s="30" t="s">
        <v>470</v>
      </c>
      <c r="G1585" s="33">
        <v>0.64083570000000001</v>
      </c>
      <c r="H1585" s="33">
        <v>0.56769800000000004</v>
      </c>
      <c r="I1585" s="33">
        <v>0.71397339999999998</v>
      </c>
      <c r="J1585" s="33">
        <v>0.16519576379974327</v>
      </c>
    </row>
    <row r="1586" spans="2:10" x14ac:dyDescent="0.3">
      <c r="B1586" s="25"/>
      <c r="C1586" s="73"/>
      <c r="D1586" s="18"/>
      <c r="E1586" s="85" t="s">
        <v>477</v>
      </c>
      <c r="F1586" s="30" t="s">
        <v>26</v>
      </c>
      <c r="G1586" s="33">
        <v>0.59294860000000005</v>
      </c>
      <c r="H1586" s="33">
        <v>0.54927919999999997</v>
      </c>
      <c r="I1586" s="33">
        <v>0.63661809999999996</v>
      </c>
      <c r="J1586" s="33">
        <v>0.13477088948787061</v>
      </c>
    </row>
    <row r="1587" spans="2:10" x14ac:dyDescent="0.3">
      <c r="B1587" s="25"/>
      <c r="C1587" s="73"/>
      <c r="D1587" s="97"/>
      <c r="E1587" s="85" t="s">
        <v>477</v>
      </c>
      <c r="F1587" s="30" t="s">
        <v>27</v>
      </c>
      <c r="G1587" s="33">
        <v>0.62884280000000004</v>
      </c>
      <c r="H1587" s="33">
        <v>0.56951649999999998</v>
      </c>
      <c r="I1587" s="33">
        <v>0.68816909999999998</v>
      </c>
      <c r="J1587" s="33">
        <v>0.14875222269912319</v>
      </c>
    </row>
    <row r="1588" spans="2:10" x14ac:dyDescent="0.3">
      <c r="B1588" s="25"/>
      <c r="C1588" s="73"/>
      <c r="D1588" s="97"/>
      <c r="E1588" s="85" t="s">
        <v>477</v>
      </c>
      <c r="F1588" s="30" t="s">
        <v>28</v>
      </c>
      <c r="G1588" s="33">
        <v>0.49865870000000001</v>
      </c>
      <c r="H1588" s="33">
        <v>0.44638420000000001</v>
      </c>
      <c r="I1588" s="33">
        <v>0.55093309999999995</v>
      </c>
      <c r="J1588" s="33">
        <v>0.15674300254452928</v>
      </c>
    </row>
    <row r="1589" spans="2:10" x14ac:dyDescent="0.3">
      <c r="B1589" s="25"/>
      <c r="C1589" s="73"/>
      <c r="D1589" s="97"/>
      <c r="E1589" s="85" t="s">
        <v>477</v>
      </c>
      <c r="F1589" s="30" t="s">
        <v>29</v>
      </c>
      <c r="G1589" s="33">
        <v>0.4850853</v>
      </c>
      <c r="H1589" s="33">
        <v>0.4330232</v>
      </c>
      <c r="I1589" s="33">
        <v>0.5371475</v>
      </c>
      <c r="J1589" s="33">
        <v>0.16881509745282047</v>
      </c>
    </row>
    <row r="1590" spans="2:10" x14ac:dyDescent="0.3">
      <c r="B1590" s="25"/>
      <c r="C1590" s="73"/>
      <c r="D1590" s="97"/>
      <c r="E1590" s="85" t="s">
        <v>477</v>
      </c>
      <c r="F1590" s="30" t="s">
        <v>658</v>
      </c>
      <c r="G1590" s="33">
        <v>0.61330819999999997</v>
      </c>
      <c r="H1590" s="33">
        <v>0.51574799999999998</v>
      </c>
      <c r="I1590" s="33">
        <v>0.71086830000000001</v>
      </c>
      <c r="J1590" s="33">
        <v>0.15733690059683061</v>
      </c>
    </row>
    <row r="1591" spans="2:10" x14ac:dyDescent="0.3">
      <c r="B1591" s="25"/>
      <c r="C1591" s="73"/>
      <c r="D1591" s="97"/>
      <c r="E1591" s="85" t="s">
        <v>477</v>
      </c>
      <c r="F1591" s="30" t="s">
        <v>30</v>
      </c>
      <c r="G1591" s="33">
        <v>0.62321000000000004</v>
      </c>
      <c r="H1591" s="33">
        <v>0.58275239999999995</v>
      </c>
      <c r="I1591" s="33">
        <v>0.66366769999999997</v>
      </c>
      <c r="J1591" s="33">
        <v>0.12454075596238869</v>
      </c>
    </row>
    <row r="1592" spans="2:10" x14ac:dyDescent="0.3">
      <c r="B1592" s="25"/>
      <c r="C1592" s="73"/>
      <c r="D1592" s="97"/>
      <c r="E1592" s="85" t="s">
        <v>477</v>
      </c>
      <c r="F1592" s="30" t="s">
        <v>552</v>
      </c>
      <c r="G1592" s="33">
        <v>0.66446519999999998</v>
      </c>
      <c r="H1592" s="33">
        <v>0.60631829999999998</v>
      </c>
      <c r="I1592" s="33">
        <v>0.72261200000000003</v>
      </c>
      <c r="J1592" s="33">
        <v>8.9164452317685272E-2</v>
      </c>
    </row>
    <row r="1593" spans="2:10" x14ac:dyDescent="0.3">
      <c r="B1593" s="25"/>
      <c r="C1593" s="73"/>
      <c r="D1593" s="97"/>
      <c r="E1593" s="85" t="s">
        <v>477</v>
      </c>
      <c r="F1593" s="30" t="s">
        <v>31</v>
      </c>
      <c r="G1593" s="33">
        <v>0.60504869999999999</v>
      </c>
      <c r="H1593" s="33">
        <v>0.53510310000000005</v>
      </c>
      <c r="I1593" s="33">
        <v>0.67499419999999999</v>
      </c>
      <c r="J1593" s="33">
        <v>0.12640204865556978</v>
      </c>
    </row>
    <row r="1594" spans="2:10" x14ac:dyDescent="0.3">
      <c r="B1594" s="25"/>
      <c r="C1594" s="73"/>
      <c r="D1594" s="97"/>
      <c r="E1594" s="85" t="s">
        <v>477</v>
      </c>
      <c r="F1594" s="30" t="s">
        <v>32</v>
      </c>
      <c r="G1594" s="33">
        <v>0.62620949999999997</v>
      </c>
      <c r="H1594" s="33">
        <v>0.57599789999999995</v>
      </c>
      <c r="I1594" s="33">
        <v>0.6764211</v>
      </c>
      <c r="J1594" s="33">
        <v>0.14024545069826491</v>
      </c>
    </row>
    <row r="1595" spans="2:10" x14ac:dyDescent="0.3">
      <c r="B1595" s="25"/>
      <c r="C1595" s="73"/>
      <c r="D1595" s="29"/>
      <c r="E1595" s="85" t="s">
        <v>477</v>
      </c>
      <c r="F1595" s="30" t="s">
        <v>471</v>
      </c>
      <c r="G1595" s="33">
        <v>0.60688169999999997</v>
      </c>
      <c r="H1595" s="33">
        <v>0.55038989999999999</v>
      </c>
      <c r="I1595" s="33">
        <v>0.6633734</v>
      </c>
      <c r="J1595" s="33">
        <v>0.22784025502523686</v>
      </c>
    </row>
    <row r="1596" spans="2:10" x14ac:dyDescent="0.3">
      <c r="B1596" s="25"/>
      <c r="C1596" s="73"/>
      <c r="D1596" s="29"/>
      <c r="E1596" s="85" t="s">
        <v>477</v>
      </c>
      <c r="F1596" s="30" t="s">
        <v>472</v>
      </c>
      <c r="G1596" s="33">
        <v>0.61810949999999998</v>
      </c>
      <c r="H1596" s="33">
        <v>0.58145029999999998</v>
      </c>
      <c r="I1596" s="33">
        <v>0.65476869999999998</v>
      </c>
      <c r="J1596" s="33">
        <v>0.16040384063287505</v>
      </c>
    </row>
    <row r="1597" spans="2:10" x14ac:dyDescent="0.3">
      <c r="B1597" s="25"/>
      <c r="C1597" s="73"/>
      <c r="D1597" s="29"/>
      <c r="E1597" s="85" t="s">
        <v>477</v>
      </c>
      <c r="F1597" s="30" t="s">
        <v>473</v>
      </c>
      <c r="G1597" s="33">
        <v>0.59261779999999997</v>
      </c>
      <c r="H1597" s="33">
        <v>0.56368649999999998</v>
      </c>
      <c r="I1597" s="33">
        <v>0.62154909999999997</v>
      </c>
      <c r="J1597" s="33">
        <v>8.5428342674139318E-2</v>
      </c>
    </row>
    <row r="1598" spans="2:10" x14ac:dyDescent="0.3">
      <c r="D1598" s="78"/>
    </row>
    <row r="1599" spans="2:10" x14ac:dyDescent="0.3">
      <c r="D1599" s="78"/>
    </row>
    <row r="1600" spans="2:10" x14ac:dyDescent="0.3">
      <c r="D1600" s="78"/>
    </row>
    <row r="1601" spans="4:4" x14ac:dyDescent="0.3">
      <c r="D1601" s="78"/>
    </row>
    <row r="1602" spans="4:4" x14ac:dyDescent="0.3">
      <c r="D1602" s="78"/>
    </row>
    <row r="1603" spans="4:4" x14ac:dyDescent="0.3">
      <c r="D1603" s="78"/>
    </row>
    <row r="1604" spans="4:4" x14ac:dyDescent="0.3">
      <c r="D1604" s="78"/>
    </row>
    <row r="1605" spans="4:4" x14ac:dyDescent="0.3">
      <c r="D1605" s="78"/>
    </row>
    <row r="1606" spans="4:4" x14ac:dyDescent="0.3">
      <c r="D1606" s="78"/>
    </row>
    <row r="1607" spans="4:4" x14ac:dyDescent="0.3">
      <c r="D1607" s="78"/>
    </row>
    <row r="1608" spans="4:4" x14ac:dyDescent="0.3">
      <c r="D1608" s="78"/>
    </row>
    <row r="1609" spans="4:4" x14ac:dyDescent="0.3">
      <c r="D1609" s="78"/>
    </row>
    <row r="1610" spans="4:4" x14ac:dyDescent="0.3">
      <c r="D1610" s="78"/>
    </row>
    <row r="1611" spans="4:4" x14ac:dyDescent="0.3">
      <c r="D1611" s="78"/>
    </row>
    <row r="1612" spans="4:4" x14ac:dyDescent="0.3">
      <c r="D1612" s="78"/>
    </row>
    <row r="1613" spans="4:4" x14ac:dyDescent="0.3">
      <c r="D1613" s="78"/>
    </row>
    <row r="1614" spans="4:4" x14ac:dyDescent="0.3">
      <c r="D1614" s="78"/>
    </row>
    <row r="1615" spans="4:4" x14ac:dyDescent="0.3">
      <c r="D1615" s="78"/>
    </row>
    <row r="1616" spans="4:4" x14ac:dyDescent="0.3">
      <c r="D1616" s="78"/>
    </row>
    <row r="1617" spans="4:4" x14ac:dyDescent="0.3">
      <c r="D1617" s="78"/>
    </row>
    <row r="1618" spans="4:4" x14ac:dyDescent="0.3">
      <c r="D1618" s="78"/>
    </row>
    <row r="1619" spans="4:4" x14ac:dyDescent="0.3">
      <c r="D1619" s="78"/>
    </row>
    <row r="1620" spans="4:4" x14ac:dyDescent="0.3">
      <c r="D1620" s="78"/>
    </row>
    <row r="1621" spans="4:4" x14ac:dyDescent="0.3">
      <c r="D1621" s="78"/>
    </row>
    <row r="1622" spans="4:4" x14ac:dyDescent="0.3">
      <c r="D1622" s="78"/>
    </row>
    <row r="1623" spans="4:4" x14ac:dyDescent="0.3">
      <c r="D1623" s="78"/>
    </row>
    <row r="1624" spans="4:4" x14ac:dyDescent="0.3">
      <c r="D1624" s="70"/>
    </row>
    <row r="1625" spans="4:4" x14ac:dyDescent="0.3">
      <c r="D1625" s="65"/>
    </row>
    <row r="1626" spans="4:4" x14ac:dyDescent="0.3">
      <c r="D1626" s="65"/>
    </row>
    <row r="1627" spans="4:4" x14ac:dyDescent="0.3">
      <c r="D1627" s="65"/>
    </row>
    <row r="1628" spans="4:4" x14ac:dyDescent="0.3">
      <c r="D1628" s="65"/>
    </row>
    <row r="1629" spans="4:4" x14ac:dyDescent="0.3">
      <c r="D1629" s="65"/>
    </row>
    <row r="1630" spans="4:4" x14ac:dyDescent="0.3">
      <c r="D1630" s="65"/>
    </row>
    <row r="1631" spans="4:4" x14ac:dyDescent="0.3">
      <c r="D1631" s="65"/>
    </row>
    <row r="1632" spans="4:4" x14ac:dyDescent="0.3">
      <c r="D1632" s="78"/>
    </row>
    <row r="1633" spans="4:4" x14ac:dyDescent="0.3">
      <c r="D1633" s="78"/>
    </row>
    <row r="1634" spans="4:4" x14ac:dyDescent="0.3">
      <c r="D1634" s="78"/>
    </row>
    <row r="1635" spans="4:4" x14ac:dyDescent="0.3">
      <c r="D1635" s="78"/>
    </row>
    <row r="1636" spans="4:4" x14ac:dyDescent="0.3">
      <c r="D1636" s="78"/>
    </row>
    <row r="1637" spans="4:4" x14ac:dyDescent="0.3">
      <c r="D1637" s="78"/>
    </row>
    <row r="1638" spans="4:4" x14ac:dyDescent="0.3">
      <c r="D1638" s="78"/>
    </row>
    <row r="1639" spans="4:4" x14ac:dyDescent="0.3">
      <c r="D1639" s="78"/>
    </row>
    <row r="1640" spans="4:4" x14ac:dyDescent="0.3">
      <c r="D1640" s="78"/>
    </row>
    <row r="1641" spans="4:4" x14ac:dyDescent="0.3">
      <c r="D1641" s="78"/>
    </row>
    <row r="1642" spans="4:4" x14ac:dyDescent="0.3">
      <c r="D1642" s="78"/>
    </row>
    <row r="1643" spans="4:4" x14ac:dyDescent="0.3">
      <c r="D1643" s="78"/>
    </row>
    <row r="1644" spans="4:4" x14ac:dyDescent="0.3">
      <c r="D1644" s="78"/>
    </row>
    <row r="1645" spans="4:4" x14ac:dyDescent="0.3">
      <c r="D1645" s="78"/>
    </row>
    <row r="1646" spans="4:4" x14ac:dyDescent="0.3">
      <c r="D1646" s="78"/>
    </row>
    <row r="1647" spans="4:4" x14ac:dyDescent="0.3">
      <c r="D1647" s="78"/>
    </row>
    <row r="1648" spans="4:4" x14ac:dyDescent="0.3">
      <c r="D1648" s="78"/>
    </row>
    <row r="1649" spans="4:4" x14ac:dyDescent="0.3">
      <c r="D1649" s="78"/>
    </row>
    <row r="1650" spans="4:4" x14ac:dyDescent="0.3">
      <c r="D1650" s="78"/>
    </row>
    <row r="1651" spans="4:4" x14ac:dyDescent="0.3">
      <c r="D1651" s="78"/>
    </row>
    <row r="1652" spans="4:4" x14ac:dyDescent="0.3">
      <c r="D1652" s="78"/>
    </row>
    <row r="1653" spans="4:4" x14ac:dyDescent="0.3">
      <c r="D1653" s="78"/>
    </row>
    <row r="1654" spans="4:4" x14ac:dyDescent="0.3">
      <c r="D1654" s="78"/>
    </row>
    <row r="1655" spans="4:4" x14ac:dyDescent="0.3">
      <c r="D1655" s="78"/>
    </row>
    <row r="1656" spans="4:4" x14ac:dyDescent="0.3">
      <c r="D1656" s="78"/>
    </row>
    <row r="1657" spans="4:4" x14ac:dyDescent="0.3">
      <c r="D1657" s="78"/>
    </row>
    <row r="1658" spans="4:4" x14ac:dyDescent="0.3">
      <c r="D1658" s="78"/>
    </row>
    <row r="1659" spans="4:4" x14ac:dyDescent="0.3">
      <c r="D1659" s="78"/>
    </row>
    <row r="1660" spans="4:4" x14ac:dyDescent="0.3">
      <c r="D1660" s="78"/>
    </row>
    <row r="1661" spans="4:4" x14ac:dyDescent="0.3">
      <c r="D1661" s="78"/>
    </row>
    <row r="1662" spans="4:4" x14ac:dyDescent="0.3">
      <c r="D1662" s="70"/>
    </row>
    <row r="1663" spans="4:4" x14ac:dyDescent="0.3">
      <c r="D1663" s="65"/>
    </row>
    <row r="1664" spans="4:4" x14ac:dyDescent="0.3">
      <c r="D1664" s="65"/>
    </row>
    <row r="1665" spans="4:4" x14ac:dyDescent="0.3">
      <c r="D1665" s="65"/>
    </row>
    <row r="1666" spans="4:4" x14ac:dyDescent="0.3">
      <c r="D1666" s="65"/>
    </row>
    <row r="1667" spans="4:4" x14ac:dyDescent="0.3">
      <c r="D1667" s="65"/>
    </row>
    <row r="1668" spans="4:4" x14ac:dyDescent="0.3">
      <c r="D1668" s="65"/>
    </row>
    <row r="1669" spans="4:4" x14ac:dyDescent="0.3">
      <c r="D1669" s="78"/>
    </row>
    <row r="1670" spans="4:4" x14ac:dyDescent="0.3">
      <c r="D1670" s="78"/>
    </row>
    <row r="1671" spans="4:4" x14ac:dyDescent="0.3">
      <c r="D1671" s="78"/>
    </row>
    <row r="1672" spans="4:4" x14ac:dyDescent="0.3">
      <c r="D1672" s="78"/>
    </row>
    <row r="1673" spans="4:4" x14ac:dyDescent="0.3">
      <c r="D1673" s="78"/>
    </row>
    <row r="1674" spans="4:4" x14ac:dyDescent="0.3">
      <c r="D1674" s="78"/>
    </row>
    <row r="1675" spans="4:4" x14ac:dyDescent="0.3">
      <c r="D1675" s="78"/>
    </row>
    <row r="1676" spans="4:4" x14ac:dyDescent="0.3">
      <c r="D1676" s="78"/>
    </row>
    <row r="1677" spans="4:4" x14ac:dyDescent="0.3">
      <c r="D1677" s="78"/>
    </row>
    <row r="1678" spans="4:4" x14ac:dyDescent="0.3">
      <c r="D1678" s="78"/>
    </row>
    <row r="1679" spans="4:4" x14ac:dyDescent="0.3">
      <c r="D1679" s="78"/>
    </row>
    <row r="1680" spans="4:4" x14ac:dyDescent="0.3">
      <c r="D1680" s="78"/>
    </row>
    <row r="1681" spans="4:4" x14ac:dyDescent="0.3">
      <c r="D1681" s="78"/>
    </row>
    <row r="1682" spans="4:4" x14ac:dyDescent="0.3">
      <c r="D1682" s="78"/>
    </row>
    <row r="1683" spans="4:4" x14ac:dyDescent="0.3">
      <c r="D1683" s="78"/>
    </row>
    <row r="1684" spans="4:4" x14ac:dyDescent="0.3">
      <c r="D1684" s="78"/>
    </row>
    <row r="1685" spans="4:4" x14ac:dyDescent="0.3">
      <c r="D1685" s="78"/>
    </row>
    <row r="1686" spans="4:4" x14ac:dyDescent="0.3">
      <c r="D1686" s="78"/>
    </row>
    <row r="1687" spans="4:4" x14ac:dyDescent="0.3">
      <c r="D1687" s="78"/>
    </row>
    <row r="1688" spans="4:4" x14ac:dyDescent="0.3">
      <c r="D1688" s="78"/>
    </row>
    <row r="1689" spans="4:4" x14ac:dyDescent="0.3">
      <c r="D1689" s="78"/>
    </row>
    <row r="1690" spans="4:4" x14ac:dyDescent="0.3">
      <c r="D1690" s="78"/>
    </row>
    <row r="1691" spans="4:4" x14ac:dyDescent="0.3">
      <c r="D1691" s="78"/>
    </row>
    <row r="1692" spans="4:4" x14ac:dyDescent="0.3">
      <c r="D1692" s="78"/>
    </row>
    <row r="1693" spans="4:4" x14ac:dyDescent="0.3">
      <c r="D1693" s="78"/>
    </row>
    <row r="1694" spans="4:4" x14ac:dyDescent="0.3">
      <c r="D1694" s="78"/>
    </row>
    <row r="1695" spans="4:4" x14ac:dyDescent="0.3">
      <c r="D1695" s="78"/>
    </row>
    <row r="1696" spans="4:4" x14ac:dyDescent="0.3">
      <c r="D1696" s="78"/>
    </row>
    <row r="1697" spans="4:4" x14ac:dyDescent="0.3">
      <c r="D1697" s="78"/>
    </row>
    <row r="1698" spans="4:4" x14ac:dyDescent="0.3">
      <c r="D1698" s="78"/>
    </row>
    <row r="1699" spans="4:4" x14ac:dyDescent="0.3">
      <c r="D1699" s="78"/>
    </row>
    <row r="1700" spans="4:4" x14ac:dyDescent="0.3">
      <c r="D1700" s="70"/>
    </row>
    <row r="1701" spans="4:4" x14ac:dyDescent="0.3">
      <c r="D1701" s="65"/>
    </row>
    <row r="1702" spans="4:4" x14ac:dyDescent="0.3">
      <c r="D1702" s="65"/>
    </row>
    <row r="1703" spans="4:4" x14ac:dyDescent="0.3">
      <c r="D1703" s="65"/>
    </row>
    <row r="1704" spans="4:4" x14ac:dyDescent="0.3">
      <c r="D1704" s="65"/>
    </row>
    <row r="1705" spans="4:4" x14ac:dyDescent="0.3">
      <c r="D1705" s="65"/>
    </row>
    <row r="1706" spans="4:4" x14ac:dyDescent="0.3">
      <c r="D1706" s="78"/>
    </row>
    <row r="1707" spans="4:4" x14ac:dyDescent="0.3">
      <c r="D1707" s="78"/>
    </row>
    <row r="1708" spans="4:4" x14ac:dyDescent="0.3">
      <c r="D1708" s="78"/>
    </row>
    <row r="1709" spans="4:4" x14ac:dyDescent="0.3">
      <c r="D1709" s="78"/>
    </row>
    <row r="1710" spans="4:4" x14ac:dyDescent="0.3">
      <c r="D1710" s="78"/>
    </row>
    <row r="1711" spans="4:4" x14ac:dyDescent="0.3">
      <c r="D1711" s="78"/>
    </row>
    <row r="1712" spans="4:4" x14ac:dyDescent="0.3">
      <c r="D1712" s="78"/>
    </row>
    <row r="1713" spans="4:4" x14ac:dyDescent="0.3">
      <c r="D1713" s="78"/>
    </row>
    <row r="1714" spans="4:4" x14ac:dyDescent="0.3">
      <c r="D1714" s="78"/>
    </row>
    <row r="1715" spans="4:4" x14ac:dyDescent="0.3">
      <c r="D1715" s="78"/>
    </row>
    <row r="1716" spans="4:4" x14ac:dyDescent="0.3">
      <c r="D1716" s="78"/>
    </row>
    <row r="1717" spans="4:4" x14ac:dyDescent="0.3">
      <c r="D1717" s="78"/>
    </row>
    <row r="1718" spans="4:4" x14ac:dyDescent="0.3">
      <c r="D1718" s="78"/>
    </row>
    <row r="1719" spans="4:4" x14ac:dyDescent="0.3">
      <c r="D1719" s="78"/>
    </row>
    <row r="1720" spans="4:4" x14ac:dyDescent="0.3">
      <c r="D1720" s="78"/>
    </row>
    <row r="1721" spans="4:4" x14ac:dyDescent="0.3">
      <c r="D1721" s="78"/>
    </row>
    <row r="1722" spans="4:4" x14ac:dyDescent="0.3">
      <c r="D1722" s="78"/>
    </row>
    <row r="1723" spans="4:4" x14ac:dyDescent="0.3">
      <c r="D1723" s="78"/>
    </row>
    <row r="1724" spans="4:4" x14ac:dyDescent="0.3">
      <c r="D1724" s="78"/>
    </row>
    <row r="1725" spans="4:4" x14ac:dyDescent="0.3">
      <c r="D1725" s="78"/>
    </row>
    <row r="1726" spans="4:4" x14ac:dyDescent="0.3">
      <c r="D1726" s="78"/>
    </row>
    <row r="1727" spans="4:4" x14ac:dyDescent="0.3">
      <c r="D1727" s="78"/>
    </row>
    <row r="1728" spans="4:4" x14ac:dyDescent="0.3">
      <c r="D1728" s="78"/>
    </row>
    <row r="1729" spans="4:4" x14ac:dyDescent="0.3">
      <c r="D1729" s="78"/>
    </row>
    <row r="1730" spans="4:4" x14ac:dyDescent="0.3">
      <c r="D1730" s="78"/>
    </row>
    <row r="1731" spans="4:4" x14ac:dyDescent="0.3">
      <c r="D1731" s="78"/>
    </row>
    <row r="1732" spans="4:4" x14ac:dyDescent="0.3">
      <c r="D1732" s="78"/>
    </row>
    <row r="1733" spans="4:4" x14ac:dyDescent="0.3">
      <c r="D1733" s="78"/>
    </row>
    <row r="1734" spans="4:4" x14ac:dyDescent="0.3">
      <c r="D1734" s="78"/>
    </row>
    <row r="1735" spans="4:4" x14ac:dyDescent="0.3">
      <c r="D1735" s="78"/>
    </row>
    <row r="1736" spans="4:4" x14ac:dyDescent="0.3">
      <c r="D1736" s="78"/>
    </row>
    <row r="1737" spans="4:4" x14ac:dyDescent="0.3">
      <c r="D1737" s="78"/>
    </row>
    <row r="1738" spans="4:4" x14ac:dyDescent="0.3">
      <c r="D1738" s="70"/>
    </row>
    <row r="1739" spans="4:4" x14ac:dyDescent="0.3">
      <c r="D1739" s="65"/>
    </row>
    <row r="1740" spans="4:4" x14ac:dyDescent="0.3">
      <c r="D1740" s="65"/>
    </row>
    <row r="1741" spans="4:4" x14ac:dyDescent="0.3">
      <c r="D1741" s="65"/>
    </row>
    <row r="1742" spans="4:4" x14ac:dyDescent="0.3">
      <c r="D1742" s="65"/>
    </row>
    <row r="1743" spans="4:4" x14ac:dyDescent="0.3">
      <c r="D1743" s="78"/>
    </row>
    <row r="1744" spans="4:4" x14ac:dyDescent="0.3">
      <c r="D1744" s="78"/>
    </row>
    <row r="1745" spans="4:4" x14ac:dyDescent="0.3">
      <c r="D1745" s="78"/>
    </row>
    <row r="1746" spans="4:4" x14ac:dyDescent="0.3">
      <c r="D1746" s="78"/>
    </row>
    <row r="1747" spans="4:4" x14ac:dyDescent="0.3">
      <c r="D1747" s="78"/>
    </row>
    <row r="1748" spans="4:4" x14ac:dyDescent="0.3">
      <c r="D1748" s="78"/>
    </row>
    <row r="1749" spans="4:4" x14ac:dyDescent="0.3">
      <c r="D1749" s="78"/>
    </row>
    <row r="1750" spans="4:4" x14ac:dyDescent="0.3">
      <c r="D1750" s="78"/>
    </row>
    <row r="1751" spans="4:4" x14ac:dyDescent="0.3">
      <c r="D1751" s="78"/>
    </row>
    <row r="1752" spans="4:4" x14ac:dyDescent="0.3">
      <c r="D1752" s="78"/>
    </row>
    <row r="1753" spans="4:4" x14ac:dyDescent="0.3">
      <c r="D1753" s="78"/>
    </row>
    <row r="1754" spans="4:4" x14ac:dyDescent="0.3">
      <c r="D1754" s="78"/>
    </row>
    <row r="1755" spans="4:4" x14ac:dyDescent="0.3">
      <c r="D1755" s="78"/>
    </row>
    <row r="1756" spans="4:4" x14ac:dyDescent="0.3">
      <c r="D1756" s="78"/>
    </row>
    <row r="1757" spans="4:4" x14ac:dyDescent="0.3">
      <c r="D1757" s="78"/>
    </row>
    <row r="1758" spans="4:4" x14ac:dyDescent="0.3">
      <c r="D1758" s="78"/>
    </row>
    <row r="1759" spans="4:4" x14ac:dyDescent="0.3">
      <c r="D1759" s="78"/>
    </row>
    <row r="1760" spans="4:4" x14ac:dyDescent="0.3">
      <c r="D1760" s="78"/>
    </row>
    <row r="1761" spans="4:4" x14ac:dyDescent="0.3">
      <c r="D1761" s="78"/>
    </row>
    <row r="1762" spans="4:4" x14ac:dyDescent="0.3">
      <c r="D1762" s="78"/>
    </row>
    <row r="1763" spans="4:4" x14ac:dyDescent="0.3">
      <c r="D1763" s="78"/>
    </row>
    <row r="1764" spans="4:4" x14ac:dyDescent="0.3">
      <c r="D1764" s="78"/>
    </row>
    <row r="1765" spans="4:4" x14ac:dyDescent="0.3">
      <c r="D1765" s="78"/>
    </row>
    <row r="1766" spans="4:4" x14ac:dyDescent="0.3">
      <c r="D1766" s="78"/>
    </row>
    <row r="1767" spans="4:4" x14ac:dyDescent="0.3">
      <c r="D1767" s="78"/>
    </row>
    <row r="1768" spans="4:4" x14ac:dyDescent="0.3">
      <c r="D1768" s="78"/>
    </row>
    <row r="1769" spans="4:4" x14ac:dyDescent="0.3">
      <c r="D1769" s="78"/>
    </row>
    <row r="1770" spans="4:4" x14ac:dyDescent="0.3">
      <c r="D1770" s="78"/>
    </row>
    <row r="1771" spans="4:4" x14ac:dyDescent="0.3">
      <c r="D1771" s="78"/>
    </row>
    <row r="1772" spans="4:4" x14ac:dyDescent="0.3">
      <c r="D1772" s="78"/>
    </row>
    <row r="1773" spans="4:4" x14ac:dyDescent="0.3">
      <c r="D1773" s="78"/>
    </row>
    <row r="1774" spans="4:4" x14ac:dyDescent="0.3">
      <c r="D1774" s="78"/>
    </row>
    <row r="1775" spans="4:4" x14ac:dyDescent="0.3">
      <c r="D1775" s="78"/>
    </row>
    <row r="1776" spans="4:4" x14ac:dyDescent="0.3">
      <c r="D1776" s="70"/>
    </row>
    <row r="1777" spans="4:4" x14ac:dyDescent="0.3">
      <c r="D1777" s="78"/>
    </row>
    <row r="1778" spans="4:4" x14ac:dyDescent="0.3">
      <c r="D1778" s="78"/>
    </row>
    <row r="1779" spans="4:4" x14ac:dyDescent="0.3">
      <c r="D1779" s="78"/>
    </row>
    <row r="1780" spans="4:4" x14ac:dyDescent="0.3">
      <c r="D1780" s="78"/>
    </row>
    <row r="1781" spans="4:4" x14ac:dyDescent="0.3">
      <c r="D1781" s="78"/>
    </row>
    <row r="1782" spans="4:4" x14ac:dyDescent="0.3">
      <c r="D1782" s="78"/>
    </row>
    <row r="1783" spans="4:4" x14ac:dyDescent="0.3">
      <c r="D1783" s="78"/>
    </row>
    <row r="1784" spans="4:4" x14ac:dyDescent="0.3">
      <c r="D1784" s="78"/>
    </row>
    <row r="1785" spans="4:4" x14ac:dyDescent="0.3">
      <c r="D1785" s="78"/>
    </row>
    <row r="1786" spans="4:4" x14ac:dyDescent="0.3">
      <c r="D1786" s="78"/>
    </row>
    <row r="1787" spans="4:4" x14ac:dyDescent="0.3">
      <c r="D1787" s="78"/>
    </row>
    <row r="1788" spans="4:4" x14ac:dyDescent="0.3">
      <c r="D1788" s="78"/>
    </row>
    <row r="1789" spans="4:4" x14ac:dyDescent="0.3">
      <c r="D1789" s="78"/>
    </row>
    <row r="1790" spans="4:4" x14ac:dyDescent="0.3">
      <c r="D1790" s="78"/>
    </row>
    <row r="1791" spans="4:4" x14ac:dyDescent="0.3">
      <c r="D1791" s="78"/>
    </row>
    <row r="1792" spans="4:4" x14ac:dyDescent="0.3">
      <c r="D1792" s="78"/>
    </row>
    <row r="1793" spans="4:4" x14ac:dyDescent="0.3">
      <c r="D1793" s="78"/>
    </row>
    <row r="1794" spans="4:4" x14ac:dyDescent="0.3">
      <c r="D1794" s="78"/>
    </row>
    <row r="1795" spans="4:4" x14ac:dyDescent="0.3">
      <c r="D1795" s="78"/>
    </row>
    <row r="1796" spans="4:4" x14ac:dyDescent="0.3">
      <c r="D1796" s="78"/>
    </row>
    <row r="1797" spans="4:4" x14ac:dyDescent="0.3">
      <c r="D1797" s="78"/>
    </row>
    <row r="1798" spans="4:4" x14ac:dyDescent="0.3">
      <c r="D1798" s="78"/>
    </row>
    <row r="1799" spans="4:4" x14ac:dyDescent="0.3">
      <c r="D1799" s="78"/>
    </row>
    <row r="1800" spans="4:4" x14ac:dyDescent="0.3">
      <c r="D1800" s="78"/>
    </row>
    <row r="1801" spans="4:4" x14ac:dyDescent="0.3">
      <c r="D1801" s="78"/>
    </row>
    <row r="1802" spans="4:4" x14ac:dyDescent="0.3">
      <c r="D1802" s="78"/>
    </row>
    <row r="1803" spans="4:4" x14ac:dyDescent="0.3">
      <c r="D1803" s="78"/>
    </row>
    <row r="1804" spans="4:4" x14ac:dyDescent="0.3">
      <c r="D1804" s="78"/>
    </row>
    <row r="1805" spans="4:4" x14ac:dyDescent="0.3">
      <c r="D1805" s="78"/>
    </row>
    <row r="1806" spans="4:4" x14ac:dyDescent="0.3">
      <c r="D1806" s="78"/>
    </row>
    <row r="1807" spans="4:4" x14ac:dyDescent="0.3">
      <c r="D1807" s="78"/>
    </row>
    <row r="1808" spans="4:4" x14ac:dyDescent="0.3">
      <c r="D1808" s="78"/>
    </row>
    <row r="1809" spans="4:4" x14ac:dyDescent="0.3">
      <c r="D1809" s="78"/>
    </row>
    <row r="1810" spans="4:4" x14ac:dyDescent="0.3">
      <c r="D1810" s="78"/>
    </row>
    <row r="1811" spans="4:4" x14ac:dyDescent="0.3">
      <c r="D1811" s="78"/>
    </row>
    <row r="1812" spans="4:4" x14ac:dyDescent="0.3">
      <c r="D1812" s="78"/>
    </row>
    <row r="1813" spans="4:4" x14ac:dyDescent="0.3">
      <c r="D1813" s="78"/>
    </row>
    <row r="1814" spans="4:4" x14ac:dyDescent="0.3">
      <c r="D1814" s="70"/>
    </row>
    <row r="1815" spans="4:4" x14ac:dyDescent="0.3">
      <c r="D1815" s="65"/>
    </row>
    <row r="1816" spans="4:4" x14ac:dyDescent="0.3">
      <c r="D1816" s="65"/>
    </row>
    <row r="1817" spans="4:4" x14ac:dyDescent="0.3">
      <c r="D1817" s="78"/>
    </row>
    <row r="1818" spans="4:4" x14ac:dyDescent="0.3">
      <c r="D1818" s="78"/>
    </row>
    <row r="1819" spans="4:4" x14ac:dyDescent="0.3">
      <c r="D1819" s="78"/>
    </row>
    <row r="1820" spans="4:4" x14ac:dyDescent="0.3">
      <c r="D1820" s="78"/>
    </row>
    <row r="1821" spans="4:4" x14ac:dyDescent="0.3">
      <c r="D1821" s="78"/>
    </row>
    <row r="1822" spans="4:4" x14ac:dyDescent="0.3">
      <c r="D1822" s="78"/>
    </row>
    <row r="1823" spans="4:4" x14ac:dyDescent="0.3">
      <c r="D1823" s="78"/>
    </row>
    <row r="1824" spans="4:4" x14ac:dyDescent="0.3">
      <c r="D1824" s="78"/>
    </row>
    <row r="1825" spans="4:4" x14ac:dyDescent="0.3">
      <c r="D1825" s="78"/>
    </row>
    <row r="1826" spans="4:4" x14ac:dyDescent="0.3">
      <c r="D1826" s="78"/>
    </row>
    <row r="1827" spans="4:4" x14ac:dyDescent="0.3">
      <c r="D1827" s="78"/>
    </row>
    <row r="1828" spans="4:4" x14ac:dyDescent="0.3">
      <c r="D1828" s="78"/>
    </row>
    <row r="1829" spans="4:4" x14ac:dyDescent="0.3">
      <c r="D1829" s="78"/>
    </row>
    <row r="1830" spans="4:4" x14ac:dyDescent="0.3">
      <c r="D1830" s="78"/>
    </row>
    <row r="1831" spans="4:4" x14ac:dyDescent="0.3">
      <c r="D1831" s="78"/>
    </row>
    <row r="1832" spans="4:4" x14ac:dyDescent="0.3">
      <c r="D1832" s="78"/>
    </row>
    <row r="1833" spans="4:4" x14ac:dyDescent="0.3">
      <c r="D1833" s="78"/>
    </row>
    <row r="1834" spans="4:4" x14ac:dyDescent="0.3">
      <c r="D1834" s="78"/>
    </row>
    <row r="1835" spans="4:4" x14ac:dyDescent="0.3">
      <c r="D1835" s="78"/>
    </row>
    <row r="1836" spans="4:4" x14ac:dyDescent="0.3">
      <c r="D1836" s="78"/>
    </row>
    <row r="1837" spans="4:4" x14ac:dyDescent="0.3">
      <c r="D1837" s="78"/>
    </row>
    <row r="1838" spans="4:4" x14ac:dyDescent="0.3">
      <c r="D1838" s="78"/>
    </row>
    <row r="1839" spans="4:4" x14ac:dyDescent="0.3">
      <c r="D1839" s="78"/>
    </row>
    <row r="1840" spans="4:4" x14ac:dyDescent="0.3">
      <c r="D1840" s="78"/>
    </row>
    <row r="1841" spans="4:4" x14ac:dyDescent="0.3">
      <c r="D1841" s="78"/>
    </row>
    <row r="1842" spans="4:4" x14ac:dyDescent="0.3">
      <c r="D1842" s="78"/>
    </row>
    <row r="1843" spans="4:4" x14ac:dyDescent="0.3">
      <c r="D1843" s="78"/>
    </row>
    <row r="1844" spans="4:4" x14ac:dyDescent="0.3">
      <c r="D1844" s="78"/>
    </row>
    <row r="1845" spans="4:4" x14ac:dyDescent="0.3">
      <c r="D1845" s="78"/>
    </row>
    <row r="1846" spans="4:4" x14ac:dyDescent="0.3">
      <c r="D1846" s="78"/>
    </row>
    <row r="1847" spans="4:4" x14ac:dyDescent="0.3">
      <c r="D1847" s="78"/>
    </row>
    <row r="1848" spans="4:4" x14ac:dyDescent="0.3">
      <c r="D1848" s="78"/>
    </row>
    <row r="1849" spans="4:4" x14ac:dyDescent="0.3">
      <c r="D1849" s="78"/>
    </row>
    <row r="1850" spans="4:4" x14ac:dyDescent="0.3">
      <c r="D1850" s="78"/>
    </row>
    <row r="1851" spans="4:4" x14ac:dyDescent="0.3">
      <c r="D1851" s="78"/>
    </row>
    <row r="1852" spans="4:4" x14ac:dyDescent="0.3">
      <c r="D1852" s="70"/>
    </row>
    <row r="1853" spans="4:4" x14ac:dyDescent="0.3">
      <c r="D1853" s="65"/>
    </row>
    <row r="1854" spans="4:4" x14ac:dyDescent="0.3">
      <c r="D1854" s="78"/>
    </row>
    <row r="1855" spans="4:4" x14ac:dyDescent="0.3">
      <c r="D1855" s="78"/>
    </row>
    <row r="1856" spans="4:4" x14ac:dyDescent="0.3">
      <c r="D1856" s="78"/>
    </row>
    <row r="1857" spans="4:4" x14ac:dyDescent="0.3">
      <c r="D1857" s="78"/>
    </row>
    <row r="1858" spans="4:4" x14ac:dyDescent="0.3">
      <c r="D1858" s="78"/>
    </row>
    <row r="1859" spans="4:4" x14ac:dyDescent="0.3">
      <c r="D1859" s="78"/>
    </row>
    <row r="1860" spans="4:4" x14ac:dyDescent="0.3">
      <c r="D1860" s="78"/>
    </row>
    <row r="1861" spans="4:4" x14ac:dyDescent="0.3">
      <c r="D1861" s="78"/>
    </row>
    <row r="1862" spans="4:4" x14ac:dyDescent="0.3">
      <c r="D1862" s="78"/>
    </row>
    <row r="1863" spans="4:4" x14ac:dyDescent="0.3">
      <c r="D1863" s="78"/>
    </row>
    <row r="1864" spans="4:4" x14ac:dyDescent="0.3">
      <c r="D1864" s="78"/>
    </row>
    <row r="1865" spans="4:4" x14ac:dyDescent="0.3">
      <c r="D1865" s="78"/>
    </row>
    <row r="1866" spans="4:4" x14ac:dyDescent="0.3">
      <c r="D1866" s="78"/>
    </row>
    <row r="1867" spans="4:4" x14ac:dyDescent="0.3">
      <c r="D1867" s="78"/>
    </row>
    <row r="1868" spans="4:4" x14ac:dyDescent="0.3">
      <c r="D1868" s="78"/>
    </row>
    <row r="1869" spans="4:4" x14ac:dyDescent="0.3">
      <c r="D1869" s="78"/>
    </row>
    <row r="1870" spans="4:4" x14ac:dyDescent="0.3">
      <c r="D1870" s="78"/>
    </row>
    <row r="1871" spans="4:4" x14ac:dyDescent="0.3">
      <c r="D1871" s="78"/>
    </row>
    <row r="1872" spans="4:4" x14ac:dyDescent="0.3">
      <c r="D1872" s="78"/>
    </row>
    <row r="1873" spans="4:4" x14ac:dyDescent="0.3">
      <c r="D1873" s="78"/>
    </row>
    <row r="1874" spans="4:4" x14ac:dyDescent="0.3">
      <c r="D1874" s="78"/>
    </row>
    <row r="1875" spans="4:4" x14ac:dyDescent="0.3">
      <c r="D1875" s="78"/>
    </row>
    <row r="1876" spans="4:4" x14ac:dyDescent="0.3">
      <c r="D1876" s="78"/>
    </row>
    <row r="1877" spans="4:4" x14ac:dyDescent="0.3">
      <c r="D1877" s="78"/>
    </row>
    <row r="1878" spans="4:4" x14ac:dyDescent="0.3">
      <c r="D1878" s="78"/>
    </row>
    <row r="1879" spans="4:4" x14ac:dyDescent="0.3">
      <c r="D1879" s="78"/>
    </row>
    <row r="1880" spans="4:4" x14ac:dyDescent="0.3">
      <c r="D1880" s="78"/>
    </row>
    <row r="1881" spans="4:4" x14ac:dyDescent="0.3">
      <c r="D1881" s="78"/>
    </row>
    <row r="1882" spans="4:4" x14ac:dyDescent="0.3">
      <c r="D1882" s="78"/>
    </row>
    <row r="1883" spans="4:4" x14ac:dyDescent="0.3">
      <c r="D1883" s="78"/>
    </row>
    <row r="1884" spans="4:4" x14ac:dyDescent="0.3">
      <c r="D1884" s="78"/>
    </row>
    <row r="1885" spans="4:4" x14ac:dyDescent="0.3">
      <c r="D1885" s="78"/>
    </row>
    <row r="1886" spans="4:4" x14ac:dyDescent="0.3">
      <c r="D1886" s="78"/>
    </row>
    <row r="1887" spans="4:4" x14ac:dyDescent="0.3">
      <c r="D1887" s="78"/>
    </row>
    <row r="1888" spans="4:4" x14ac:dyDescent="0.3">
      <c r="D1888" s="78"/>
    </row>
    <row r="1889" spans="4:4" x14ac:dyDescent="0.3">
      <c r="D1889" s="78"/>
    </row>
    <row r="1890" spans="4:4" x14ac:dyDescent="0.3">
      <c r="D1890" s="70"/>
    </row>
    <row r="1891" spans="4:4" x14ac:dyDescent="0.3">
      <c r="D1891" s="78"/>
    </row>
    <row r="1892" spans="4:4" x14ac:dyDescent="0.3">
      <c r="D1892" s="78"/>
    </row>
    <row r="1893" spans="4:4" x14ac:dyDescent="0.3">
      <c r="D1893" s="78"/>
    </row>
    <row r="1894" spans="4:4" x14ac:dyDescent="0.3">
      <c r="D1894" s="78"/>
    </row>
    <row r="1895" spans="4:4" x14ac:dyDescent="0.3">
      <c r="D1895" s="78"/>
    </row>
    <row r="1896" spans="4:4" x14ac:dyDescent="0.3">
      <c r="D1896" s="78"/>
    </row>
    <row r="1897" spans="4:4" x14ac:dyDescent="0.3">
      <c r="D1897" s="78"/>
    </row>
    <row r="1898" spans="4:4" x14ac:dyDescent="0.3">
      <c r="D1898" s="78"/>
    </row>
    <row r="1899" spans="4:4" x14ac:dyDescent="0.3">
      <c r="D1899" s="78"/>
    </row>
    <row r="1900" spans="4:4" x14ac:dyDescent="0.3">
      <c r="D1900" s="78"/>
    </row>
    <row r="1901" spans="4:4" x14ac:dyDescent="0.3">
      <c r="D1901" s="78"/>
    </row>
    <row r="1902" spans="4:4" x14ac:dyDescent="0.3">
      <c r="D1902" s="78"/>
    </row>
    <row r="1903" spans="4:4" x14ac:dyDescent="0.3">
      <c r="D1903" s="78"/>
    </row>
    <row r="1904" spans="4:4" x14ac:dyDescent="0.3">
      <c r="D1904" s="78"/>
    </row>
    <row r="1905" spans="4:4" x14ac:dyDescent="0.3">
      <c r="D1905" s="78"/>
    </row>
    <row r="1906" spans="4:4" x14ac:dyDescent="0.3">
      <c r="D1906" s="78"/>
    </row>
    <row r="1907" spans="4:4" x14ac:dyDescent="0.3">
      <c r="D1907" s="78"/>
    </row>
    <row r="1908" spans="4:4" x14ac:dyDescent="0.3">
      <c r="D1908" s="78"/>
    </row>
    <row r="1909" spans="4:4" x14ac:dyDescent="0.3">
      <c r="D1909" s="78"/>
    </row>
    <row r="1910" spans="4:4" x14ac:dyDescent="0.3">
      <c r="D1910" s="78"/>
    </row>
    <row r="1911" spans="4:4" x14ac:dyDescent="0.3">
      <c r="D1911" s="78"/>
    </row>
    <row r="1912" spans="4:4" x14ac:dyDescent="0.3">
      <c r="D1912" s="78"/>
    </row>
    <row r="1913" spans="4:4" x14ac:dyDescent="0.3">
      <c r="D1913" s="78"/>
    </row>
    <row r="1914" spans="4:4" x14ac:dyDescent="0.3">
      <c r="D1914" s="78"/>
    </row>
    <row r="1915" spans="4:4" x14ac:dyDescent="0.3">
      <c r="D1915" s="78"/>
    </row>
    <row r="1916" spans="4:4" x14ac:dyDescent="0.3">
      <c r="D1916" s="78"/>
    </row>
    <row r="1917" spans="4:4" x14ac:dyDescent="0.3">
      <c r="D1917" s="78"/>
    </row>
    <row r="1918" spans="4:4" x14ac:dyDescent="0.3">
      <c r="D1918" s="78"/>
    </row>
    <row r="1919" spans="4:4" x14ac:dyDescent="0.3">
      <c r="D1919" s="78"/>
    </row>
    <row r="1920" spans="4:4" x14ac:dyDescent="0.3">
      <c r="D1920" s="78"/>
    </row>
    <row r="1921" spans="4:4" x14ac:dyDescent="0.3">
      <c r="D1921" s="78"/>
    </row>
    <row r="1922" spans="4:4" x14ac:dyDescent="0.3">
      <c r="D1922" s="78"/>
    </row>
    <row r="1923" spans="4:4" x14ac:dyDescent="0.3">
      <c r="D1923" s="78"/>
    </row>
    <row r="1924" spans="4:4" x14ac:dyDescent="0.3">
      <c r="D1924" s="78"/>
    </row>
    <row r="1925" spans="4:4" x14ac:dyDescent="0.3">
      <c r="D1925" s="78"/>
    </row>
    <row r="1926" spans="4:4" x14ac:dyDescent="0.3">
      <c r="D1926" s="78"/>
    </row>
    <row r="1927" spans="4:4" x14ac:dyDescent="0.3">
      <c r="D1927" s="78"/>
    </row>
  </sheetData>
  <conditionalFormatting sqref="B1:B1597">
    <cfRule type="containsText" dxfId="28" priority="5" operator="containsText" text="Regions_Reporting">
      <formula>NOT(ISERROR(SEARCH("Regions_Reporting",B1)))</formula>
    </cfRule>
    <cfRule type="containsText" dxfId="27" priority="6" operator="containsText" text="age">
      <formula>NOT(ISERROR(SEARCH("age",B1)))</formula>
    </cfRule>
    <cfRule type="containsText" dxfId="26" priority="7" operator="containsText" text="dv">
      <formula>NOT(ISERROR(SEARCH("dv",B1)))</formula>
    </cfRule>
    <cfRule type="containsText" dxfId="25" priority="8" operator="containsText" text="Q">
      <formula>NOT(ISERROR(SEARCH("Q",B1)))</formula>
    </cfRule>
  </conditionalFormatting>
  <conditionalFormatting sqref="B610">
    <cfRule type="containsText" dxfId="24" priority="16" operator="containsText" text="Regions">
      <formula>NOT(ISERROR(SEARCH("Regions",B610)))</formula>
    </cfRule>
  </conditionalFormatting>
  <conditionalFormatting sqref="F1:F1597">
    <cfRule type="containsText" dxfId="23" priority="4" operator="containsText" text="19+">
      <formula>NOT(ISERROR(SEARCH("19+",F1)))</formula>
    </cfRule>
  </conditionalFormatting>
  <conditionalFormatting sqref="J1">
    <cfRule type="containsText" dxfId="22" priority="9" operator="containsText" text="Figure">
      <formula>NOT(ISERROR(SEARCH("Figure",J1)))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5056-995F-45DE-9CD9-D39F4F35935D}">
  <sheetPr>
    <tabColor rgb="FFF0E2EE"/>
  </sheetPr>
  <dimension ref="A1:J1927"/>
  <sheetViews>
    <sheetView topLeftCell="B1" workbookViewId="0">
      <selection activeCell="B1" sqref="B1"/>
    </sheetView>
  </sheetViews>
  <sheetFormatPr defaultRowHeight="14.4" x14ac:dyDescent="0.3"/>
  <cols>
    <col min="1" max="1" width="0" hidden="1" customWidth="1"/>
    <col min="2" max="3" width="33.33203125" style="28" customWidth="1"/>
    <col min="4" max="4" width="33.33203125" style="32" customWidth="1"/>
    <col min="5" max="10" width="33.33203125" customWidth="1"/>
  </cols>
  <sheetData>
    <row r="1" spans="2:10" x14ac:dyDescent="0.3">
      <c r="B1" s="94" t="s">
        <v>6</v>
      </c>
      <c r="C1" s="98" t="s">
        <v>17</v>
      </c>
      <c r="D1" s="106" t="s">
        <v>547</v>
      </c>
      <c r="E1" s="99" t="s">
        <v>538</v>
      </c>
      <c r="F1" s="105" t="s">
        <v>10</v>
      </c>
      <c r="G1" s="100" t="s">
        <v>11</v>
      </c>
      <c r="H1" s="101" t="s">
        <v>12</v>
      </c>
      <c r="I1" s="101" t="s">
        <v>13</v>
      </c>
      <c r="J1" s="95" t="s">
        <v>14</v>
      </c>
    </row>
    <row r="2" spans="2:10" x14ac:dyDescent="0.3">
      <c r="B2" s="25" t="s">
        <v>1524</v>
      </c>
      <c r="C2" s="72" t="s">
        <v>306</v>
      </c>
      <c r="D2" s="29" t="s">
        <v>638</v>
      </c>
      <c r="E2" s="89" t="s">
        <v>500</v>
      </c>
      <c r="F2" s="30" t="s">
        <v>450</v>
      </c>
      <c r="G2" s="123">
        <v>0.57667409999999997</v>
      </c>
      <c r="H2" s="123">
        <v>0.55701259999999997</v>
      </c>
      <c r="I2" s="123">
        <v>0.59633559999999997</v>
      </c>
      <c r="J2" s="33" t="s">
        <v>451</v>
      </c>
    </row>
    <row r="3" spans="2:10" x14ac:dyDescent="0.3">
      <c r="B3" s="25"/>
      <c r="C3" s="73"/>
      <c r="D3" s="103"/>
      <c r="E3" s="89" t="s">
        <v>500</v>
      </c>
      <c r="F3" s="30" t="s">
        <v>452</v>
      </c>
      <c r="G3" s="123">
        <v>0.57180489999999995</v>
      </c>
      <c r="H3" s="123">
        <v>0.54981559999999996</v>
      </c>
      <c r="I3" s="123">
        <v>0.59379420000000005</v>
      </c>
      <c r="J3" s="33" t="s">
        <v>451</v>
      </c>
    </row>
    <row r="4" spans="2:10" x14ac:dyDescent="0.3">
      <c r="B4" s="25"/>
      <c r="C4" s="73"/>
      <c r="D4" s="103"/>
      <c r="E4" s="89" t="s">
        <v>500</v>
      </c>
      <c r="F4" s="30" t="s">
        <v>453</v>
      </c>
      <c r="G4" s="123">
        <v>0.5334238</v>
      </c>
      <c r="H4" s="123">
        <v>0.50103019999999998</v>
      </c>
      <c r="I4" s="123">
        <v>0.56581740000000003</v>
      </c>
      <c r="J4" s="33" t="s">
        <v>451</v>
      </c>
    </row>
    <row r="5" spans="2:10" x14ac:dyDescent="0.3">
      <c r="B5" s="25"/>
      <c r="C5" s="73"/>
      <c r="D5" s="103"/>
      <c r="E5" s="89" t="s">
        <v>500</v>
      </c>
      <c r="F5" s="30" t="s">
        <v>21</v>
      </c>
      <c r="G5" s="123">
        <v>0.56768890000000005</v>
      </c>
      <c r="H5" s="123">
        <v>0.50885769999999997</v>
      </c>
      <c r="I5" s="123">
        <v>0.62652010000000002</v>
      </c>
      <c r="J5" s="33" t="s">
        <v>451</v>
      </c>
    </row>
    <row r="6" spans="2:10" x14ac:dyDescent="0.3">
      <c r="B6" s="25"/>
      <c r="C6" s="73"/>
      <c r="D6" s="103"/>
      <c r="E6" s="89" t="s">
        <v>500</v>
      </c>
      <c r="F6" s="30" t="s">
        <v>454</v>
      </c>
      <c r="G6" s="123">
        <v>0.63119020000000003</v>
      </c>
      <c r="H6" s="123">
        <v>0.58781079999999997</v>
      </c>
      <c r="I6" s="123">
        <v>0.67456959999999999</v>
      </c>
      <c r="J6" s="33" t="s">
        <v>451</v>
      </c>
    </row>
    <row r="7" spans="2:10" x14ac:dyDescent="0.3">
      <c r="B7" s="25"/>
      <c r="C7" s="73"/>
      <c r="D7" s="103"/>
      <c r="E7" s="89" t="s">
        <v>500</v>
      </c>
      <c r="F7" s="30" t="s">
        <v>455</v>
      </c>
      <c r="G7" s="123">
        <v>0.39980549999999998</v>
      </c>
      <c r="H7" s="123">
        <v>0.26578059999999998</v>
      </c>
      <c r="I7" s="123">
        <v>0.53383049999999999</v>
      </c>
      <c r="J7" s="33" t="s">
        <v>451</v>
      </c>
    </row>
    <row r="8" spans="2:10" x14ac:dyDescent="0.3">
      <c r="B8" s="25"/>
      <c r="C8" s="73"/>
      <c r="D8" s="103"/>
      <c r="E8" s="89" t="s">
        <v>500</v>
      </c>
      <c r="F8" s="30" t="s">
        <v>456</v>
      </c>
      <c r="G8" s="123">
        <v>0.6477252</v>
      </c>
      <c r="H8" s="123">
        <v>0.61823589999999995</v>
      </c>
      <c r="I8" s="123">
        <v>0.67721439999999999</v>
      </c>
      <c r="J8" s="33" t="s">
        <v>451</v>
      </c>
    </row>
    <row r="9" spans="2:10" x14ac:dyDescent="0.3">
      <c r="B9" s="25"/>
      <c r="C9" s="73"/>
      <c r="D9" s="103"/>
      <c r="E9" s="89" t="s">
        <v>500</v>
      </c>
      <c r="F9" s="30" t="s">
        <v>457</v>
      </c>
      <c r="G9" s="123">
        <v>0.52859149999999999</v>
      </c>
      <c r="H9" s="123">
        <v>0.50284830000000003</v>
      </c>
      <c r="I9" s="123">
        <v>0.55433469999999996</v>
      </c>
      <c r="J9" s="33" t="s">
        <v>451</v>
      </c>
    </row>
    <row r="10" spans="2:10" x14ac:dyDescent="0.3">
      <c r="B10" s="25"/>
      <c r="C10" s="73"/>
      <c r="D10" s="103"/>
      <c r="E10" s="89" t="s">
        <v>500</v>
      </c>
      <c r="F10" s="30" t="s">
        <v>458</v>
      </c>
      <c r="G10" s="123">
        <v>0.29997790000000002</v>
      </c>
      <c r="H10" s="123">
        <v>0.26122909999999999</v>
      </c>
      <c r="I10" s="123">
        <v>0.33872669999999999</v>
      </c>
      <c r="J10" s="33" t="s">
        <v>451</v>
      </c>
    </row>
    <row r="11" spans="2:10" x14ac:dyDescent="0.3">
      <c r="B11" s="25"/>
      <c r="C11" s="73"/>
      <c r="D11" s="103"/>
      <c r="E11" s="89" t="s">
        <v>500</v>
      </c>
      <c r="F11" s="30" t="s">
        <v>459</v>
      </c>
      <c r="G11" s="123">
        <v>0.63676820000000001</v>
      </c>
      <c r="H11" s="123">
        <v>0.61454059999999999</v>
      </c>
      <c r="I11" s="123">
        <v>0.65899580000000002</v>
      </c>
      <c r="J11" s="33" t="s">
        <v>451</v>
      </c>
    </row>
    <row r="12" spans="2:10" x14ac:dyDescent="0.3">
      <c r="B12" s="25"/>
      <c r="C12" s="73"/>
      <c r="D12" s="103"/>
      <c r="E12" s="89" t="s">
        <v>500</v>
      </c>
      <c r="F12" s="30" t="s">
        <v>660</v>
      </c>
      <c r="G12" s="123">
        <v>0.29208210000000001</v>
      </c>
      <c r="H12" s="123">
        <v>0.25061519999999998</v>
      </c>
      <c r="I12" s="123">
        <v>0.33354909999999999</v>
      </c>
      <c r="J12" s="33" t="s">
        <v>451</v>
      </c>
    </row>
    <row r="13" spans="2:10" x14ac:dyDescent="0.3">
      <c r="B13" s="25"/>
      <c r="C13" s="73"/>
      <c r="D13" s="103"/>
      <c r="E13" s="89" t="s">
        <v>500</v>
      </c>
      <c r="F13" s="30" t="s">
        <v>661</v>
      </c>
      <c r="G13" s="123">
        <v>0.67653890000000005</v>
      </c>
      <c r="H13" s="123">
        <v>0.65335790000000005</v>
      </c>
      <c r="I13" s="123">
        <v>0.6997198</v>
      </c>
      <c r="J13" s="33" t="s">
        <v>451</v>
      </c>
    </row>
    <row r="14" spans="2:10" x14ac:dyDescent="0.3">
      <c r="B14" s="25"/>
      <c r="C14" s="73"/>
      <c r="D14" s="103"/>
      <c r="E14" s="89" t="s">
        <v>500</v>
      </c>
      <c r="F14" s="30" t="s">
        <v>662</v>
      </c>
      <c r="G14" s="123">
        <v>0.48453810000000003</v>
      </c>
      <c r="H14" s="123">
        <v>0.40585060000000001</v>
      </c>
      <c r="I14" s="123">
        <v>0.56322550000000005</v>
      </c>
      <c r="J14" s="33" t="s">
        <v>451</v>
      </c>
    </row>
    <row r="15" spans="2:10" x14ac:dyDescent="0.3">
      <c r="B15" s="25"/>
      <c r="C15" s="73"/>
      <c r="D15" s="103"/>
      <c r="E15" s="89" t="s">
        <v>500</v>
      </c>
      <c r="F15" s="30" t="s">
        <v>663</v>
      </c>
      <c r="G15" s="123">
        <v>0.57944289999999998</v>
      </c>
      <c r="H15" s="123">
        <v>0.55957699999999999</v>
      </c>
      <c r="I15" s="123">
        <v>0.59930879999999997</v>
      </c>
      <c r="J15" s="33" t="s">
        <v>451</v>
      </c>
    </row>
    <row r="16" spans="2:10" x14ac:dyDescent="0.3">
      <c r="B16" s="25"/>
      <c r="C16" s="73"/>
      <c r="D16" s="103"/>
      <c r="E16" s="89" t="s">
        <v>500</v>
      </c>
      <c r="F16" s="30" t="s">
        <v>460</v>
      </c>
      <c r="G16" s="123">
        <v>0.72145979999999998</v>
      </c>
      <c r="H16" s="123">
        <v>0.69568609999999997</v>
      </c>
      <c r="I16" s="123">
        <v>0.74723349999999999</v>
      </c>
      <c r="J16" s="33" t="s">
        <v>451</v>
      </c>
    </row>
    <row r="17" spans="2:10" x14ac:dyDescent="0.3">
      <c r="B17" s="25"/>
      <c r="C17" s="73"/>
      <c r="D17" s="103"/>
      <c r="E17" s="89" t="s">
        <v>500</v>
      </c>
      <c r="F17" s="30" t="s">
        <v>461</v>
      </c>
      <c r="G17" s="123">
        <v>0.45331979999999999</v>
      </c>
      <c r="H17" s="123">
        <v>0.43060520000000002</v>
      </c>
      <c r="I17" s="123">
        <v>0.47603450000000003</v>
      </c>
      <c r="J17" s="33" t="s">
        <v>451</v>
      </c>
    </row>
    <row r="18" spans="2:10" x14ac:dyDescent="0.3">
      <c r="B18" s="25"/>
      <c r="C18" s="73"/>
      <c r="D18" s="103"/>
      <c r="E18" s="89" t="s">
        <v>500</v>
      </c>
      <c r="F18" s="30" t="s">
        <v>462</v>
      </c>
      <c r="G18" s="123">
        <v>0.2363767</v>
      </c>
      <c r="H18" s="123">
        <v>0.14947360000000001</v>
      </c>
      <c r="I18" s="123">
        <v>0.3232797</v>
      </c>
      <c r="J18" s="33" t="s">
        <v>451</v>
      </c>
    </row>
    <row r="19" spans="2:10" x14ac:dyDescent="0.3">
      <c r="B19" s="25"/>
      <c r="C19" s="73"/>
      <c r="D19" s="103"/>
      <c r="E19" s="89" t="s">
        <v>500</v>
      </c>
      <c r="F19" s="30" t="s">
        <v>589</v>
      </c>
      <c r="G19" s="123">
        <v>0.30185909999999999</v>
      </c>
      <c r="H19" s="123">
        <v>0.19483900000000001</v>
      </c>
      <c r="I19" s="123">
        <v>0.4088792</v>
      </c>
      <c r="J19" s="33" t="s">
        <v>451</v>
      </c>
    </row>
    <row r="20" spans="2:10" x14ac:dyDescent="0.3">
      <c r="B20" s="25"/>
      <c r="C20" s="73"/>
      <c r="D20" s="103"/>
      <c r="E20" s="89" t="s">
        <v>500</v>
      </c>
      <c r="F20" s="30" t="s">
        <v>463</v>
      </c>
      <c r="G20" s="123">
        <v>0.69380410000000003</v>
      </c>
      <c r="H20" s="123">
        <v>0.65137880000000004</v>
      </c>
      <c r="I20" s="123">
        <v>0.73622940000000003</v>
      </c>
      <c r="J20" s="33" t="s">
        <v>451</v>
      </c>
    </row>
    <row r="21" spans="2:10" x14ac:dyDescent="0.3">
      <c r="B21" s="25"/>
      <c r="C21" s="73"/>
      <c r="D21" s="103"/>
      <c r="E21" s="89" t="s">
        <v>500</v>
      </c>
      <c r="F21" s="30" t="s">
        <v>464</v>
      </c>
      <c r="G21" s="123">
        <v>0.57993099999999997</v>
      </c>
      <c r="H21" s="123">
        <v>0.54349150000000002</v>
      </c>
      <c r="I21" s="123">
        <v>0.61637039999999998</v>
      </c>
      <c r="J21" s="33" t="s">
        <v>451</v>
      </c>
    </row>
    <row r="22" spans="2:10" x14ac:dyDescent="0.3">
      <c r="B22" s="25"/>
      <c r="C22" s="73"/>
      <c r="D22" s="103"/>
      <c r="E22" s="89" t="s">
        <v>500</v>
      </c>
      <c r="F22" s="30" t="s">
        <v>465</v>
      </c>
      <c r="G22" s="123">
        <v>0.55733920000000003</v>
      </c>
      <c r="H22" s="123">
        <v>0.5191287</v>
      </c>
      <c r="I22" s="123">
        <v>0.59554969999999996</v>
      </c>
      <c r="J22" s="33" t="s">
        <v>451</v>
      </c>
    </row>
    <row r="23" spans="2:10" x14ac:dyDescent="0.3">
      <c r="B23" s="25"/>
      <c r="C23" s="73"/>
      <c r="D23" s="103"/>
      <c r="E23" s="89" t="s">
        <v>500</v>
      </c>
      <c r="F23" s="30" t="s">
        <v>466</v>
      </c>
      <c r="G23" s="123">
        <v>0.51915169999999999</v>
      </c>
      <c r="H23" s="123">
        <v>0.47198519999999999</v>
      </c>
      <c r="I23" s="123">
        <v>0.56631810000000005</v>
      </c>
      <c r="J23" s="33" t="s">
        <v>451</v>
      </c>
    </row>
    <row r="24" spans="2:10" x14ac:dyDescent="0.3">
      <c r="B24" s="25"/>
      <c r="C24" s="73"/>
      <c r="D24" s="103"/>
      <c r="E24" s="89" t="s">
        <v>500</v>
      </c>
      <c r="F24" s="30" t="s">
        <v>467</v>
      </c>
      <c r="G24" s="123">
        <v>0.49473109999999998</v>
      </c>
      <c r="H24" s="123">
        <v>0.42471609999999999</v>
      </c>
      <c r="I24" s="123">
        <v>0.56474610000000003</v>
      </c>
      <c r="J24" s="33" t="s">
        <v>451</v>
      </c>
    </row>
    <row r="25" spans="2:10" x14ac:dyDescent="0.3">
      <c r="B25" s="25"/>
      <c r="C25" s="73"/>
      <c r="D25" s="103"/>
      <c r="E25" s="89" t="s">
        <v>500</v>
      </c>
      <c r="F25" s="30" t="s">
        <v>468</v>
      </c>
      <c r="G25" s="123">
        <v>0.56761649999999997</v>
      </c>
      <c r="H25" s="123">
        <v>0.54639530000000003</v>
      </c>
      <c r="I25" s="123">
        <v>0.58883759999999996</v>
      </c>
      <c r="J25" s="33" t="s">
        <v>451</v>
      </c>
    </row>
    <row r="26" spans="2:10" x14ac:dyDescent="0.3">
      <c r="B26" s="25"/>
      <c r="C26" s="73"/>
      <c r="D26" s="103"/>
      <c r="E26" s="89" t="s">
        <v>500</v>
      </c>
      <c r="F26" s="30" t="s">
        <v>469</v>
      </c>
      <c r="G26" s="123">
        <v>0.61587999999999998</v>
      </c>
      <c r="H26" s="123">
        <v>0.5785363</v>
      </c>
      <c r="I26" s="123">
        <v>0.65322369999999996</v>
      </c>
      <c r="J26" s="33" t="s">
        <v>451</v>
      </c>
    </row>
    <row r="27" spans="2:10" x14ac:dyDescent="0.3">
      <c r="B27" s="25"/>
      <c r="C27" s="73"/>
      <c r="D27" s="103"/>
      <c r="E27" s="89" t="s">
        <v>500</v>
      </c>
      <c r="F27" s="30" t="s">
        <v>470</v>
      </c>
      <c r="G27" s="123">
        <v>0.5277461</v>
      </c>
      <c r="H27" s="123">
        <v>0.45975949999999999</v>
      </c>
      <c r="I27" s="123">
        <v>0.5957327</v>
      </c>
      <c r="J27" s="33" t="s">
        <v>451</v>
      </c>
    </row>
    <row r="28" spans="2:10" x14ac:dyDescent="0.3">
      <c r="B28" s="25"/>
      <c r="C28" s="73"/>
      <c r="D28" s="103"/>
      <c r="E28" s="89" t="s">
        <v>500</v>
      </c>
      <c r="F28" s="30" t="s">
        <v>26</v>
      </c>
      <c r="G28" s="123">
        <v>0.55160399999999998</v>
      </c>
      <c r="H28" s="123">
        <v>0.52366100000000004</v>
      </c>
      <c r="I28" s="123">
        <v>0.57954700000000003</v>
      </c>
      <c r="J28" s="33" t="s">
        <v>451</v>
      </c>
    </row>
    <row r="29" spans="2:10" x14ac:dyDescent="0.3">
      <c r="B29" s="25"/>
      <c r="C29" s="73"/>
      <c r="D29" s="103"/>
      <c r="E29" s="89" t="s">
        <v>500</v>
      </c>
      <c r="F29" s="30" t="s">
        <v>27</v>
      </c>
      <c r="G29" s="123">
        <v>0.58421679999999998</v>
      </c>
      <c r="H29" s="123">
        <v>0.46807840000000001</v>
      </c>
      <c r="I29" s="123">
        <v>0.70035510000000001</v>
      </c>
      <c r="J29" s="33" t="s">
        <v>451</v>
      </c>
    </row>
    <row r="30" spans="2:10" x14ac:dyDescent="0.3">
      <c r="B30" s="25"/>
      <c r="C30" s="73"/>
      <c r="D30" s="103"/>
      <c r="E30" s="89" t="s">
        <v>500</v>
      </c>
      <c r="F30" s="30" t="s">
        <v>28</v>
      </c>
      <c r="G30" s="123">
        <v>0.44965719999999998</v>
      </c>
      <c r="H30" s="123">
        <v>0.34881180000000001</v>
      </c>
      <c r="I30" s="123">
        <v>0.55050250000000001</v>
      </c>
      <c r="J30" s="33" t="s">
        <v>451</v>
      </c>
    </row>
    <row r="31" spans="2:10" x14ac:dyDescent="0.3">
      <c r="B31" s="25"/>
      <c r="C31" s="73"/>
      <c r="D31" s="103"/>
      <c r="E31" s="89" t="s">
        <v>500</v>
      </c>
      <c r="F31" s="30" t="s">
        <v>29</v>
      </c>
      <c r="G31" s="123">
        <v>0.57098769999999999</v>
      </c>
      <c r="H31" s="123">
        <v>0.51197740000000003</v>
      </c>
      <c r="I31" s="123">
        <v>0.6299979</v>
      </c>
      <c r="J31" s="33" t="s">
        <v>451</v>
      </c>
    </row>
    <row r="32" spans="2:10" x14ac:dyDescent="0.3">
      <c r="B32" s="25"/>
      <c r="C32" s="73"/>
      <c r="D32" s="103"/>
      <c r="E32" s="89" t="s">
        <v>500</v>
      </c>
      <c r="F32" s="30" t="s">
        <v>658</v>
      </c>
      <c r="G32" s="123">
        <v>0.60723870000000002</v>
      </c>
      <c r="H32" s="123">
        <v>0.54267829999999995</v>
      </c>
      <c r="I32" s="123">
        <v>0.67179909999999998</v>
      </c>
      <c r="J32" s="33" t="s">
        <v>451</v>
      </c>
    </row>
    <row r="33" spans="2:10" x14ac:dyDescent="0.3">
      <c r="B33" s="25"/>
      <c r="C33" s="73"/>
      <c r="D33" s="103"/>
      <c r="E33" s="89" t="s">
        <v>500</v>
      </c>
      <c r="F33" s="30" t="s">
        <v>30</v>
      </c>
      <c r="G33" s="123">
        <v>0.62503330000000001</v>
      </c>
      <c r="H33" s="123">
        <v>0.5463462</v>
      </c>
      <c r="I33" s="123">
        <v>0.70372040000000002</v>
      </c>
      <c r="J33" s="33" t="s">
        <v>451</v>
      </c>
    </row>
    <row r="34" spans="2:10" x14ac:dyDescent="0.3">
      <c r="B34" s="25"/>
      <c r="C34" s="73"/>
      <c r="D34" s="103"/>
      <c r="E34" s="89" t="s">
        <v>500</v>
      </c>
      <c r="F34" s="30" t="s">
        <v>552</v>
      </c>
      <c r="G34" s="123">
        <v>0.60026210000000002</v>
      </c>
      <c r="H34" s="123">
        <v>0.5635308</v>
      </c>
      <c r="I34" s="123">
        <v>0.63699329999999998</v>
      </c>
      <c r="J34" s="33" t="s">
        <v>451</v>
      </c>
    </row>
    <row r="35" spans="2:10" x14ac:dyDescent="0.3">
      <c r="B35" s="25"/>
      <c r="C35" s="73"/>
      <c r="D35" s="103"/>
      <c r="E35" s="89" t="s">
        <v>500</v>
      </c>
      <c r="F35" s="30" t="s">
        <v>31</v>
      </c>
      <c r="G35" s="123">
        <v>0.60164200000000001</v>
      </c>
      <c r="H35" s="123">
        <v>0.53705480000000005</v>
      </c>
      <c r="I35" s="123">
        <v>0.66622930000000002</v>
      </c>
      <c r="J35" s="33" t="s">
        <v>451</v>
      </c>
    </row>
    <row r="36" spans="2:10" x14ac:dyDescent="0.3">
      <c r="B36" s="25"/>
      <c r="C36" s="73"/>
      <c r="D36" s="103"/>
      <c r="E36" s="89" t="s">
        <v>500</v>
      </c>
      <c r="F36" s="30" t="s">
        <v>32</v>
      </c>
      <c r="G36" s="123">
        <v>0.62033660000000002</v>
      </c>
      <c r="H36" s="123">
        <v>0.57533970000000001</v>
      </c>
      <c r="I36" s="123">
        <v>0.66533359999999997</v>
      </c>
      <c r="J36" s="33" t="s">
        <v>451</v>
      </c>
    </row>
    <row r="37" spans="2:10" x14ac:dyDescent="0.3">
      <c r="B37" s="25"/>
      <c r="C37" s="73"/>
      <c r="D37" s="103"/>
      <c r="E37" s="89" t="s">
        <v>500</v>
      </c>
      <c r="F37" s="30" t="s">
        <v>471</v>
      </c>
      <c r="G37" s="123">
        <v>0.53011010000000003</v>
      </c>
      <c r="H37" s="123">
        <v>0.49012149999999999</v>
      </c>
      <c r="I37" s="123">
        <v>0.57009860000000001</v>
      </c>
      <c r="J37" s="33" t="s">
        <v>451</v>
      </c>
    </row>
    <row r="38" spans="2:10" x14ac:dyDescent="0.3">
      <c r="B38" s="25"/>
      <c r="C38" s="73"/>
      <c r="D38" s="103"/>
      <c r="E38" s="89" t="s">
        <v>500</v>
      </c>
      <c r="F38" s="30" t="s">
        <v>472</v>
      </c>
      <c r="G38" s="123">
        <v>0.57150860000000003</v>
      </c>
      <c r="H38" s="123">
        <v>0.53659679999999998</v>
      </c>
      <c r="I38" s="123">
        <v>0.60642050000000003</v>
      </c>
      <c r="J38" s="33" t="s">
        <v>451</v>
      </c>
    </row>
    <row r="39" spans="2:10" x14ac:dyDescent="0.3">
      <c r="B39" s="25"/>
      <c r="C39" s="73"/>
      <c r="D39" s="103"/>
      <c r="E39" s="89" t="s">
        <v>500</v>
      </c>
      <c r="F39" s="30" t="s">
        <v>473</v>
      </c>
      <c r="G39" s="123">
        <v>0.60044059999999999</v>
      </c>
      <c r="H39" s="123">
        <v>0.5571142</v>
      </c>
      <c r="I39" s="123">
        <v>0.64376690000000003</v>
      </c>
      <c r="J39" s="33" t="s">
        <v>451</v>
      </c>
    </row>
    <row r="40" spans="2:10" x14ac:dyDescent="0.3">
      <c r="B40" s="54" t="s">
        <v>721</v>
      </c>
      <c r="C40" s="73" t="s">
        <v>514</v>
      </c>
      <c r="D40" s="29" t="s">
        <v>638</v>
      </c>
      <c r="E40" s="89" t="s">
        <v>501</v>
      </c>
      <c r="F40" s="30" t="s">
        <v>450</v>
      </c>
      <c r="G40" s="126">
        <v>0.27858529999999998</v>
      </c>
      <c r="H40" s="126">
        <v>0.26282990000000001</v>
      </c>
      <c r="I40" s="126">
        <v>0.29434070000000001</v>
      </c>
      <c r="J40" s="33" t="s">
        <v>451</v>
      </c>
    </row>
    <row r="41" spans="2:10" x14ac:dyDescent="0.3">
      <c r="B41" s="25"/>
      <c r="C41" s="73"/>
      <c r="D41" s="103"/>
      <c r="E41" s="89" t="s">
        <v>501</v>
      </c>
      <c r="F41" s="30" t="s">
        <v>452</v>
      </c>
      <c r="G41" s="126">
        <v>0.28359230000000002</v>
      </c>
      <c r="H41" s="126">
        <v>0.2667098</v>
      </c>
      <c r="I41" s="126">
        <v>0.30047469999999998</v>
      </c>
      <c r="J41" s="33" t="s">
        <v>451</v>
      </c>
    </row>
    <row r="42" spans="2:10" x14ac:dyDescent="0.3">
      <c r="B42" s="25"/>
      <c r="C42" s="73"/>
      <c r="D42" s="103"/>
      <c r="E42" s="89" t="s">
        <v>501</v>
      </c>
      <c r="F42" s="30" t="s">
        <v>453</v>
      </c>
      <c r="G42" s="126">
        <v>0.35533199999999998</v>
      </c>
      <c r="H42" s="126">
        <v>0.30752699999999999</v>
      </c>
      <c r="I42" s="126">
        <v>0.40313690000000002</v>
      </c>
      <c r="J42" s="33" t="s">
        <v>451</v>
      </c>
    </row>
    <row r="43" spans="2:10" x14ac:dyDescent="0.3">
      <c r="B43" s="25"/>
      <c r="C43" s="73"/>
      <c r="D43" s="103"/>
      <c r="E43" s="89" t="s">
        <v>501</v>
      </c>
      <c r="F43" s="30" t="s">
        <v>21</v>
      </c>
      <c r="G43" s="126">
        <v>0.2526217</v>
      </c>
      <c r="H43" s="126">
        <v>0.1938928</v>
      </c>
      <c r="I43" s="126">
        <v>0.31135069999999998</v>
      </c>
      <c r="J43" s="33" t="s">
        <v>451</v>
      </c>
    </row>
    <row r="44" spans="2:10" x14ac:dyDescent="0.3">
      <c r="B44" s="25"/>
      <c r="C44" s="73"/>
      <c r="D44" s="103"/>
      <c r="E44" s="89" t="s">
        <v>501</v>
      </c>
      <c r="F44" s="30" t="s">
        <v>454</v>
      </c>
      <c r="G44" s="126">
        <v>0.2325826</v>
      </c>
      <c r="H44" s="126">
        <v>0.1956475</v>
      </c>
      <c r="I44" s="126">
        <v>0.26951770000000003</v>
      </c>
      <c r="J44" s="33" t="s">
        <v>451</v>
      </c>
    </row>
    <row r="45" spans="2:10" x14ac:dyDescent="0.3">
      <c r="B45" s="25"/>
      <c r="C45" s="73"/>
      <c r="D45" s="103"/>
      <c r="E45" s="89" t="s">
        <v>501</v>
      </c>
      <c r="F45" s="30" t="s">
        <v>455</v>
      </c>
      <c r="G45" s="126">
        <v>0.43811410000000001</v>
      </c>
      <c r="H45" s="126">
        <v>0.2742039</v>
      </c>
      <c r="I45" s="126">
        <v>0.60202420000000001</v>
      </c>
      <c r="J45" s="33" t="s">
        <v>451</v>
      </c>
    </row>
    <row r="46" spans="2:10" x14ac:dyDescent="0.3">
      <c r="B46" s="25"/>
      <c r="C46" s="73"/>
      <c r="D46" s="103"/>
      <c r="E46" s="89" t="s">
        <v>501</v>
      </c>
      <c r="F46" s="30" t="s">
        <v>456</v>
      </c>
      <c r="G46" s="126">
        <v>0.2466998</v>
      </c>
      <c r="H46" s="126">
        <v>0.22107969999999999</v>
      </c>
      <c r="I46" s="126">
        <v>0.27232000000000001</v>
      </c>
      <c r="J46" s="33" t="s">
        <v>451</v>
      </c>
    </row>
    <row r="47" spans="2:10" x14ac:dyDescent="0.3">
      <c r="B47" s="25"/>
      <c r="C47" s="73"/>
      <c r="D47" s="103"/>
      <c r="E47" s="89" t="s">
        <v>501</v>
      </c>
      <c r="F47" s="30" t="s">
        <v>457</v>
      </c>
      <c r="G47" s="126">
        <v>0.29824390000000001</v>
      </c>
      <c r="H47" s="126">
        <v>0.2791902</v>
      </c>
      <c r="I47" s="126">
        <v>0.31729760000000001</v>
      </c>
      <c r="J47" s="33" t="s">
        <v>451</v>
      </c>
    </row>
    <row r="48" spans="2:10" x14ac:dyDescent="0.3">
      <c r="B48" s="25"/>
      <c r="C48" s="73"/>
      <c r="D48" s="103"/>
      <c r="E48" s="89" t="s">
        <v>501</v>
      </c>
      <c r="F48" s="30" t="s">
        <v>458</v>
      </c>
      <c r="G48" s="126">
        <v>0.57065969999999999</v>
      </c>
      <c r="H48" s="126">
        <v>0.52140909999999996</v>
      </c>
      <c r="I48" s="126">
        <v>0.61991030000000003</v>
      </c>
      <c r="J48" s="33" t="s">
        <v>451</v>
      </c>
    </row>
    <row r="49" spans="2:10" x14ac:dyDescent="0.3">
      <c r="B49" s="25"/>
      <c r="C49" s="73"/>
      <c r="D49" s="103"/>
      <c r="E49" s="89" t="s">
        <v>501</v>
      </c>
      <c r="F49" s="30" t="s">
        <v>459</v>
      </c>
      <c r="G49" s="126">
        <v>0.2135802</v>
      </c>
      <c r="H49" s="126">
        <v>0.1979407</v>
      </c>
      <c r="I49" s="126">
        <v>0.2292197</v>
      </c>
      <c r="J49" s="33" t="s">
        <v>451</v>
      </c>
    </row>
    <row r="50" spans="2:10" x14ac:dyDescent="0.3">
      <c r="B50" s="25"/>
      <c r="C50" s="73"/>
      <c r="D50" s="103"/>
      <c r="E50" s="89" t="s">
        <v>501</v>
      </c>
      <c r="F50" s="30" t="s">
        <v>660</v>
      </c>
      <c r="G50" s="126">
        <v>0.55883660000000002</v>
      </c>
      <c r="H50" s="126">
        <v>0.51835779999999998</v>
      </c>
      <c r="I50" s="126">
        <v>0.5993155</v>
      </c>
      <c r="J50" s="33" t="s">
        <v>451</v>
      </c>
    </row>
    <row r="51" spans="2:10" x14ac:dyDescent="0.3">
      <c r="B51" s="25"/>
      <c r="C51" s="73"/>
      <c r="D51" s="103"/>
      <c r="E51" s="89" t="s">
        <v>501</v>
      </c>
      <c r="F51" s="30" t="s">
        <v>661</v>
      </c>
      <c r="G51" s="126">
        <v>0.1796391</v>
      </c>
      <c r="H51" s="126">
        <v>0.1637467</v>
      </c>
      <c r="I51" s="126">
        <v>0.1955315</v>
      </c>
      <c r="J51" s="33" t="s">
        <v>451</v>
      </c>
    </row>
    <row r="52" spans="2:10" x14ac:dyDescent="0.3">
      <c r="B52" s="25"/>
      <c r="C52" s="73"/>
      <c r="D52" s="103"/>
      <c r="E52" s="89" t="s">
        <v>501</v>
      </c>
      <c r="F52" s="30" t="s">
        <v>662</v>
      </c>
      <c r="G52" s="126">
        <v>0.54095409999999999</v>
      </c>
      <c r="H52" s="126">
        <v>0.43521070000000001</v>
      </c>
      <c r="I52" s="126">
        <v>0.64669759999999998</v>
      </c>
      <c r="J52" s="33" t="s">
        <v>451</v>
      </c>
    </row>
    <row r="53" spans="2:10" x14ac:dyDescent="0.3">
      <c r="B53" s="25"/>
      <c r="C53" s="73"/>
      <c r="D53" s="103"/>
      <c r="E53" s="89" t="s">
        <v>501</v>
      </c>
      <c r="F53" s="30" t="s">
        <v>663</v>
      </c>
      <c r="G53" s="126">
        <v>0.27064510000000003</v>
      </c>
      <c r="H53" s="126">
        <v>0.25507800000000003</v>
      </c>
      <c r="I53" s="126">
        <v>0.28621229999999998</v>
      </c>
      <c r="J53" s="33" t="s">
        <v>451</v>
      </c>
    </row>
    <row r="54" spans="2:10" x14ac:dyDescent="0.3">
      <c r="B54" s="25"/>
      <c r="C54" s="73"/>
      <c r="D54" s="103"/>
      <c r="E54" s="89" t="s">
        <v>501</v>
      </c>
      <c r="F54" s="30" t="s">
        <v>460</v>
      </c>
      <c r="G54" s="126">
        <v>0.15177679999999999</v>
      </c>
      <c r="H54" s="126">
        <v>0.12706049999999999</v>
      </c>
      <c r="I54" s="126">
        <v>0.17649310000000001</v>
      </c>
      <c r="J54" s="33" t="s">
        <v>451</v>
      </c>
    </row>
    <row r="55" spans="2:10" x14ac:dyDescent="0.3">
      <c r="B55" s="25"/>
      <c r="C55" s="73"/>
      <c r="D55" s="103"/>
      <c r="E55" s="89" t="s">
        <v>501</v>
      </c>
      <c r="F55" s="30" t="s">
        <v>461</v>
      </c>
      <c r="G55" s="126">
        <v>0.37753940000000002</v>
      </c>
      <c r="H55" s="126">
        <v>0.35853230000000003</v>
      </c>
      <c r="I55" s="126">
        <v>0.39654650000000002</v>
      </c>
      <c r="J55" s="33" t="s">
        <v>451</v>
      </c>
    </row>
    <row r="56" spans="2:10" x14ac:dyDescent="0.3">
      <c r="B56" s="25"/>
      <c r="C56" s="73"/>
      <c r="D56" s="103"/>
      <c r="E56" s="89" t="s">
        <v>501</v>
      </c>
      <c r="F56" s="30" t="s">
        <v>462</v>
      </c>
      <c r="G56" s="126">
        <v>0.69916279999999997</v>
      </c>
      <c r="H56" s="126">
        <v>0.61243610000000004</v>
      </c>
      <c r="I56" s="126">
        <v>0.78588939999999996</v>
      </c>
      <c r="J56" s="33" t="s">
        <v>451</v>
      </c>
    </row>
    <row r="57" spans="2:10" x14ac:dyDescent="0.3">
      <c r="B57" s="25"/>
      <c r="C57" s="73"/>
      <c r="D57" s="103"/>
      <c r="E57" s="89" t="s">
        <v>501</v>
      </c>
      <c r="F57" s="30" t="s">
        <v>589</v>
      </c>
      <c r="G57" s="126">
        <v>0.53602090000000002</v>
      </c>
      <c r="H57" s="126">
        <v>0.44624730000000001</v>
      </c>
      <c r="I57" s="126">
        <v>0.62579439999999997</v>
      </c>
      <c r="J57" s="33" t="s">
        <v>451</v>
      </c>
    </row>
    <row r="58" spans="2:10" x14ac:dyDescent="0.3">
      <c r="B58" s="25"/>
      <c r="C58" s="73"/>
      <c r="D58" s="103"/>
      <c r="E58" s="89" t="s">
        <v>501</v>
      </c>
      <c r="F58" s="30" t="s">
        <v>463</v>
      </c>
      <c r="G58" s="126">
        <v>0.23224410000000001</v>
      </c>
      <c r="H58" s="126">
        <v>0.19138849999999999</v>
      </c>
      <c r="I58" s="126">
        <v>0.2730997</v>
      </c>
      <c r="J58" s="33" t="s">
        <v>451</v>
      </c>
    </row>
    <row r="59" spans="2:10" x14ac:dyDescent="0.3">
      <c r="B59" s="25"/>
      <c r="C59" s="73"/>
      <c r="D59" s="103"/>
      <c r="E59" s="89" t="s">
        <v>501</v>
      </c>
      <c r="F59" s="30" t="s">
        <v>464</v>
      </c>
      <c r="G59" s="126">
        <v>0.26235150000000002</v>
      </c>
      <c r="H59" s="126">
        <v>0.23554420000000001</v>
      </c>
      <c r="I59" s="126">
        <v>0.28915869999999999</v>
      </c>
      <c r="J59" s="33" t="s">
        <v>451</v>
      </c>
    </row>
    <row r="60" spans="2:10" x14ac:dyDescent="0.3">
      <c r="B60" s="25"/>
      <c r="C60" s="73"/>
      <c r="D60" s="103"/>
      <c r="E60" s="89" t="s">
        <v>501</v>
      </c>
      <c r="F60" s="30" t="s">
        <v>465</v>
      </c>
      <c r="G60" s="126">
        <v>0.30887290000000001</v>
      </c>
      <c r="H60" s="126">
        <v>0.27145560000000002</v>
      </c>
      <c r="I60" s="126">
        <v>0.34629019999999999</v>
      </c>
      <c r="J60" s="33" t="s">
        <v>451</v>
      </c>
    </row>
    <row r="61" spans="2:10" x14ac:dyDescent="0.3">
      <c r="B61" s="25"/>
      <c r="C61" s="73"/>
      <c r="D61" s="103"/>
      <c r="E61" s="89" t="s">
        <v>501</v>
      </c>
      <c r="F61" s="30" t="s">
        <v>466</v>
      </c>
      <c r="G61" s="126">
        <v>0.2805435</v>
      </c>
      <c r="H61" s="126">
        <v>0.25470559999999998</v>
      </c>
      <c r="I61" s="126">
        <v>0.30638140000000003</v>
      </c>
      <c r="J61" s="33" t="s">
        <v>451</v>
      </c>
    </row>
    <row r="62" spans="2:10" x14ac:dyDescent="0.3">
      <c r="B62" s="25"/>
      <c r="C62" s="73"/>
      <c r="D62" s="103"/>
      <c r="E62" s="89" t="s">
        <v>501</v>
      </c>
      <c r="F62" s="30" t="s">
        <v>467</v>
      </c>
      <c r="G62" s="126">
        <v>0.31541449999999999</v>
      </c>
      <c r="H62" s="126">
        <v>0.26888919999999999</v>
      </c>
      <c r="I62" s="126">
        <v>0.36193989999999998</v>
      </c>
      <c r="J62" s="33" t="s">
        <v>451</v>
      </c>
    </row>
    <row r="63" spans="2:10" x14ac:dyDescent="0.3">
      <c r="B63" s="25"/>
      <c r="C63" s="73"/>
      <c r="D63" s="103"/>
      <c r="E63" s="89" t="s">
        <v>501</v>
      </c>
      <c r="F63" s="30" t="s">
        <v>468</v>
      </c>
      <c r="G63" s="126">
        <v>0.28843999999999997</v>
      </c>
      <c r="H63" s="126">
        <v>0.26898440000000001</v>
      </c>
      <c r="I63" s="126">
        <v>0.30789549999999999</v>
      </c>
      <c r="J63" s="33" t="s">
        <v>451</v>
      </c>
    </row>
    <row r="64" spans="2:10" x14ac:dyDescent="0.3">
      <c r="B64" s="25"/>
      <c r="C64" s="73"/>
      <c r="D64" s="103"/>
      <c r="E64" s="89" t="s">
        <v>501</v>
      </c>
      <c r="F64" s="30" t="s">
        <v>469</v>
      </c>
      <c r="G64" s="126">
        <v>0.23471139999999999</v>
      </c>
      <c r="H64" s="126">
        <v>0.18715989999999999</v>
      </c>
      <c r="I64" s="126">
        <v>0.28226279999999998</v>
      </c>
      <c r="J64" s="33" t="s">
        <v>451</v>
      </c>
    </row>
    <row r="65" spans="2:10" x14ac:dyDescent="0.3">
      <c r="B65" s="25"/>
      <c r="C65" s="73"/>
      <c r="D65" s="103"/>
      <c r="E65" s="89" t="s">
        <v>501</v>
      </c>
      <c r="F65" s="30" t="s">
        <v>470</v>
      </c>
      <c r="G65" s="126">
        <v>0.34151769999999998</v>
      </c>
      <c r="H65" s="126">
        <v>0.26649840000000002</v>
      </c>
      <c r="I65" s="126">
        <v>0.41653699999999999</v>
      </c>
      <c r="J65" s="33" t="s">
        <v>451</v>
      </c>
    </row>
    <row r="66" spans="2:10" x14ac:dyDescent="0.3">
      <c r="B66" s="25"/>
      <c r="C66" s="73"/>
      <c r="D66" s="103"/>
      <c r="E66" s="89" t="s">
        <v>501</v>
      </c>
      <c r="F66" s="30" t="s">
        <v>26</v>
      </c>
      <c r="G66" s="126">
        <v>0.27671259999999998</v>
      </c>
      <c r="H66" s="126">
        <v>0.25341920000000001</v>
      </c>
      <c r="I66" s="126">
        <v>0.30000599999999999</v>
      </c>
      <c r="J66" s="33" t="s">
        <v>451</v>
      </c>
    </row>
    <row r="67" spans="2:10" x14ac:dyDescent="0.3">
      <c r="B67" s="25"/>
      <c r="C67" s="73"/>
      <c r="D67" s="103"/>
      <c r="E67" s="89" t="s">
        <v>501</v>
      </c>
      <c r="F67" s="30" t="s">
        <v>27</v>
      </c>
      <c r="G67" s="126">
        <v>0.30889319999999998</v>
      </c>
      <c r="H67" s="126">
        <v>0.22991490000000001</v>
      </c>
      <c r="I67" s="126">
        <v>0.38787139999999998</v>
      </c>
      <c r="J67" s="33" t="s">
        <v>451</v>
      </c>
    </row>
    <row r="68" spans="2:10" x14ac:dyDescent="0.3">
      <c r="B68" s="25"/>
      <c r="C68" s="73"/>
      <c r="D68" s="103"/>
      <c r="E68" s="89" t="s">
        <v>501</v>
      </c>
      <c r="F68" s="30" t="s">
        <v>28</v>
      </c>
      <c r="G68" s="126">
        <v>0.35678549999999998</v>
      </c>
      <c r="H68" s="126">
        <v>0.30743310000000001</v>
      </c>
      <c r="I68" s="126">
        <v>0.406138</v>
      </c>
      <c r="J68" s="33" t="s">
        <v>451</v>
      </c>
    </row>
    <row r="69" spans="2:10" x14ac:dyDescent="0.3">
      <c r="B69" s="25"/>
      <c r="C69" s="73"/>
      <c r="D69" s="103"/>
      <c r="E69" s="89" t="s">
        <v>501</v>
      </c>
      <c r="F69" s="30" t="s">
        <v>29</v>
      </c>
      <c r="G69" s="126">
        <v>0.29934929999999998</v>
      </c>
      <c r="H69" s="126">
        <v>0.24193300000000001</v>
      </c>
      <c r="I69" s="126">
        <v>0.35676560000000002</v>
      </c>
      <c r="J69" s="33" t="s">
        <v>451</v>
      </c>
    </row>
    <row r="70" spans="2:10" x14ac:dyDescent="0.3">
      <c r="B70" s="25"/>
      <c r="C70" s="73"/>
      <c r="D70" s="103"/>
      <c r="E70" s="89" t="s">
        <v>501</v>
      </c>
      <c r="F70" s="30" t="s">
        <v>658</v>
      </c>
      <c r="G70" s="126">
        <v>0.26469559999999998</v>
      </c>
      <c r="H70" s="126">
        <v>0.20543449999999999</v>
      </c>
      <c r="I70" s="126">
        <v>0.32395679999999999</v>
      </c>
      <c r="J70" s="33" t="s">
        <v>451</v>
      </c>
    </row>
    <row r="71" spans="2:10" x14ac:dyDescent="0.3">
      <c r="B71" s="25"/>
      <c r="C71" s="73"/>
      <c r="D71" s="103"/>
      <c r="E71" s="89" t="s">
        <v>501</v>
      </c>
      <c r="F71" s="30" t="s">
        <v>30</v>
      </c>
      <c r="G71" s="126">
        <v>0.2440997</v>
      </c>
      <c r="H71" s="126">
        <v>0.197793</v>
      </c>
      <c r="I71" s="126">
        <v>0.29040630000000001</v>
      </c>
      <c r="J71" s="33" t="s">
        <v>451</v>
      </c>
    </row>
    <row r="72" spans="2:10" x14ac:dyDescent="0.3">
      <c r="B72" s="25"/>
      <c r="C72" s="73"/>
      <c r="D72" s="103"/>
      <c r="E72" s="89" t="s">
        <v>501</v>
      </c>
      <c r="F72" s="30" t="s">
        <v>552</v>
      </c>
      <c r="G72" s="126">
        <v>0.25193500000000002</v>
      </c>
      <c r="H72" s="126">
        <v>0.2078711</v>
      </c>
      <c r="I72" s="126">
        <v>0.29599900000000001</v>
      </c>
      <c r="J72" s="33" t="s">
        <v>451</v>
      </c>
    </row>
    <row r="73" spans="2:10" x14ac:dyDescent="0.3">
      <c r="B73" s="25"/>
      <c r="C73" s="73"/>
      <c r="D73" s="103"/>
      <c r="E73" s="89" t="s">
        <v>501</v>
      </c>
      <c r="F73" s="30" t="s">
        <v>31</v>
      </c>
      <c r="G73" s="126">
        <v>0.26718120000000001</v>
      </c>
      <c r="H73" s="126">
        <v>0.21135470000000001</v>
      </c>
      <c r="I73" s="126">
        <v>0.32300760000000001</v>
      </c>
      <c r="J73" s="33" t="s">
        <v>451</v>
      </c>
    </row>
    <row r="74" spans="2:10" x14ac:dyDescent="0.3">
      <c r="B74" s="25"/>
      <c r="C74" s="73"/>
      <c r="D74" s="103"/>
      <c r="E74" s="89" t="s">
        <v>501</v>
      </c>
      <c r="F74" s="30" t="s">
        <v>32</v>
      </c>
      <c r="G74" s="126">
        <v>0.23603540000000001</v>
      </c>
      <c r="H74" s="126">
        <v>0.19582759999999999</v>
      </c>
      <c r="I74" s="126">
        <v>0.27624320000000002</v>
      </c>
      <c r="J74" s="33" t="s">
        <v>451</v>
      </c>
    </row>
    <row r="75" spans="2:10" x14ac:dyDescent="0.3">
      <c r="B75" s="25"/>
      <c r="C75" s="73"/>
      <c r="D75" s="103"/>
      <c r="E75" s="89" t="s">
        <v>501</v>
      </c>
      <c r="F75" s="30" t="s">
        <v>471</v>
      </c>
      <c r="G75" s="126">
        <v>0.31749440000000001</v>
      </c>
      <c r="H75" s="126">
        <v>0.26834920000000001</v>
      </c>
      <c r="I75" s="126">
        <v>0.36663960000000001</v>
      </c>
      <c r="J75" s="33" t="s">
        <v>451</v>
      </c>
    </row>
    <row r="76" spans="2:10" x14ac:dyDescent="0.3">
      <c r="B76" s="25"/>
      <c r="C76" s="73"/>
      <c r="D76" s="103"/>
      <c r="E76" s="89" t="s">
        <v>501</v>
      </c>
      <c r="F76" s="30" t="s">
        <v>472</v>
      </c>
      <c r="G76" s="126">
        <v>0.29949199999999998</v>
      </c>
      <c r="H76" s="126">
        <v>0.27267970000000002</v>
      </c>
      <c r="I76" s="126">
        <v>0.32630429999999999</v>
      </c>
      <c r="J76" s="33" t="s">
        <v>451</v>
      </c>
    </row>
    <row r="77" spans="2:10" x14ac:dyDescent="0.3">
      <c r="B77" s="25"/>
      <c r="C77" s="73"/>
      <c r="D77" s="103"/>
      <c r="E77" s="89" t="s">
        <v>501</v>
      </c>
      <c r="F77" s="30" t="s">
        <v>473</v>
      </c>
      <c r="G77" s="126">
        <v>0.24133850000000001</v>
      </c>
      <c r="H77" s="126">
        <v>0.2154527</v>
      </c>
      <c r="I77" s="126">
        <v>0.26722420000000002</v>
      </c>
      <c r="J77" s="33" t="s">
        <v>451</v>
      </c>
    </row>
    <row r="78" spans="2:10" x14ac:dyDescent="0.3">
      <c r="B78" s="25" t="s">
        <v>307</v>
      </c>
      <c r="C78" s="73" t="s">
        <v>308</v>
      </c>
      <c r="D78" s="29" t="s">
        <v>638</v>
      </c>
      <c r="E78" s="89" t="s">
        <v>477</v>
      </c>
      <c r="F78" s="30" t="s">
        <v>450</v>
      </c>
      <c r="G78" s="33">
        <v>0.1991455</v>
      </c>
      <c r="H78" s="33">
        <v>0.17875830000000001</v>
      </c>
      <c r="I78" s="33">
        <v>0.2195327</v>
      </c>
      <c r="J78" s="33" t="s">
        <v>451</v>
      </c>
    </row>
    <row r="79" spans="2:10" x14ac:dyDescent="0.3">
      <c r="B79" s="25"/>
      <c r="C79" s="73"/>
      <c r="D79" s="103"/>
      <c r="E79" s="89" t="s">
        <v>477</v>
      </c>
      <c r="F79" s="30" t="s">
        <v>452</v>
      </c>
      <c r="G79" s="33">
        <v>0.20812159999999999</v>
      </c>
      <c r="H79" s="33">
        <v>0.18871109999999999</v>
      </c>
      <c r="I79" s="33">
        <v>0.22753219999999999</v>
      </c>
      <c r="J79" s="33" t="s">
        <v>451</v>
      </c>
    </row>
    <row r="80" spans="2:10" x14ac:dyDescent="0.3">
      <c r="B80" s="25"/>
      <c r="C80" s="73"/>
      <c r="D80" s="103"/>
      <c r="E80" s="89" t="s">
        <v>477</v>
      </c>
      <c r="F80" s="30" t="s">
        <v>453</v>
      </c>
      <c r="G80" s="33">
        <v>0.19598299999999999</v>
      </c>
      <c r="H80" s="33">
        <v>0.17192840000000001</v>
      </c>
      <c r="I80" s="33">
        <v>0.2200376</v>
      </c>
      <c r="J80" s="33" t="s">
        <v>451</v>
      </c>
    </row>
    <row r="81" spans="2:10" x14ac:dyDescent="0.3">
      <c r="B81" s="25"/>
      <c r="C81" s="73"/>
      <c r="D81" s="103"/>
      <c r="E81" s="89" t="s">
        <v>477</v>
      </c>
      <c r="F81" s="30" t="s">
        <v>21</v>
      </c>
      <c r="G81" s="33">
        <v>0.15763240000000001</v>
      </c>
      <c r="H81" s="33">
        <v>0.1207348</v>
      </c>
      <c r="I81" s="33">
        <v>0.19453000000000001</v>
      </c>
      <c r="J81" s="33" t="s">
        <v>451</v>
      </c>
    </row>
    <row r="82" spans="2:10" x14ac:dyDescent="0.3">
      <c r="B82" s="25"/>
      <c r="C82" s="73"/>
      <c r="D82" s="103"/>
      <c r="E82" s="89" t="s">
        <v>477</v>
      </c>
      <c r="F82" s="30" t="s">
        <v>454</v>
      </c>
      <c r="G82" s="33">
        <v>0.2282999</v>
      </c>
      <c r="H82" s="33">
        <v>0.18971930000000001</v>
      </c>
      <c r="I82" s="33">
        <v>0.26688050000000002</v>
      </c>
      <c r="J82" s="33" t="s">
        <v>451</v>
      </c>
    </row>
    <row r="83" spans="2:10" x14ac:dyDescent="0.3">
      <c r="B83" s="25"/>
      <c r="C83" s="73"/>
      <c r="D83" s="103"/>
      <c r="E83" s="89" t="s">
        <v>477</v>
      </c>
      <c r="F83" s="30" t="s">
        <v>455</v>
      </c>
      <c r="G83" s="33">
        <v>0.3023961</v>
      </c>
      <c r="H83" s="33">
        <v>0.170345</v>
      </c>
      <c r="I83" s="33">
        <v>0.43444709999999997</v>
      </c>
      <c r="J83" s="33" t="s">
        <v>451</v>
      </c>
    </row>
    <row r="84" spans="2:10" x14ac:dyDescent="0.3">
      <c r="B84" s="25"/>
      <c r="C84" s="73"/>
      <c r="D84" s="103"/>
      <c r="E84" s="89" t="s">
        <v>477</v>
      </c>
      <c r="F84" s="30" t="s">
        <v>456</v>
      </c>
      <c r="G84" s="33">
        <v>0.17819689999999999</v>
      </c>
      <c r="H84" s="33">
        <v>0.15273261399999999</v>
      </c>
      <c r="I84" s="33">
        <v>0.20366119999999999</v>
      </c>
      <c r="J84" s="33" t="s">
        <v>451</v>
      </c>
    </row>
    <row r="85" spans="2:10" x14ac:dyDescent="0.3">
      <c r="B85" s="25"/>
      <c r="C85" s="73"/>
      <c r="D85" s="103"/>
      <c r="E85" s="89" t="s">
        <v>477</v>
      </c>
      <c r="F85" s="30" t="s">
        <v>457</v>
      </c>
      <c r="G85" s="33">
        <v>0.21008499999999999</v>
      </c>
      <c r="H85" s="33">
        <v>0.18494576200000001</v>
      </c>
      <c r="I85" s="33">
        <v>0.23522419999999999</v>
      </c>
      <c r="J85" s="33" t="s">
        <v>451</v>
      </c>
    </row>
    <row r="86" spans="2:10" x14ac:dyDescent="0.3">
      <c r="B86" s="25"/>
      <c r="C86" s="73"/>
      <c r="D86" s="103"/>
      <c r="E86" s="89" t="s">
        <v>477</v>
      </c>
      <c r="F86" s="30" t="s">
        <v>458</v>
      </c>
      <c r="G86" s="33">
        <v>1</v>
      </c>
      <c r="H86" s="33">
        <v>1</v>
      </c>
      <c r="I86" s="33">
        <v>1</v>
      </c>
      <c r="J86" s="33" t="s">
        <v>451</v>
      </c>
    </row>
    <row r="87" spans="2:10" x14ac:dyDescent="0.3">
      <c r="B87" s="25"/>
      <c r="C87" s="73"/>
      <c r="D87" s="103"/>
      <c r="E87" s="89" t="s">
        <v>477</v>
      </c>
      <c r="F87" s="30" t="s">
        <v>459</v>
      </c>
      <c r="G87" s="33">
        <v>0</v>
      </c>
      <c r="H87" s="33">
        <v>0</v>
      </c>
      <c r="I87" s="33">
        <v>0</v>
      </c>
      <c r="J87" s="33" t="s">
        <v>451</v>
      </c>
    </row>
    <row r="88" spans="2:10" x14ac:dyDescent="0.3">
      <c r="B88" s="25"/>
      <c r="C88" s="73"/>
      <c r="D88" s="103"/>
      <c r="E88" s="89" t="s">
        <v>477</v>
      </c>
      <c r="F88" s="30" t="s">
        <v>660</v>
      </c>
      <c r="G88" s="33">
        <v>0.36856100000000003</v>
      </c>
      <c r="H88" s="33">
        <v>0.33497369999999999</v>
      </c>
      <c r="I88" s="33">
        <v>0.40214840000000002</v>
      </c>
      <c r="J88" s="33" t="s">
        <v>451</v>
      </c>
    </row>
    <row r="89" spans="2:10" x14ac:dyDescent="0.3">
      <c r="B89" s="25"/>
      <c r="C89" s="73"/>
      <c r="D89" s="103"/>
      <c r="E89" s="89" t="s">
        <v>477</v>
      </c>
      <c r="F89" s="30" t="s">
        <v>661</v>
      </c>
      <c r="G89" s="33">
        <v>0.1382226</v>
      </c>
      <c r="H89" s="33">
        <v>0.1180247</v>
      </c>
      <c r="I89" s="33">
        <v>0.15842059999999999</v>
      </c>
      <c r="J89" s="33" t="s">
        <v>451</v>
      </c>
    </row>
    <row r="90" spans="2:10" x14ac:dyDescent="0.3">
      <c r="B90" s="25"/>
      <c r="C90" s="73"/>
      <c r="D90" s="103"/>
      <c r="E90" s="89" t="s">
        <v>477</v>
      </c>
      <c r="F90" s="30" t="s">
        <v>662</v>
      </c>
      <c r="G90" s="33">
        <v>0.38611400000000001</v>
      </c>
      <c r="H90" s="33">
        <v>0.27391660000000001</v>
      </c>
      <c r="I90" s="33">
        <v>0.49831140000000002</v>
      </c>
      <c r="J90" s="33" t="s">
        <v>451</v>
      </c>
    </row>
    <row r="91" spans="2:10" x14ac:dyDescent="0.3">
      <c r="B91" s="25"/>
      <c r="C91" s="73"/>
      <c r="D91" s="103"/>
      <c r="E91" s="89" t="s">
        <v>477</v>
      </c>
      <c r="F91" s="30" t="s">
        <v>663</v>
      </c>
      <c r="G91" s="33">
        <v>0.19276940000000001</v>
      </c>
      <c r="H91" s="33">
        <v>0.17009540000000001</v>
      </c>
      <c r="I91" s="33">
        <v>0.21544340000000001</v>
      </c>
      <c r="J91" s="33" t="s">
        <v>451</v>
      </c>
    </row>
    <row r="92" spans="2:10" x14ac:dyDescent="0.3">
      <c r="B92" s="25"/>
      <c r="C92" s="73"/>
      <c r="D92" s="103"/>
      <c r="E92" s="89" t="s">
        <v>477</v>
      </c>
      <c r="F92" s="30" t="s">
        <v>460</v>
      </c>
      <c r="G92" s="33">
        <v>0.1112577</v>
      </c>
      <c r="H92" s="33">
        <v>8.9310249999999994E-2</v>
      </c>
      <c r="I92" s="33">
        <v>0.1332052</v>
      </c>
      <c r="J92" s="33" t="s">
        <v>451</v>
      </c>
    </row>
    <row r="93" spans="2:10" x14ac:dyDescent="0.3">
      <c r="B93" s="25"/>
      <c r="C93" s="73"/>
      <c r="D93" s="103"/>
      <c r="E93" s="89" t="s">
        <v>477</v>
      </c>
      <c r="F93" s="30" t="s">
        <v>461</v>
      </c>
      <c r="G93" s="33">
        <v>0.2287389</v>
      </c>
      <c r="H93" s="33">
        <v>0.20252880000000001</v>
      </c>
      <c r="I93" s="33">
        <v>0.25494889999999998</v>
      </c>
      <c r="J93" s="33" t="s">
        <v>451</v>
      </c>
    </row>
    <row r="94" spans="2:10" x14ac:dyDescent="0.3">
      <c r="B94" s="25"/>
      <c r="C94" s="73"/>
      <c r="D94" s="103"/>
      <c r="E94" s="89" t="s">
        <v>477</v>
      </c>
      <c r="F94" s="30" t="s">
        <v>462</v>
      </c>
      <c r="G94" s="33">
        <v>1</v>
      </c>
      <c r="H94" s="33">
        <v>1</v>
      </c>
      <c r="I94" s="33">
        <v>1</v>
      </c>
      <c r="J94" s="33" t="s">
        <v>451</v>
      </c>
    </row>
    <row r="95" spans="2:10" x14ac:dyDescent="0.3">
      <c r="B95" s="25"/>
      <c r="C95" s="73"/>
      <c r="D95" s="103"/>
      <c r="E95" s="89" t="s">
        <v>477</v>
      </c>
      <c r="F95" s="30" t="s">
        <v>589</v>
      </c>
      <c r="G95" s="33">
        <v>1</v>
      </c>
      <c r="H95" s="33">
        <v>1</v>
      </c>
      <c r="I95" s="33">
        <v>1</v>
      </c>
      <c r="J95" s="33" t="s">
        <v>451</v>
      </c>
    </row>
    <row r="96" spans="2:10" x14ac:dyDescent="0.3">
      <c r="B96" s="25"/>
      <c r="C96" s="73"/>
      <c r="D96" s="103"/>
      <c r="E96" s="89" t="s">
        <v>477</v>
      </c>
      <c r="F96" s="30" t="s">
        <v>463</v>
      </c>
      <c r="G96" s="33">
        <v>0.1702418</v>
      </c>
      <c r="H96" s="33">
        <v>0.1336696</v>
      </c>
      <c r="I96" s="33">
        <v>0.20681389999999999</v>
      </c>
      <c r="J96" s="33" t="s">
        <v>451</v>
      </c>
    </row>
    <row r="97" spans="2:10" x14ac:dyDescent="0.3">
      <c r="B97" s="25"/>
      <c r="C97" s="73"/>
      <c r="D97" s="103"/>
      <c r="E97" s="89" t="s">
        <v>477</v>
      </c>
      <c r="F97" s="30" t="s">
        <v>464</v>
      </c>
      <c r="G97" s="33">
        <v>0.1889151</v>
      </c>
      <c r="H97" s="33">
        <v>0.1599082</v>
      </c>
      <c r="I97" s="33">
        <v>0.21792210000000001</v>
      </c>
      <c r="J97" s="33" t="s">
        <v>451</v>
      </c>
    </row>
    <row r="98" spans="2:10" x14ac:dyDescent="0.3">
      <c r="B98" s="25"/>
      <c r="C98" s="73"/>
      <c r="D98" s="103"/>
      <c r="E98" s="89" t="s">
        <v>477</v>
      </c>
      <c r="F98" s="30" t="s">
        <v>465</v>
      </c>
      <c r="G98" s="33">
        <v>0.23009869999999999</v>
      </c>
      <c r="H98" s="33">
        <v>0.1934005</v>
      </c>
      <c r="I98" s="33">
        <v>0.2667969</v>
      </c>
      <c r="J98" s="33" t="s">
        <v>451</v>
      </c>
    </row>
    <row r="99" spans="2:10" x14ac:dyDescent="0.3">
      <c r="B99" s="25"/>
      <c r="C99" s="73"/>
      <c r="D99" s="103"/>
      <c r="E99" s="89" t="s">
        <v>477</v>
      </c>
      <c r="F99" s="30" t="s">
        <v>466</v>
      </c>
      <c r="G99" s="33">
        <v>0.19656209999999999</v>
      </c>
      <c r="H99" s="33">
        <v>0.15998370000000001</v>
      </c>
      <c r="I99" s="33">
        <v>0.2331405</v>
      </c>
      <c r="J99" s="33" t="s">
        <v>451</v>
      </c>
    </row>
    <row r="100" spans="2:10" x14ac:dyDescent="0.3">
      <c r="B100" s="25"/>
      <c r="C100" s="73"/>
      <c r="D100" s="103"/>
      <c r="E100" s="89" t="s">
        <v>477</v>
      </c>
      <c r="F100" s="30" t="s">
        <v>467</v>
      </c>
      <c r="G100" s="33">
        <v>0.21353440000000001</v>
      </c>
      <c r="H100" s="33">
        <v>0.14539199999999999</v>
      </c>
      <c r="I100" s="33">
        <v>0.28167690000000001</v>
      </c>
      <c r="J100" s="33" t="s">
        <v>451</v>
      </c>
    </row>
    <row r="101" spans="2:10" x14ac:dyDescent="0.3">
      <c r="B101" s="25"/>
      <c r="C101" s="73"/>
      <c r="D101" s="103"/>
      <c r="E101" s="89" t="s">
        <v>477</v>
      </c>
      <c r="F101" s="30" t="s">
        <v>468</v>
      </c>
      <c r="G101" s="33">
        <v>0.1964515</v>
      </c>
      <c r="H101" s="33">
        <v>0.173988</v>
      </c>
      <c r="I101" s="33">
        <v>0.218915</v>
      </c>
      <c r="J101" s="33" t="s">
        <v>451</v>
      </c>
    </row>
    <row r="102" spans="2:10" x14ac:dyDescent="0.3">
      <c r="B102" s="25"/>
      <c r="C102" s="73"/>
      <c r="D102" s="103"/>
      <c r="E102" s="89" t="s">
        <v>477</v>
      </c>
      <c r="F102" s="30" t="s">
        <v>469</v>
      </c>
      <c r="G102" s="33">
        <v>0.21063589999999999</v>
      </c>
      <c r="H102" s="33">
        <v>0.1839373</v>
      </c>
      <c r="I102" s="33">
        <v>0.23733460000000001</v>
      </c>
      <c r="J102" s="33" t="s">
        <v>451</v>
      </c>
    </row>
    <row r="103" spans="2:10" x14ac:dyDescent="0.3">
      <c r="B103" s="25"/>
      <c r="C103" s="73"/>
      <c r="D103" s="103"/>
      <c r="E103" s="89" t="s">
        <v>477</v>
      </c>
      <c r="F103" s="30" t="s">
        <v>470</v>
      </c>
      <c r="G103" s="33">
        <v>0.26036890000000001</v>
      </c>
      <c r="H103" s="33">
        <v>0.19840667000000001</v>
      </c>
      <c r="I103" s="33">
        <v>0.32233099999999998</v>
      </c>
      <c r="J103" s="33" t="s">
        <v>451</v>
      </c>
    </row>
    <row r="104" spans="2:10" x14ac:dyDescent="0.3">
      <c r="B104" s="25"/>
      <c r="C104" s="73"/>
      <c r="D104" s="103"/>
      <c r="E104" s="89" t="s">
        <v>477</v>
      </c>
      <c r="F104" s="30" t="s">
        <v>26</v>
      </c>
      <c r="G104" s="33">
        <v>0.22770679999999999</v>
      </c>
      <c r="H104" s="33">
        <v>0.17183822000000001</v>
      </c>
      <c r="I104" s="33">
        <v>0.28357539999999998</v>
      </c>
      <c r="J104" s="33" t="s">
        <v>451</v>
      </c>
    </row>
    <row r="105" spans="2:10" x14ac:dyDescent="0.3">
      <c r="B105" s="25"/>
      <c r="C105" s="73"/>
      <c r="D105" s="103"/>
      <c r="E105" s="89" t="s">
        <v>477</v>
      </c>
      <c r="F105" s="30" t="s">
        <v>27</v>
      </c>
      <c r="G105" s="33">
        <v>0.1395633</v>
      </c>
      <c r="H105" s="33">
        <v>8.7665160000000006E-2</v>
      </c>
      <c r="I105" s="33">
        <v>0.19146150000000001</v>
      </c>
      <c r="J105" s="33" t="s">
        <v>451</v>
      </c>
    </row>
    <row r="106" spans="2:10" x14ac:dyDescent="0.3">
      <c r="B106" s="25"/>
      <c r="C106" s="73"/>
      <c r="D106" s="103"/>
      <c r="E106" s="89" t="s">
        <v>477</v>
      </c>
      <c r="F106" s="30" t="s">
        <v>28</v>
      </c>
      <c r="G106" s="33">
        <v>0.21545239999999999</v>
      </c>
      <c r="H106" s="33">
        <v>0.12461281</v>
      </c>
      <c r="I106" s="33">
        <v>0.30629200000000001</v>
      </c>
      <c r="J106" s="33" t="s">
        <v>451</v>
      </c>
    </row>
    <row r="107" spans="2:10" x14ac:dyDescent="0.3">
      <c r="B107" s="25"/>
      <c r="C107" s="73"/>
      <c r="D107" s="103"/>
      <c r="E107" s="89" t="s">
        <v>477</v>
      </c>
      <c r="F107" s="30" t="s">
        <v>29</v>
      </c>
      <c r="G107" s="33">
        <v>0.18715080000000001</v>
      </c>
      <c r="H107" s="33">
        <v>0.14565903999999999</v>
      </c>
      <c r="I107" s="33">
        <v>0.2286426</v>
      </c>
      <c r="J107" s="33" t="s">
        <v>451</v>
      </c>
    </row>
    <row r="108" spans="2:10" x14ac:dyDescent="0.3">
      <c r="B108" s="25"/>
      <c r="C108" s="73"/>
      <c r="D108" s="103"/>
      <c r="E108" s="89" t="s">
        <v>477</v>
      </c>
      <c r="F108" s="30" t="s">
        <v>658</v>
      </c>
      <c r="G108" s="33">
        <v>0.18610750000000001</v>
      </c>
      <c r="H108" s="33">
        <v>0.11274009</v>
      </c>
      <c r="I108" s="33">
        <v>0.25947490000000001</v>
      </c>
      <c r="J108" s="33" t="s">
        <v>451</v>
      </c>
    </row>
    <row r="109" spans="2:10" x14ac:dyDescent="0.3">
      <c r="B109" s="25"/>
      <c r="C109" s="73"/>
      <c r="D109" s="103"/>
      <c r="E109" s="89" t="s">
        <v>477</v>
      </c>
      <c r="F109" s="30" t="s">
        <v>30</v>
      </c>
      <c r="G109" s="33">
        <v>0.1723566</v>
      </c>
      <c r="H109" s="33">
        <v>0.14762914999999999</v>
      </c>
      <c r="I109" s="33">
        <v>0.19708410000000001</v>
      </c>
      <c r="J109" s="33" t="s">
        <v>451</v>
      </c>
    </row>
    <row r="110" spans="2:10" x14ac:dyDescent="0.3">
      <c r="B110" s="25"/>
      <c r="C110" s="73"/>
      <c r="D110" s="103"/>
      <c r="E110" s="89" t="s">
        <v>477</v>
      </c>
      <c r="F110" s="30" t="s">
        <v>552</v>
      </c>
      <c r="G110" s="33">
        <v>0.16964599999999999</v>
      </c>
      <c r="H110" s="33">
        <v>0.15060125999999999</v>
      </c>
      <c r="I110" s="33">
        <v>0.18869069999999999</v>
      </c>
      <c r="J110" s="33" t="s">
        <v>451</v>
      </c>
    </row>
    <row r="111" spans="2:10" x14ac:dyDescent="0.3">
      <c r="B111" s="25"/>
      <c r="C111" s="73"/>
      <c r="D111" s="103"/>
      <c r="E111" s="89" t="s">
        <v>477</v>
      </c>
      <c r="F111" s="30" t="s">
        <v>31</v>
      </c>
      <c r="G111" s="33">
        <v>0.2104965</v>
      </c>
      <c r="H111" s="33">
        <v>0.15747365999999999</v>
      </c>
      <c r="I111" s="33">
        <v>0.26351940000000001</v>
      </c>
      <c r="J111" s="33" t="s">
        <v>451</v>
      </c>
    </row>
    <row r="112" spans="2:10" x14ac:dyDescent="0.3">
      <c r="B112" s="25"/>
      <c r="C112" s="73"/>
      <c r="D112" s="103"/>
      <c r="E112" s="89" t="s">
        <v>477</v>
      </c>
      <c r="F112" s="30" t="s">
        <v>32</v>
      </c>
      <c r="G112" s="33">
        <v>0.12886520000000001</v>
      </c>
      <c r="H112" s="33">
        <v>8.6025379999999999E-2</v>
      </c>
      <c r="I112" s="33">
        <v>0.171705</v>
      </c>
      <c r="J112" s="33" t="s">
        <v>451</v>
      </c>
    </row>
    <row r="113" spans="2:10" x14ac:dyDescent="0.3">
      <c r="B113" s="25"/>
      <c r="C113" s="73"/>
      <c r="D113" s="103"/>
      <c r="E113" s="89" t="s">
        <v>477</v>
      </c>
      <c r="F113" s="30" t="s">
        <v>471</v>
      </c>
      <c r="G113" s="33">
        <v>0.22671430000000001</v>
      </c>
      <c r="H113" s="33">
        <v>0.19096340000000001</v>
      </c>
      <c r="I113" s="33">
        <v>0.26246510000000001</v>
      </c>
      <c r="J113" s="33" t="s">
        <v>451</v>
      </c>
    </row>
    <row r="114" spans="2:10" x14ac:dyDescent="0.3">
      <c r="B114" s="25"/>
      <c r="C114" s="73"/>
      <c r="D114" s="103"/>
      <c r="E114" s="89" t="s">
        <v>477</v>
      </c>
      <c r="F114" s="30" t="s">
        <v>472</v>
      </c>
      <c r="G114" s="33">
        <v>0.19592409999999999</v>
      </c>
      <c r="H114" s="33">
        <v>0.17239119999999999</v>
      </c>
      <c r="I114" s="33">
        <v>0.21945700000000001</v>
      </c>
      <c r="J114" s="33" t="s">
        <v>451</v>
      </c>
    </row>
    <row r="115" spans="2:10" x14ac:dyDescent="0.3">
      <c r="B115" s="25"/>
      <c r="C115" s="73"/>
      <c r="D115" s="103"/>
      <c r="E115" s="89" t="s">
        <v>477</v>
      </c>
      <c r="F115" s="30" t="s">
        <v>473</v>
      </c>
      <c r="G115" s="33">
        <v>0.19229299999999999</v>
      </c>
      <c r="H115" s="33">
        <v>0.14645369999999999</v>
      </c>
      <c r="I115" s="33">
        <v>0.23813239999999999</v>
      </c>
      <c r="J115" s="33" t="s">
        <v>451</v>
      </c>
    </row>
    <row r="116" spans="2:10" x14ac:dyDescent="0.3">
      <c r="B116" s="25" t="s">
        <v>309</v>
      </c>
      <c r="C116" s="72" t="s">
        <v>310</v>
      </c>
      <c r="D116" s="29" t="s">
        <v>610</v>
      </c>
      <c r="E116" s="85" t="s">
        <v>1210</v>
      </c>
      <c r="F116" s="30" t="s">
        <v>450</v>
      </c>
      <c r="G116" s="36">
        <v>6.796424</v>
      </c>
      <c r="H116" s="36">
        <v>6.6915469999999999</v>
      </c>
      <c r="I116" s="36">
        <v>6.9013020000000003</v>
      </c>
      <c r="J116" s="33">
        <v>6.6029497525503869E-3</v>
      </c>
    </row>
    <row r="117" spans="2:10" x14ac:dyDescent="0.3">
      <c r="B117" s="25"/>
      <c r="C117" s="73"/>
      <c r="D117" s="103"/>
      <c r="E117" s="85" t="s">
        <v>1210</v>
      </c>
      <c r="F117" s="30" t="s">
        <v>452</v>
      </c>
      <c r="G117" s="36">
        <v>6.7848490000000004</v>
      </c>
      <c r="H117" s="36">
        <v>6.6816420000000001</v>
      </c>
      <c r="I117" s="36">
        <v>6.8880559999999997</v>
      </c>
      <c r="J117" s="33">
        <v>3.7512517900572208E-3</v>
      </c>
    </row>
    <row r="118" spans="2:10" x14ac:dyDescent="0.3">
      <c r="B118" s="25"/>
      <c r="C118" s="73"/>
      <c r="D118" s="103"/>
      <c r="E118" s="85" t="s">
        <v>1210</v>
      </c>
      <c r="F118" s="30" t="s">
        <v>453</v>
      </c>
      <c r="G118" s="36">
        <v>6.4534760000000002</v>
      </c>
      <c r="H118" s="36">
        <v>6.2419079999999996</v>
      </c>
      <c r="I118" s="36">
        <v>6.665044</v>
      </c>
      <c r="J118" s="33">
        <v>7.6005551998655782E-3</v>
      </c>
    </row>
    <row r="119" spans="2:10" x14ac:dyDescent="0.3">
      <c r="B119" s="25"/>
      <c r="C119" s="73"/>
      <c r="D119" s="103"/>
      <c r="E119" s="85" t="s">
        <v>1210</v>
      </c>
      <c r="F119" s="30" t="s">
        <v>21</v>
      </c>
      <c r="G119" s="36">
        <v>6.8818460000000004</v>
      </c>
      <c r="H119" s="36">
        <v>6.4869789999999998</v>
      </c>
      <c r="I119" s="36">
        <v>7.276713</v>
      </c>
      <c r="J119" s="33">
        <v>1.8750089115420032E-2</v>
      </c>
    </row>
    <row r="120" spans="2:10" x14ac:dyDescent="0.3">
      <c r="B120" s="25"/>
      <c r="C120" s="73"/>
      <c r="D120" s="103"/>
      <c r="E120" s="85" t="s">
        <v>1210</v>
      </c>
      <c r="F120" s="30" t="s">
        <v>454</v>
      </c>
      <c r="G120" s="36">
        <v>7.0714100000000002</v>
      </c>
      <c r="H120" s="36">
        <v>6.9083360000000003</v>
      </c>
      <c r="I120" s="36">
        <v>7.2344840000000001</v>
      </c>
      <c r="J120" s="33">
        <v>6.0267979233850025E-3</v>
      </c>
    </row>
    <row r="121" spans="2:10" x14ac:dyDescent="0.3">
      <c r="B121" s="25"/>
      <c r="C121" s="73"/>
      <c r="D121" s="103"/>
      <c r="E121" s="85" t="s">
        <v>1210</v>
      </c>
      <c r="F121" s="30" t="s">
        <v>455</v>
      </c>
      <c r="G121" s="36">
        <v>5.8021450000000003</v>
      </c>
      <c r="H121" s="36">
        <v>5.1205540000000003</v>
      </c>
      <c r="I121" s="36">
        <v>6.4837360000000004</v>
      </c>
      <c r="J121" s="33">
        <v>0</v>
      </c>
    </row>
    <row r="122" spans="2:10" x14ac:dyDescent="0.3">
      <c r="B122" s="25"/>
      <c r="C122" s="73"/>
      <c r="D122" s="103"/>
      <c r="E122" s="85" t="s">
        <v>1210</v>
      </c>
      <c r="F122" s="30" t="s">
        <v>456</v>
      </c>
      <c r="G122" s="36">
        <v>6.9865589999999997</v>
      </c>
      <c r="H122" s="36">
        <v>6.8396509999999999</v>
      </c>
      <c r="I122" s="36">
        <v>7.1334660000000003</v>
      </c>
      <c r="J122" s="33">
        <v>5.8154989640089921E-3</v>
      </c>
    </row>
    <row r="123" spans="2:10" x14ac:dyDescent="0.3">
      <c r="B123" s="25"/>
      <c r="C123" s="73"/>
      <c r="D123" s="103"/>
      <c r="E123" s="85" t="s">
        <v>1210</v>
      </c>
      <c r="F123" s="30" t="s">
        <v>457</v>
      </c>
      <c r="G123" s="36">
        <v>6.6502129999999999</v>
      </c>
      <c r="H123" s="36">
        <v>6.5357989999999999</v>
      </c>
      <c r="I123" s="36">
        <v>6.7646280000000001</v>
      </c>
      <c r="J123" s="33">
        <v>5.4219505012107188E-3</v>
      </c>
    </row>
    <row r="124" spans="2:10" x14ac:dyDescent="0.3">
      <c r="B124" s="25"/>
      <c r="C124" s="73"/>
      <c r="D124" s="103"/>
      <c r="E124" s="85" t="s">
        <v>1210</v>
      </c>
      <c r="F124" s="30" t="s">
        <v>458</v>
      </c>
      <c r="G124" s="36">
        <v>5.4845889999999997</v>
      </c>
      <c r="H124" s="36">
        <v>5.2682140000000004</v>
      </c>
      <c r="I124" s="36">
        <v>5.7009639999999999</v>
      </c>
      <c r="J124" s="33">
        <v>8.6710038624932539E-3</v>
      </c>
    </row>
    <row r="125" spans="2:10" x14ac:dyDescent="0.3">
      <c r="B125" s="25"/>
      <c r="C125" s="73"/>
      <c r="D125" s="103"/>
      <c r="E125" s="85" t="s">
        <v>1210</v>
      </c>
      <c r="F125" s="30" t="s">
        <v>459</v>
      </c>
      <c r="G125" s="36">
        <v>7.0855680000000003</v>
      </c>
      <c r="H125" s="36">
        <v>6.9890790000000003</v>
      </c>
      <c r="I125" s="36">
        <v>7.1820570000000004</v>
      </c>
      <c r="J125" s="33">
        <v>3.1371077336594944E-3</v>
      </c>
    </row>
    <row r="126" spans="2:10" x14ac:dyDescent="0.3">
      <c r="B126" s="25"/>
      <c r="C126" s="73"/>
      <c r="D126" s="103"/>
      <c r="E126" s="85" t="s">
        <v>1210</v>
      </c>
      <c r="F126" s="30" t="s">
        <v>660</v>
      </c>
      <c r="G126" s="36">
        <v>5.630255</v>
      </c>
      <c r="H126" s="36">
        <v>5.4493010000000002</v>
      </c>
      <c r="I126" s="36">
        <v>5.8112089999999998</v>
      </c>
      <c r="J126" s="33">
        <v>1.3464648663119765E-2</v>
      </c>
    </row>
    <row r="127" spans="2:10" x14ac:dyDescent="0.3">
      <c r="B127" s="25"/>
      <c r="C127" s="73"/>
      <c r="D127" s="103"/>
      <c r="E127" s="85" t="s">
        <v>1210</v>
      </c>
      <c r="F127" s="30" t="s">
        <v>661</v>
      </c>
      <c r="G127" s="36">
        <v>7.2080250000000001</v>
      </c>
      <c r="H127" s="36">
        <v>7.0906260000000003</v>
      </c>
      <c r="I127" s="36">
        <v>7.3254250000000001</v>
      </c>
      <c r="J127" s="33">
        <v>3.9856822980281672E-3</v>
      </c>
    </row>
    <row r="128" spans="2:10" x14ac:dyDescent="0.3">
      <c r="B128" s="25"/>
      <c r="C128" s="73"/>
      <c r="D128" s="103"/>
      <c r="E128" s="85" t="s">
        <v>1210</v>
      </c>
      <c r="F128" s="30" t="s">
        <v>662</v>
      </c>
      <c r="G128" s="36">
        <v>6.0930679999999997</v>
      </c>
      <c r="H128" s="36">
        <v>5.5500439999999998</v>
      </c>
      <c r="I128" s="36">
        <v>6.6360919999999997</v>
      </c>
      <c r="J128" s="33">
        <v>4.053141391965457E-2</v>
      </c>
    </row>
    <row r="129" spans="2:10" x14ac:dyDescent="0.3">
      <c r="B129" s="25"/>
      <c r="C129" s="73"/>
      <c r="D129" s="103"/>
      <c r="E129" s="85" t="s">
        <v>1210</v>
      </c>
      <c r="F129" s="30" t="s">
        <v>663</v>
      </c>
      <c r="G129" s="36">
        <v>6.8206230000000003</v>
      </c>
      <c r="H129" s="36">
        <v>6.7189230000000002</v>
      </c>
      <c r="I129" s="36">
        <v>6.9223239999999997</v>
      </c>
      <c r="J129" s="33">
        <v>1.3574142582439873E-3</v>
      </c>
    </row>
    <row r="130" spans="2:10" x14ac:dyDescent="0.3">
      <c r="B130" s="25"/>
      <c r="C130" s="73"/>
      <c r="D130" s="103"/>
      <c r="E130" s="85" t="s">
        <v>1210</v>
      </c>
      <c r="F130" s="30" t="s">
        <v>460</v>
      </c>
      <c r="G130" s="36">
        <v>7.3596959999999996</v>
      </c>
      <c r="H130" s="36">
        <v>7.1986030000000003</v>
      </c>
      <c r="I130" s="36">
        <v>7.5207879999999996</v>
      </c>
      <c r="J130" s="33">
        <v>7.4536263517585499E-3</v>
      </c>
    </row>
    <row r="131" spans="2:10" x14ac:dyDescent="0.3">
      <c r="B131" s="25"/>
      <c r="C131" s="73"/>
      <c r="D131" s="103"/>
      <c r="E131" s="85" t="s">
        <v>1210</v>
      </c>
      <c r="F131" s="30" t="s">
        <v>461</v>
      </c>
      <c r="G131" s="36">
        <v>6.3372270000000004</v>
      </c>
      <c r="H131" s="36">
        <v>6.2348759999999999</v>
      </c>
      <c r="I131" s="36">
        <v>6.4395769999999999</v>
      </c>
      <c r="J131" s="33">
        <v>5.7237285422756402E-3</v>
      </c>
    </row>
    <row r="132" spans="2:10" x14ac:dyDescent="0.3">
      <c r="B132" s="25"/>
      <c r="C132" s="73"/>
      <c r="D132" s="103"/>
      <c r="E132" s="85" t="s">
        <v>1210</v>
      </c>
      <c r="F132" s="30" t="s">
        <v>462</v>
      </c>
      <c r="G132" s="36">
        <v>4.7888909999999996</v>
      </c>
      <c r="H132" s="36">
        <v>4.4035000000000002</v>
      </c>
      <c r="I132" s="36">
        <v>5.1742819999999998</v>
      </c>
      <c r="J132" s="33">
        <v>8.8168399047591044E-3</v>
      </c>
    </row>
    <row r="133" spans="2:10" x14ac:dyDescent="0.3">
      <c r="B133" s="25"/>
      <c r="C133" s="73"/>
      <c r="D133" s="103"/>
      <c r="E133" s="85" t="s">
        <v>1210</v>
      </c>
      <c r="F133" s="30" t="s">
        <v>589</v>
      </c>
      <c r="G133" s="36">
        <v>5.5838450000000002</v>
      </c>
      <c r="H133" s="36">
        <v>5.2104759999999999</v>
      </c>
      <c r="I133" s="36">
        <v>5.9572139999999996</v>
      </c>
      <c r="J133" s="33">
        <v>0</v>
      </c>
    </row>
    <row r="134" spans="2:10" x14ac:dyDescent="0.3">
      <c r="B134" s="25"/>
      <c r="C134" s="73"/>
      <c r="D134" s="103"/>
      <c r="E134" s="85" t="s">
        <v>1210</v>
      </c>
      <c r="F134" s="30" t="s">
        <v>463</v>
      </c>
      <c r="G134" s="36">
        <v>7.0936070000000004</v>
      </c>
      <c r="H134" s="36">
        <v>6.9167889999999996</v>
      </c>
      <c r="I134" s="36">
        <v>7.2704259999999996</v>
      </c>
      <c r="J134" s="33">
        <v>2.9795968047788995E-3</v>
      </c>
    </row>
    <row r="135" spans="2:10" x14ac:dyDescent="0.3">
      <c r="B135" s="25"/>
      <c r="C135" s="73"/>
      <c r="D135" s="103"/>
      <c r="E135" s="85" t="s">
        <v>1210</v>
      </c>
      <c r="F135" s="30" t="s">
        <v>464</v>
      </c>
      <c r="G135" s="36">
        <v>6.824846</v>
      </c>
      <c r="H135" s="36">
        <v>6.6575899999999999</v>
      </c>
      <c r="I135" s="36">
        <v>6.9921009999999999</v>
      </c>
      <c r="J135" s="33">
        <v>9.7976151568628881E-3</v>
      </c>
    </row>
    <row r="136" spans="2:10" x14ac:dyDescent="0.3">
      <c r="B136" s="25"/>
      <c r="C136" s="73"/>
      <c r="D136" s="103"/>
      <c r="E136" s="85" t="s">
        <v>1210</v>
      </c>
      <c r="F136" s="30" t="s">
        <v>465</v>
      </c>
      <c r="G136" s="36">
        <v>6.6942469999999998</v>
      </c>
      <c r="H136" s="36">
        <v>6.4863869999999997</v>
      </c>
      <c r="I136" s="36">
        <v>6.902107</v>
      </c>
      <c r="J136" s="33">
        <v>7.3157075844644398E-3</v>
      </c>
    </row>
    <row r="137" spans="2:10" x14ac:dyDescent="0.3">
      <c r="B137" s="25"/>
      <c r="C137" s="73"/>
      <c r="D137" s="103"/>
      <c r="E137" s="85" t="s">
        <v>1210</v>
      </c>
      <c r="F137" s="30" t="s">
        <v>466</v>
      </c>
      <c r="G137" s="36">
        <v>6.630039</v>
      </c>
      <c r="H137" s="36">
        <v>6.4275070000000003</v>
      </c>
      <c r="I137" s="36">
        <v>6.8325699999999996</v>
      </c>
      <c r="J137" s="33">
        <v>5.0049145917376442E-3</v>
      </c>
    </row>
    <row r="138" spans="2:10" x14ac:dyDescent="0.3">
      <c r="B138" s="25"/>
      <c r="C138" s="73"/>
      <c r="D138" s="103"/>
      <c r="E138" s="85" t="s">
        <v>1210</v>
      </c>
      <c r="F138" s="30" t="s">
        <v>467</v>
      </c>
      <c r="G138" s="36">
        <v>6.6312059999999997</v>
      </c>
      <c r="H138" s="36">
        <v>6.4175899999999997</v>
      </c>
      <c r="I138" s="36">
        <v>6.8448219999999997</v>
      </c>
      <c r="J138" s="33">
        <v>8.3204739758020313E-3</v>
      </c>
    </row>
    <row r="139" spans="2:10" x14ac:dyDescent="0.3">
      <c r="B139" s="25"/>
      <c r="C139" s="73"/>
      <c r="D139" s="103"/>
      <c r="E139" s="85" t="s">
        <v>1210</v>
      </c>
      <c r="F139" s="30" t="s">
        <v>468</v>
      </c>
      <c r="G139" s="36">
        <v>6.7678229999999999</v>
      </c>
      <c r="H139" s="36">
        <v>6.6531039999999999</v>
      </c>
      <c r="I139" s="36">
        <v>6.8825430000000001</v>
      </c>
      <c r="J139" s="33">
        <v>6.5869748816704968E-3</v>
      </c>
    </row>
    <row r="140" spans="2:10" x14ac:dyDescent="0.3">
      <c r="B140" s="25"/>
      <c r="C140" s="73"/>
      <c r="D140" s="103"/>
      <c r="E140" s="85" t="s">
        <v>1210</v>
      </c>
      <c r="F140" s="30" t="s">
        <v>469</v>
      </c>
      <c r="G140" s="36">
        <v>6.9277499999999996</v>
      </c>
      <c r="H140" s="36">
        <v>6.7613979999999998</v>
      </c>
      <c r="I140" s="36">
        <v>7.0941029999999996</v>
      </c>
      <c r="J140" s="33">
        <v>5.5426817135399153E-3</v>
      </c>
    </row>
    <row r="141" spans="2:10" x14ac:dyDescent="0.3">
      <c r="B141" s="25"/>
      <c r="C141" s="73"/>
      <c r="D141" s="103"/>
      <c r="E141" s="85" t="s">
        <v>1210</v>
      </c>
      <c r="F141" s="30" t="s">
        <v>470</v>
      </c>
      <c r="G141" s="36">
        <v>6.3738780000000004</v>
      </c>
      <c r="H141" s="36">
        <v>5.9052230000000003</v>
      </c>
      <c r="I141" s="36">
        <v>6.8425339999999997</v>
      </c>
      <c r="J141" s="33">
        <v>8.8820609821245421E-3</v>
      </c>
    </row>
    <row r="142" spans="2:10" x14ac:dyDescent="0.3">
      <c r="B142" s="25"/>
      <c r="C142" s="73"/>
      <c r="D142" s="103"/>
      <c r="E142" s="85" t="s">
        <v>1210</v>
      </c>
      <c r="F142" s="30" t="s">
        <v>26</v>
      </c>
      <c r="G142" s="36">
        <v>6.7662440000000004</v>
      </c>
      <c r="H142" s="36">
        <v>6.5475580000000004</v>
      </c>
      <c r="I142" s="36">
        <v>6.9849300000000003</v>
      </c>
      <c r="J142" s="33">
        <v>7.5508271028213421E-3</v>
      </c>
    </row>
    <row r="143" spans="2:10" x14ac:dyDescent="0.3">
      <c r="B143" s="25"/>
      <c r="C143" s="73"/>
      <c r="D143" s="103"/>
      <c r="E143" s="85" t="s">
        <v>1210</v>
      </c>
      <c r="F143" s="30" t="s">
        <v>27</v>
      </c>
      <c r="G143" s="36">
        <v>6.7159360000000001</v>
      </c>
      <c r="H143" s="36">
        <v>6.3198059999999998</v>
      </c>
      <c r="I143" s="36">
        <v>7.1120660000000004</v>
      </c>
      <c r="J143" s="33">
        <v>4.6464002318152373E-3</v>
      </c>
    </row>
    <row r="144" spans="2:10" x14ac:dyDescent="0.3">
      <c r="B144" s="25"/>
      <c r="C144" s="73"/>
      <c r="D144" s="103"/>
      <c r="E144" s="85" t="s">
        <v>1210</v>
      </c>
      <c r="F144" s="30" t="s">
        <v>28</v>
      </c>
      <c r="G144" s="36">
        <v>6.4045230000000002</v>
      </c>
      <c r="H144" s="36">
        <v>5.9589249999999998</v>
      </c>
      <c r="I144" s="36">
        <v>6.8501209999999997</v>
      </c>
      <c r="J144" s="33">
        <v>7.9923962302922077E-3</v>
      </c>
    </row>
    <row r="145" spans="2:10" x14ac:dyDescent="0.3">
      <c r="B145" s="25"/>
      <c r="C145" s="73"/>
      <c r="D145" s="103"/>
      <c r="E145" s="85" t="s">
        <v>1210</v>
      </c>
      <c r="F145" s="30" t="s">
        <v>29</v>
      </c>
      <c r="G145" s="36">
        <v>6.6717490000000002</v>
      </c>
      <c r="H145" s="36">
        <v>6.3034169999999996</v>
      </c>
      <c r="I145" s="36">
        <v>7.0400799999999997</v>
      </c>
      <c r="J145" s="33">
        <v>4.7644667488884393E-3</v>
      </c>
    </row>
    <row r="146" spans="2:10" x14ac:dyDescent="0.3">
      <c r="B146" s="25"/>
      <c r="C146" s="73"/>
      <c r="D146" s="103"/>
      <c r="E146" s="85" t="s">
        <v>1210</v>
      </c>
      <c r="F146" s="30" t="s">
        <v>658</v>
      </c>
      <c r="G146" s="36">
        <v>7.1258689999999998</v>
      </c>
      <c r="H146" s="36">
        <v>6.8783820000000002</v>
      </c>
      <c r="I146" s="36">
        <v>7.3733570000000004</v>
      </c>
      <c r="J146" s="33">
        <v>1.0259982459886234E-2</v>
      </c>
    </row>
    <row r="147" spans="2:10" x14ac:dyDescent="0.3">
      <c r="B147" s="25"/>
      <c r="C147" s="73"/>
      <c r="D147" s="103"/>
      <c r="E147" s="85" t="s">
        <v>1210</v>
      </c>
      <c r="F147" s="30" t="s">
        <v>30</v>
      </c>
      <c r="G147" s="36">
        <v>6.9657119999999999</v>
      </c>
      <c r="H147" s="36">
        <v>6.6830600000000002</v>
      </c>
      <c r="I147" s="36">
        <v>7.2483639999999996</v>
      </c>
      <c r="J147" s="33">
        <v>3.5067603396177231E-3</v>
      </c>
    </row>
    <row r="148" spans="2:10" x14ac:dyDescent="0.3">
      <c r="B148" s="25"/>
      <c r="C148" s="73"/>
      <c r="D148" s="103"/>
      <c r="E148" s="85" t="s">
        <v>1210</v>
      </c>
      <c r="F148" s="30" t="s">
        <v>552</v>
      </c>
      <c r="G148" s="36">
        <v>7.0223100000000001</v>
      </c>
      <c r="H148" s="36">
        <v>6.8563109999999998</v>
      </c>
      <c r="I148" s="36">
        <v>7.1883080000000001</v>
      </c>
      <c r="J148" s="33">
        <v>8.574888702159127E-3</v>
      </c>
    </row>
    <row r="149" spans="2:10" x14ac:dyDescent="0.3">
      <c r="B149" s="25"/>
      <c r="C149" s="73"/>
      <c r="D149" s="103"/>
      <c r="E149" s="85" t="s">
        <v>1210</v>
      </c>
      <c r="F149" s="30" t="s">
        <v>31</v>
      </c>
      <c r="G149" s="36">
        <v>6.8697509999999999</v>
      </c>
      <c r="H149" s="36">
        <v>6.6702669999999999</v>
      </c>
      <c r="I149" s="36">
        <v>7.0692349999999999</v>
      </c>
      <c r="J149" s="33">
        <v>6.3123263081227435E-3</v>
      </c>
    </row>
    <row r="150" spans="2:10" x14ac:dyDescent="0.3">
      <c r="B150" s="25"/>
      <c r="C150" s="73"/>
      <c r="D150" s="103"/>
      <c r="E150" s="85" t="s">
        <v>1210</v>
      </c>
      <c r="F150" s="30" t="s">
        <v>32</v>
      </c>
      <c r="G150" s="36">
        <v>6.9715780000000001</v>
      </c>
      <c r="H150" s="36">
        <v>6.7929170000000001</v>
      </c>
      <c r="I150" s="36">
        <v>7.1502400000000002</v>
      </c>
      <c r="J150" s="33">
        <v>3.9045881738894437E-3</v>
      </c>
    </row>
    <row r="151" spans="2:10" x14ac:dyDescent="0.3">
      <c r="B151" s="25"/>
      <c r="C151" s="73"/>
      <c r="D151" s="103"/>
      <c r="E151" s="85" t="s">
        <v>1210</v>
      </c>
      <c r="F151" s="30" t="s">
        <v>471</v>
      </c>
      <c r="G151" s="36">
        <v>6.49838</v>
      </c>
      <c r="H151" s="36">
        <v>6.2077359999999997</v>
      </c>
      <c r="I151" s="36">
        <v>6.7890249999999996</v>
      </c>
      <c r="J151" s="33">
        <v>1.3579255604618647E-2</v>
      </c>
    </row>
    <row r="152" spans="2:10" x14ac:dyDescent="0.3">
      <c r="B152" s="25"/>
      <c r="C152" s="73"/>
      <c r="D152" s="103"/>
      <c r="E152" s="85" t="s">
        <v>1210</v>
      </c>
      <c r="F152" s="30" t="s">
        <v>472</v>
      </c>
      <c r="G152" s="36">
        <v>6.869891</v>
      </c>
      <c r="H152" s="36">
        <v>6.7041370000000002</v>
      </c>
      <c r="I152" s="36">
        <v>7.0356449999999997</v>
      </c>
      <c r="J152" s="33">
        <v>6.662785081992367E-3</v>
      </c>
    </row>
    <row r="153" spans="2:10" x14ac:dyDescent="0.3">
      <c r="B153" s="25"/>
      <c r="C153" s="73"/>
      <c r="D153" s="103"/>
      <c r="E153" s="85" t="s">
        <v>1210</v>
      </c>
      <c r="F153" s="30" t="s">
        <v>473</v>
      </c>
      <c r="G153" s="36">
        <v>6.8374649999999999</v>
      </c>
      <c r="H153" s="36">
        <v>6.66092</v>
      </c>
      <c r="I153" s="36">
        <v>7.0140099999999999</v>
      </c>
      <c r="J153" s="33">
        <v>3.6372798781202885E-3</v>
      </c>
    </row>
    <row r="154" spans="2:10" x14ac:dyDescent="0.3">
      <c r="B154" s="25" t="s">
        <v>569</v>
      </c>
      <c r="C154" s="72" t="s">
        <v>311</v>
      </c>
      <c r="D154" s="29" t="s">
        <v>610</v>
      </c>
      <c r="E154" s="85" t="s">
        <v>1211</v>
      </c>
      <c r="F154" s="30" t="s">
        <v>450</v>
      </c>
      <c r="G154" s="33">
        <v>0.85450250000000005</v>
      </c>
      <c r="H154" s="33">
        <v>0.83783949999999996</v>
      </c>
      <c r="I154" s="33">
        <v>0.87116559999999998</v>
      </c>
      <c r="J154" s="33">
        <v>1.804506225169385E-2</v>
      </c>
    </row>
    <row r="155" spans="2:10" x14ac:dyDescent="0.3">
      <c r="B155" s="25"/>
      <c r="C155" s="73"/>
      <c r="D155" s="103"/>
      <c r="E155" s="85" t="s">
        <v>1211</v>
      </c>
      <c r="F155" s="30" t="s">
        <v>452</v>
      </c>
      <c r="G155" s="33">
        <v>0.85030760000000005</v>
      </c>
      <c r="H155" s="33">
        <v>0.83662369999999997</v>
      </c>
      <c r="I155" s="33">
        <v>0.86399159999999997</v>
      </c>
      <c r="J155" s="33">
        <v>1.3296567507522165E-2</v>
      </c>
    </row>
    <row r="156" spans="2:10" x14ac:dyDescent="0.3">
      <c r="B156" s="25"/>
      <c r="C156" s="73"/>
      <c r="D156" s="103"/>
      <c r="E156" s="85" t="s">
        <v>1211</v>
      </c>
      <c r="F156" s="30" t="s">
        <v>453</v>
      </c>
      <c r="G156" s="33">
        <v>0.81827119999999998</v>
      </c>
      <c r="H156" s="33">
        <v>0.78761789999999998</v>
      </c>
      <c r="I156" s="33">
        <v>0.84892449999999997</v>
      </c>
      <c r="J156" s="33">
        <v>3.4129455151713804E-2</v>
      </c>
    </row>
    <row r="157" spans="2:10" x14ac:dyDescent="0.3">
      <c r="B157" s="25"/>
      <c r="C157" s="73"/>
      <c r="D157" s="103"/>
      <c r="E157" s="85" t="s">
        <v>1211</v>
      </c>
      <c r="F157" s="30" t="s">
        <v>21</v>
      </c>
      <c r="G157" s="33">
        <v>0.83434629999999999</v>
      </c>
      <c r="H157" s="33">
        <v>0.77007479999999995</v>
      </c>
      <c r="I157" s="33">
        <v>0.89861769999999996</v>
      </c>
      <c r="J157" s="33">
        <v>2.0498889564297098E-2</v>
      </c>
    </row>
    <row r="158" spans="2:10" x14ac:dyDescent="0.3">
      <c r="B158" s="25"/>
      <c r="C158" s="73"/>
      <c r="D158" s="103"/>
      <c r="E158" s="85" t="s">
        <v>1211</v>
      </c>
      <c r="F158" s="30" t="s">
        <v>454</v>
      </c>
      <c r="G158" s="33">
        <v>0.88821139999999998</v>
      </c>
      <c r="H158" s="33">
        <v>0.85459799999999997</v>
      </c>
      <c r="I158" s="33">
        <v>0.9218248</v>
      </c>
      <c r="J158" s="33">
        <v>1.2947261867100527E-2</v>
      </c>
    </row>
    <row r="159" spans="2:10" x14ac:dyDescent="0.3">
      <c r="B159" s="25"/>
      <c r="C159" s="73"/>
      <c r="D159" s="103"/>
      <c r="E159" s="85" t="s">
        <v>1211</v>
      </c>
      <c r="F159" s="30" t="s">
        <v>455</v>
      </c>
      <c r="G159" s="33">
        <v>0.83901510000000001</v>
      </c>
      <c r="H159" s="33">
        <v>0.78473420000000005</v>
      </c>
      <c r="I159" s="33">
        <v>0.89329599999999998</v>
      </c>
      <c r="J159" s="33">
        <v>1.4454545074927477E-2</v>
      </c>
    </row>
    <row r="160" spans="2:10" x14ac:dyDescent="0.3">
      <c r="B160" s="25"/>
      <c r="C160" s="73"/>
      <c r="D160" s="103"/>
      <c r="E160" s="85" t="s">
        <v>1211</v>
      </c>
      <c r="F160" s="30" t="s">
        <v>456</v>
      </c>
      <c r="G160" s="33">
        <v>0.88210200000000005</v>
      </c>
      <c r="H160" s="33">
        <v>0.86182130000000001</v>
      </c>
      <c r="I160" s="33">
        <v>0.90238280000000004</v>
      </c>
      <c r="J160" s="33">
        <v>2.2447275579314911E-2</v>
      </c>
    </row>
    <row r="161" spans="2:10" x14ac:dyDescent="0.3">
      <c r="B161" s="25"/>
      <c r="C161" s="73"/>
      <c r="D161" s="103"/>
      <c r="E161" s="85" t="s">
        <v>1211</v>
      </c>
      <c r="F161" s="30" t="s">
        <v>457</v>
      </c>
      <c r="G161" s="33">
        <v>0.83594069999999998</v>
      </c>
      <c r="H161" s="33">
        <v>0.81742820000000005</v>
      </c>
      <c r="I161" s="33">
        <v>0.85445329999999997</v>
      </c>
      <c r="J161" s="33">
        <v>1.4140814119415377E-2</v>
      </c>
    </row>
    <row r="162" spans="2:10" x14ac:dyDescent="0.3">
      <c r="B162" s="25"/>
      <c r="C162" s="73"/>
      <c r="D162" s="103"/>
      <c r="E162" s="85" t="s">
        <v>1211</v>
      </c>
      <c r="F162" s="30" t="s">
        <v>458</v>
      </c>
      <c r="G162" s="33">
        <v>0.71719900000000003</v>
      </c>
      <c r="H162" s="33">
        <v>0.67600020000000005</v>
      </c>
      <c r="I162" s="33">
        <v>0.75839780000000001</v>
      </c>
      <c r="J162" s="33">
        <v>1.5788791003572417E-2</v>
      </c>
    </row>
    <row r="163" spans="2:10" x14ac:dyDescent="0.3">
      <c r="B163" s="25"/>
      <c r="C163" s="73"/>
      <c r="D163" s="103"/>
      <c r="E163" s="85" t="s">
        <v>1211</v>
      </c>
      <c r="F163" s="30" t="s">
        <v>459</v>
      </c>
      <c r="G163" s="33">
        <v>0.88688440000000002</v>
      </c>
      <c r="H163" s="33">
        <v>0.87190290000000004</v>
      </c>
      <c r="I163" s="33">
        <v>0.9018659</v>
      </c>
      <c r="J163" s="33">
        <v>4.3654770320457189E-3</v>
      </c>
    </row>
    <row r="164" spans="2:10" x14ac:dyDescent="0.3">
      <c r="B164" s="25"/>
      <c r="C164" s="73"/>
      <c r="D164" s="103"/>
      <c r="E164" s="85" t="s">
        <v>1211</v>
      </c>
      <c r="F164" s="30" t="s">
        <v>660</v>
      </c>
      <c r="G164" s="33">
        <v>0.70169040000000005</v>
      </c>
      <c r="H164" s="33">
        <v>0.66084039999999999</v>
      </c>
      <c r="I164" s="33">
        <v>0.74254050000000005</v>
      </c>
      <c r="J164" s="33">
        <v>1.466748308374809E-2</v>
      </c>
    </row>
    <row r="165" spans="2:10" x14ac:dyDescent="0.3">
      <c r="B165" s="25"/>
      <c r="C165" s="73"/>
      <c r="D165" s="103"/>
      <c r="E165" s="85" t="s">
        <v>1211</v>
      </c>
      <c r="F165" s="30" t="s">
        <v>661</v>
      </c>
      <c r="G165" s="33">
        <v>0.90789330000000001</v>
      </c>
      <c r="H165" s="33">
        <v>0.89680939999999998</v>
      </c>
      <c r="I165" s="33">
        <v>0.91897709999999999</v>
      </c>
      <c r="J165" s="33">
        <v>4.7320768543971416E-3</v>
      </c>
    </row>
    <row r="166" spans="2:10" x14ac:dyDescent="0.3">
      <c r="B166" s="25"/>
      <c r="C166" s="73"/>
      <c r="D166" s="103"/>
      <c r="E166" s="85" t="s">
        <v>1211</v>
      </c>
      <c r="F166" s="30" t="s">
        <v>662</v>
      </c>
      <c r="G166" s="33">
        <v>0.66530279999999997</v>
      </c>
      <c r="H166" s="33">
        <v>0.5679109</v>
      </c>
      <c r="I166" s="33">
        <v>0.76269469999999995</v>
      </c>
      <c r="J166" s="33">
        <v>1.9110150090757356E-2</v>
      </c>
    </row>
    <row r="167" spans="2:10" x14ac:dyDescent="0.3">
      <c r="B167" s="25"/>
      <c r="C167" s="73"/>
      <c r="D167" s="103"/>
      <c r="E167" s="85" t="s">
        <v>1211</v>
      </c>
      <c r="F167" s="30" t="s">
        <v>663</v>
      </c>
      <c r="G167" s="33">
        <v>0.86055780000000004</v>
      </c>
      <c r="H167" s="33">
        <v>0.84573889999999996</v>
      </c>
      <c r="I167" s="33">
        <v>0.87537670000000001</v>
      </c>
      <c r="J167" s="33">
        <v>6.4000703902899385E-4</v>
      </c>
    </row>
    <row r="168" spans="2:10" x14ac:dyDescent="0.3">
      <c r="B168" s="25"/>
      <c r="C168" s="73"/>
      <c r="D168" s="103"/>
      <c r="E168" s="85" t="s">
        <v>1211</v>
      </c>
      <c r="F168" s="30" t="s">
        <v>460</v>
      </c>
      <c r="G168" s="33">
        <v>0.91186310000000004</v>
      </c>
      <c r="H168" s="33">
        <v>0.89310270000000003</v>
      </c>
      <c r="I168" s="33">
        <v>0.93062350000000005</v>
      </c>
      <c r="J168" s="33">
        <v>2.7093116199042446E-2</v>
      </c>
    </row>
    <row r="169" spans="2:10" x14ac:dyDescent="0.3">
      <c r="B169" s="25"/>
      <c r="C169" s="73"/>
      <c r="D169" s="103"/>
      <c r="E169" s="85" t="s">
        <v>1211</v>
      </c>
      <c r="F169" s="30" t="s">
        <v>461</v>
      </c>
      <c r="G169" s="33">
        <v>0.81121540000000003</v>
      </c>
      <c r="H169" s="33">
        <v>0.77963300000000002</v>
      </c>
      <c r="I169" s="33">
        <v>0.84279780000000004</v>
      </c>
      <c r="J169" s="33">
        <v>7.9908935574131788E-3</v>
      </c>
    </row>
    <row r="170" spans="2:10" x14ac:dyDescent="0.3">
      <c r="B170" s="25"/>
      <c r="C170" s="73"/>
      <c r="D170" s="103"/>
      <c r="E170" s="85" t="s">
        <v>1211</v>
      </c>
      <c r="F170" s="30" t="s">
        <v>462</v>
      </c>
      <c r="G170" s="33">
        <v>0.60501039999999995</v>
      </c>
      <c r="H170" s="33">
        <v>0.50510869999999997</v>
      </c>
      <c r="I170" s="33">
        <v>0.70491210000000004</v>
      </c>
      <c r="J170" s="33">
        <v>3.0954631082322357E-2</v>
      </c>
    </row>
    <row r="171" spans="2:10" x14ac:dyDescent="0.3">
      <c r="B171" s="25"/>
      <c r="C171" s="73"/>
      <c r="D171" s="103"/>
      <c r="E171" s="85" t="s">
        <v>1211</v>
      </c>
      <c r="F171" s="30" t="s">
        <v>589</v>
      </c>
      <c r="G171" s="33">
        <v>0.68029890000000004</v>
      </c>
      <c r="H171" s="33">
        <v>0.58501449999999999</v>
      </c>
      <c r="I171" s="33">
        <v>0.77558340000000003</v>
      </c>
      <c r="J171" s="33">
        <v>3.994340969750234E-2</v>
      </c>
    </row>
    <row r="172" spans="2:10" x14ac:dyDescent="0.3">
      <c r="B172" s="25"/>
      <c r="C172" s="73"/>
      <c r="D172" s="103"/>
      <c r="E172" s="85" t="s">
        <v>1211</v>
      </c>
      <c r="F172" s="30" t="s">
        <v>463</v>
      </c>
      <c r="G172" s="33">
        <v>0.89919749999999998</v>
      </c>
      <c r="H172" s="33">
        <v>0.88297000000000003</v>
      </c>
      <c r="I172" s="33">
        <v>0.91542500000000004</v>
      </c>
      <c r="J172" s="33">
        <v>2.8145886876197315E-2</v>
      </c>
    </row>
    <row r="173" spans="2:10" x14ac:dyDescent="0.3">
      <c r="B173" s="25"/>
      <c r="C173" s="73"/>
      <c r="D173" s="103"/>
      <c r="E173" s="85" t="s">
        <v>1211</v>
      </c>
      <c r="F173" s="30" t="s">
        <v>464</v>
      </c>
      <c r="G173" s="33">
        <v>0.85629149999999998</v>
      </c>
      <c r="H173" s="33">
        <v>0.82799869999999998</v>
      </c>
      <c r="I173" s="33">
        <v>0.88458429999999999</v>
      </c>
      <c r="J173" s="33">
        <v>2.0470079642867234E-2</v>
      </c>
    </row>
    <row r="174" spans="2:10" x14ac:dyDescent="0.3">
      <c r="B174" s="25"/>
      <c r="C174" s="73"/>
      <c r="D174" s="103"/>
      <c r="E174" s="85" t="s">
        <v>1211</v>
      </c>
      <c r="F174" s="30" t="s">
        <v>465</v>
      </c>
      <c r="G174" s="33">
        <v>0.84441390000000005</v>
      </c>
      <c r="H174" s="33">
        <v>0.81618840000000004</v>
      </c>
      <c r="I174" s="33">
        <v>0.87263930000000001</v>
      </c>
      <c r="J174" s="33">
        <v>1.6283741420749672E-2</v>
      </c>
    </row>
    <row r="175" spans="2:10" x14ac:dyDescent="0.3">
      <c r="B175" s="25"/>
      <c r="C175" s="73"/>
      <c r="D175" s="103"/>
      <c r="E175" s="85" t="s">
        <v>1211</v>
      </c>
      <c r="F175" s="30" t="s">
        <v>466</v>
      </c>
      <c r="G175" s="33">
        <v>0.81537879999999996</v>
      </c>
      <c r="H175" s="33">
        <v>0.77818980000000004</v>
      </c>
      <c r="I175" s="33">
        <v>0.85256779999999999</v>
      </c>
      <c r="J175" s="33">
        <v>9.3109667538512075E-3</v>
      </c>
    </row>
    <row r="176" spans="2:10" x14ac:dyDescent="0.3">
      <c r="B176" s="25"/>
      <c r="C176" s="73"/>
      <c r="D176" s="103"/>
      <c r="E176" s="85" t="s">
        <v>1211</v>
      </c>
      <c r="F176" s="30" t="s">
        <v>467</v>
      </c>
      <c r="G176" s="33">
        <v>0.84439710000000001</v>
      </c>
      <c r="H176" s="33">
        <v>0.80672540000000004</v>
      </c>
      <c r="I176" s="33">
        <v>0.88206890000000004</v>
      </c>
      <c r="J176" s="33">
        <v>1.1563447429761078E-2</v>
      </c>
    </row>
    <row r="177" spans="2:10" x14ac:dyDescent="0.3">
      <c r="B177" s="25"/>
      <c r="C177" s="73"/>
      <c r="D177" s="103"/>
      <c r="E177" s="85" t="s">
        <v>1211</v>
      </c>
      <c r="F177" s="30" t="s">
        <v>468</v>
      </c>
      <c r="G177" s="33">
        <v>0.846974</v>
      </c>
      <c r="H177" s="33">
        <v>0.8295669</v>
      </c>
      <c r="I177" s="33">
        <v>0.86438119999999996</v>
      </c>
      <c r="J177" s="33">
        <v>1.5162064895610649E-2</v>
      </c>
    </row>
    <row r="178" spans="2:10" x14ac:dyDescent="0.3">
      <c r="B178" s="25"/>
      <c r="C178" s="73"/>
      <c r="D178" s="103"/>
      <c r="E178" s="85" t="s">
        <v>1211</v>
      </c>
      <c r="F178" s="30" t="s">
        <v>469</v>
      </c>
      <c r="G178" s="33">
        <v>0.88657960000000002</v>
      </c>
      <c r="H178" s="33">
        <v>0.85229920000000003</v>
      </c>
      <c r="I178" s="33">
        <v>0.92085989999999995</v>
      </c>
      <c r="J178" s="33">
        <v>2.416452843682293E-2</v>
      </c>
    </row>
    <row r="179" spans="2:10" x14ac:dyDescent="0.3">
      <c r="B179" s="25"/>
      <c r="C179" s="73"/>
      <c r="D179" s="103"/>
      <c r="E179" s="85" t="s">
        <v>1211</v>
      </c>
      <c r="F179" s="30" t="s">
        <v>470</v>
      </c>
      <c r="G179" s="33">
        <v>0.81423060000000003</v>
      </c>
      <c r="H179" s="33">
        <v>0.75392110000000001</v>
      </c>
      <c r="I179" s="33">
        <v>0.87453999999999998</v>
      </c>
      <c r="J179" s="33">
        <v>1.6608113629689926E-2</v>
      </c>
    </row>
    <row r="180" spans="2:10" x14ac:dyDescent="0.3">
      <c r="B180" s="25"/>
      <c r="C180" s="73"/>
      <c r="D180" s="103"/>
      <c r="E180" s="85" t="s">
        <v>1211</v>
      </c>
      <c r="F180" s="30" t="s">
        <v>26</v>
      </c>
      <c r="G180" s="33">
        <v>0.84192889999999998</v>
      </c>
      <c r="H180" s="33">
        <v>0.79791679999999998</v>
      </c>
      <c r="I180" s="33">
        <v>0.88594090000000003</v>
      </c>
      <c r="J180" s="33">
        <v>1.8664961470227025E-2</v>
      </c>
    </row>
    <row r="181" spans="2:10" x14ac:dyDescent="0.3">
      <c r="B181" s="25"/>
      <c r="C181" s="73"/>
      <c r="D181" s="103"/>
      <c r="E181" s="85" t="s">
        <v>1211</v>
      </c>
      <c r="F181" s="30" t="s">
        <v>27</v>
      </c>
      <c r="G181" s="33">
        <v>0.87189850000000002</v>
      </c>
      <c r="H181" s="33">
        <v>0.83161220000000002</v>
      </c>
      <c r="I181" s="33">
        <v>0.91218469999999996</v>
      </c>
      <c r="J181" s="33">
        <v>1.8744286648964593E-2</v>
      </c>
    </row>
    <row r="182" spans="2:10" x14ac:dyDescent="0.3">
      <c r="B182" s="25"/>
      <c r="C182" s="73"/>
      <c r="D182" s="103"/>
      <c r="E182" s="85" t="s">
        <v>1211</v>
      </c>
      <c r="F182" s="30" t="s">
        <v>28</v>
      </c>
      <c r="G182" s="33">
        <v>0.79640820000000001</v>
      </c>
      <c r="H182" s="33">
        <v>0.77210040000000002</v>
      </c>
      <c r="I182" s="33">
        <v>0.820716</v>
      </c>
      <c r="J182" s="33">
        <v>0</v>
      </c>
    </row>
    <row r="183" spans="2:10" x14ac:dyDescent="0.3">
      <c r="B183" s="25"/>
      <c r="C183" s="73"/>
      <c r="D183" s="103"/>
      <c r="E183" s="85" t="s">
        <v>1211</v>
      </c>
      <c r="F183" s="30" t="s">
        <v>29</v>
      </c>
      <c r="G183" s="33">
        <v>0.84203530000000004</v>
      </c>
      <c r="H183" s="33">
        <v>0.76532049999999996</v>
      </c>
      <c r="I183" s="33">
        <v>0.91875019999999996</v>
      </c>
      <c r="J183" s="33">
        <v>1.3046206851465791E-2</v>
      </c>
    </row>
    <row r="184" spans="2:10" x14ac:dyDescent="0.3">
      <c r="B184" s="25"/>
      <c r="C184" s="73"/>
      <c r="D184" s="103"/>
      <c r="E184" s="85" t="s">
        <v>1211</v>
      </c>
      <c r="F184" s="30" t="s">
        <v>658</v>
      </c>
      <c r="G184" s="33">
        <v>0.85563990000000001</v>
      </c>
      <c r="H184" s="33">
        <v>0.81705059999999996</v>
      </c>
      <c r="I184" s="33">
        <v>0.89422919999999995</v>
      </c>
      <c r="J184" s="33">
        <v>2.5711182941124518E-2</v>
      </c>
    </row>
    <row r="185" spans="2:10" x14ac:dyDescent="0.3">
      <c r="B185" s="25"/>
      <c r="C185" s="73"/>
      <c r="D185" s="103"/>
      <c r="E185" s="85" t="s">
        <v>1211</v>
      </c>
      <c r="F185" s="30" t="s">
        <v>30</v>
      </c>
      <c r="G185" s="33">
        <v>0.87607889999999999</v>
      </c>
      <c r="H185" s="33">
        <v>0.84426349999999994</v>
      </c>
      <c r="I185" s="33">
        <v>0.90789439999999999</v>
      </c>
      <c r="J185" s="33">
        <v>8.9634030902439495E-3</v>
      </c>
    </row>
    <row r="186" spans="2:10" x14ac:dyDescent="0.3">
      <c r="B186" s="25"/>
      <c r="C186" s="73"/>
      <c r="D186" s="103"/>
      <c r="E186" s="85" t="s">
        <v>1211</v>
      </c>
      <c r="F186" s="30" t="s">
        <v>552</v>
      </c>
      <c r="G186" s="33">
        <v>0.87241270000000004</v>
      </c>
      <c r="H186" s="33">
        <v>0.85275670000000003</v>
      </c>
      <c r="I186" s="33">
        <v>0.8920688</v>
      </c>
      <c r="J186" s="33">
        <v>4.8478791235329523E-3</v>
      </c>
    </row>
    <row r="187" spans="2:10" x14ac:dyDescent="0.3">
      <c r="B187" s="25"/>
      <c r="C187" s="73"/>
      <c r="D187" s="103"/>
      <c r="E187" s="85" t="s">
        <v>1211</v>
      </c>
      <c r="F187" s="30" t="s">
        <v>31</v>
      </c>
      <c r="G187" s="33">
        <v>0.87801180000000001</v>
      </c>
      <c r="H187" s="33">
        <v>0.84493180000000001</v>
      </c>
      <c r="I187" s="33">
        <v>0.91109180000000001</v>
      </c>
      <c r="J187" s="33">
        <v>3.4643172589330147E-2</v>
      </c>
    </row>
    <row r="188" spans="2:10" x14ac:dyDescent="0.3">
      <c r="B188" s="25"/>
      <c r="C188" s="73"/>
      <c r="D188" s="103"/>
      <c r="E188" s="85" t="s">
        <v>1211</v>
      </c>
      <c r="F188" s="30" t="s">
        <v>32</v>
      </c>
      <c r="G188" s="33">
        <v>0.87762510000000005</v>
      </c>
      <c r="H188" s="33">
        <v>0.85874119999999998</v>
      </c>
      <c r="I188" s="33">
        <v>0.896509</v>
      </c>
      <c r="J188" s="33">
        <v>3.9841208409705621E-3</v>
      </c>
    </row>
    <row r="189" spans="2:10" x14ac:dyDescent="0.3">
      <c r="B189" s="25"/>
      <c r="C189" s="73"/>
      <c r="D189" s="103"/>
      <c r="E189" s="85" t="s">
        <v>1211</v>
      </c>
      <c r="F189" s="30" t="s">
        <v>471</v>
      </c>
      <c r="G189" s="33">
        <v>0.767517</v>
      </c>
      <c r="H189" s="33">
        <v>0.72517509999999996</v>
      </c>
      <c r="I189" s="33">
        <v>0.80985890000000005</v>
      </c>
      <c r="J189" s="33">
        <v>3.5971119329884164E-2</v>
      </c>
    </row>
    <row r="190" spans="2:10" x14ac:dyDescent="0.3">
      <c r="B190" s="25"/>
      <c r="C190" s="73"/>
      <c r="D190" s="103"/>
      <c r="E190" s="85" t="s">
        <v>1211</v>
      </c>
      <c r="F190" s="30" t="s">
        <v>472</v>
      </c>
      <c r="G190" s="33">
        <v>0.86644060000000001</v>
      </c>
      <c r="H190" s="33">
        <v>0.84642680000000003</v>
      </c>
      <c r="I190" s="33">
        <v>0.88645450000000003</v>
      </c>
      <c r="J190" s="33">
        <v>1.8553134664459799E-2</v>
      </c>
    </row>
    <row r="191" spans="2:10" x14ac:dyDescent="0.3">
      <c r="B191" s="25"/>
      <c r="C191" s="73"/>
      <c r="D191" s="103"/>
      <c r="E191" s="85" t="s">
        <v>1211</v>
      </c>
      <c r="F191" s="30" t="s">
        <v>473</v>
      </c>
      <c r="G191" s="33">
        <v>0.87652079999999999</v>
      </c>
      <c r="H191" s="33">
        <v>0.85677840000000005</v>
      </c>
      <c r="I191" s="33">
        <v>0.89626320000000004</v>
      </c>
      <c r="J191" s="33">
        <v>1.0029947325321911E-2</v>
      </c>
    </row>
    <row r="192" spans="2:10" x14ac:dyDescent="0.3">
      <c r="B192" s="25" t="s">
        <v>570</v>
      </c>
      <c r="C192" s="73" t="s">
        <v>744</v>
      </c>
      <c r="D192" s="29" t="s">
        <v>610</v>
      </c>
      <c r="E192" s="85" t="s">
        <v>743</v>
      </c>
      <c r="F192" s="31" t="s">
        <v>450</v>
      </c>
      <c r="G192" s="33">
        <v>0.18063129999999999</v>
      </c>
      <c r="H192" s="33">
        <v>0.16350410000000001</v>
      </c>
      <c r="I192" s="33">
        <v>0.1977584</v>
      </c>
      <c r="J192" s="33">
        <v>5.7849460830438112E-2</v>
      </c>
    </row>
    <row r="193" spans="2:10" x14ac:dyDescent="0.3">
      <c r="B193" s="25"/>
      <c r="C193" s="73"/>
      <c r="D193" s="103"/>
      <c r="E193" s="85" t="s">
        <v>743</v>
      </c>
      <c r="F193" s="31" t="s">
        <v>452</v>
      </c>
      <c r="G193" s="33">
        <v>0.17531959999999999</v>
      </c>
      <c r="H193" s="33">
        <v>0.15703919999999999</v>
      </c>
      <c r="I193" s="33">
        <v>0.1936001</v>
      </c>
      <c r="J193" s="33">
        <v>4.2594123390258594E-2</v>
      </c>
    </row>
    <row r="194" spans="2:10" x14ac:dyDescent="0.3">
      <c r="B194" s="25"/>
      <c r="C194" s="73"/>
      <c r="D194" s="103"/>
      <c r="E194" s="85" t="s">
        <v>743</v>
      </c>
      <c r="F194" s="31" t="s">
        <v>453</v>
      </c>
      <c r="G194" s="40">
        <v>0.1949391</v>
      </c>
      <c r="H194" s="40">
        <v>0.16550909999999999</v>
      </c>
      <c r="I194" s="40">
        <v>0.22436900000000001</v>
      </c>
      <c r="J194" s="33">
        <v>8.3732511095845299E-2</v>
      </c>
    </row>
    <row r="195" spans="2:10" x14ac:dyDescent="0.3">
      <c r="B195" s="25"/>
      <c r="C195" s="73"/>
      <c r="D195" s="103"/>
      <c r="E195" s="85" t="s">
        <v>743</v>
      </c>
      <c r="F195" s="31" t="s">
        <v>21</v>
      </c>
      <c r="G195" s="33">
        <v>0.20164270000000001</v>
      </c>
      <c r="H195" s="33">
        <v>0.15493680000000001</v>
      </c>
      <c r="I195" s="33">
        <v>0.24834870000000001</v>
      </c>
      <c r="J195" s="33">
        <v>9.3630366881488958E-2</v>
      </c>
    </row>
    <row r="196" spans="2:10" x14ac:dyDescent="0.3">
      <c r="B196" s="25"/>
      <c r="C196" s="73"/>
      <c r="D196" s="103"/>
      <c r="E196" s="85" t="s">
        <v>743</v>
      </c>
      <c r="F196" s="31" t="s">
        <v>454</v>
      </c>
      <c r="G196" s="33">
        <v>0.14133280000000001</v>
      </c>
      <c r="H196" s="33">
        <v>9.5427419999999999E-2</v>
      </c>
      <c r="I196" s="33">
        <v>0.18723809999999999</v>
      </c>
      <c r="J196" s="33">
        <v>4.9802567560323523E-2</v>
      </c>
    </row>
    <row r="197" spans="2:10" x14ac:dyDescent="0.3">
      <c r="B197" s="25"/>
      <c r="C197" s="73"/>
      <c r="D197" s="103"/>
      <c r="E197" s="85" t="s">
        <v>743</v>
      </c>
      <c r="F197" s="31" t="s">
        <v>455</v>
      </c>
      <c r="G197" s="33">
        <v>0.14599000000000001</v>
      </c>
      <c r="H197" s="33">
        <v>3.9969589999999999E-2</v>
      </c>
      <c r="I197" s="33">
        <v>0.25201030000000002</v>
      </c>
      <c r="J197" s="33">
        <v>5.6680249896394634E-2</v>
      </c>
    </row>
    <row r="198" spans="2:10" x14ac:dyDescent="0.3">
      <c r="B198" s="25"/>
      <c r="C198" s="73"/>
      <c r="D198" s="103"/>
      <c r="E198" s="85" t="s">
        <v>743</v>
      </c>
      <c r="F198" s="31" t="s">
        <v>456</v>
      </c>
      <c r="G198" s="33">
        <v>0.2214623</v>
      </c>
      <c r="H198" s="33">
        <v>0.19629497000000001</v>
      </c>
      <c r="I198" s="33">
        <v>0.2466296</v>
      </c>
      <c r="J198" s="33">
        <v>8.0213293067857239E-2</v>
      </c>
    </row>
    <row r="199" spans="2:10" x14ac:dyDescent="0.3">
      <c r="B199" s="25"/>
      <c r="C199" s="73"/>
      <c r="D199" s="103"/>
      <c r="E199" s="85" t="s">
        <v>743</v>
      </c>
      <c r="F199" s="31" t="s">
        <v>457</v>
      </c>
      <c r="G199" s="33">
        <v>0.15304129999999999</v>
      </c>
      <c r="H199" s="33">
        <v>0.13327718999999999</v>
      </c>
      <c r="I199" s="33">
        <v>0.1728054</v>
      </c>
      <c r="J199" s="33">
        <v>3.7593890068795495E-2</v>
      </c>
    </row>
    <row r="200" spans="2:10" x14ac:dyDescent="0.3">
      <c r="B200" s="25"/>
      <c r="C200" s="73"/>
      <c r="D200" s="103"/>
      <c r="E200" s="85" t="s">
        <v>743</v>
      </c>
      <c r="F200" s="31" t="s">
        <v>458</v>
      </c>
      <c r="G200" s="33">
        <v>0.1048753</v>
      </c>
      <c r="H200" s="33">
        <v>8.1399200000000005E-2</v>
      </c>
      <c r="I200" s="33">
        <v>0.1283514</v>
      </c>
      <c r="J200" s="33">
        <v>5.5300585211062021E-2</v>
      </c>
    </row>
    <row r="201" spans="2:10" x14ac:dyDescent="0.3">
      <c r="B201" s="25"/>
      <c r="C201" s="73"/>
      <c r="D201" s="103"/>
      <c r="E201" s="85" t="s">
        <v>743</v>
      </c>
      <c r="F201" s="31" t="s">
        <v>459</v>
      </c>
      <c r="G201" s="33">
        <v>0.19330149999999999</v>
      </c>
      <c r="H201" s="33">
        <v>0.17288100000000001</v>
      </c>
      <c r="I201" s="33">
        <v>0.213722</v>
      </c>
      <c r="J201" s="33">
        <v>2.0524738483219042E-2</v>
      </c>
    </row>
    <row r="202" spans="2:10" x14ac:dyDescent="0.3">
      <c r="B202" s="25"/>
      <c r="C202" s="73"/>
      <c r="D202" s="103"/>
      <c r="E202" s="85" t="s">
        <v>743</v>
      </c>
      <c r="F202" s="31" t="s">
        <v>660</v>
      </c>
      <c r="G202" s="33">
        <v>0.13779720000000001</v>
      </c>
      <c r="H202" s="33">
        <v>0.1138001</v>
      </c>
      <c r="I202" s="33">
        <v>0.1617942</v>
      </c>
      <c r="J202" s="33">
        <v>7.0176918226805551E-2</v>
      </c>
    </row>
    <row r="203" spans="2:10" x14ac:dyDescent="0.3">
      <c r="B203" s="25"/>
      <c r="C203" s="73"/>
      <c r="D203" s="103"/>
      <c r="E203" s="85" t="s">
        <v>743</v>
      </c>
      <c r="F203" s="31" t="s">
        <v>661</v>
      </c>
      <c r="G203" s="33">
        <v>0.19526389999999999</v>
      </c>
      <c r="H203" s="33">
        <v>0.17048740000000001</v>
      </c>
      <c r="I203" s="33">
        <v>0.2200405</v>
      </c>
      <c r="J203" s="33">
        <v>3.9611202814459449E-2</v>
      </c>
    </row>
    <row r="204" spans="2:10" x14ac:dyDescent="0.3">
      <c r="B204" s="25"/>
      <c r="C204" s="73"/>
      <c r="D204" s="103"/>
      <c r="E204" s="85" t="s">
        <v>743</v>
      </c>
      <c r="F204" s="31" t="s">
        <v>662</v>
      </c>
      <c r="G204" s="33">
        <v>0.2700494</v>
      </c>
      <c r="H204" s="33">
        <v>0.17509050000000001</v>
      </c>
      <c r="I204" s="33">
        <v>0.36500830000000001</v>
      </c>
      <c r="J204" s="33">
        <v>0.11137948513877734</v>
      </c>
    </row>
    <row r="205" spans="2:10" x14ac:dyDescent="0.3">
      <c r="B205" s="25"/>
      <c r="C205" s="73"/>
      <c r="D205" s="103"/>
      <c r="E205" s="85" t="s">
        <v>743</v>
      </c>
      <c r="F205" s="31" t="s">
        <v>663</v>
      </c>
      <c r="G205" s="33">
        <v>0.17778530000000001</v>
      </c>
      <c r="H205" s="33">
        <v>0.15935959999999999</v>
      </c>
      <c r="I205" s="33">
        <v>0.196211</v>
      </c>
      <c r="J205" s="33">
        <v>3.7301462392343595E-3</v>
      </c>
    </row>
    <row r="206" spans="2:10" x14ac:dyDescent="0.3">
      <c r="B206" s="25"/>
      <c r="C206" s="73"/>
      <c r="D206" s="103"/>
      <c r="E206" s="85" t="s">
        <v>743</v>
      </c>
      <c r="F206" s="31" t="s">
        <v>460</v>
      </c>
      <c r="G206" s="33">
        <v>0.236287788</v>
      </c>
      <c r="H206" s="33">
        <v>0.20787542000000001</v>
      </c>
      <c r="I206" s="33">
        <v>0.26470015000000002</v>
      </c>
      <c r="J206" s="33">
        <v>6.5123768721082456E-2</v>
      </c>
    </row>
    <row r="207" spans="2:10" x14ac:dyDescent="0.3">
      <c r="B207" s="25"/>
      <c r="C207" s="73"/>
      <c r="D207" s="103"/>
      <c r="E207" s="85" t="s">
        <v>743</v>
      </c>
      <c r="F207" s="31" t="s">
        <v>461</v>
      </c>
      <c r="G207" s="33">
        <v>0.13025737600000001</v>
      </c>
      <c r="H207" s="33">
        <v>0.11265346</v>
      </c>
      <c r="I207" s="33">
        <v>0.14786129000000001</v>
      </c>
      <c r="J207" s="33">
        <v>5.0109121829085675E-2</v>
      </c>
    </row>
    <row r="208" spans="2:10" x14ac:dyDescent="0.3">
      <c r="B208" s="25"/>
      <c r="C208" s="73"/>
      <c r="D208" s="103"/>
      <c r="E208" s="85" t="s">
        <v>743</v>
      </c>
      <c r="F208" s="31" t="s">
        <v>462</v>
      </c>
      <c r="G208" s="33">
        <v>0.121239467</v>
      </c>
      <c r="H208" s="33">
        <v>5.2519799999999998E-2</v>
      </c>
      <c r="I208" s="33">
        <v>0.18995914</v>
      </c>
      <c r="J208" s="33">
        <v>7.6066575818375518E-2</v>
      </c>
    </row>
    <row r="209" spans="2:10" x14ac:dyDescent="0.3">
      <c r="B209" s="25"/>
      <c r="C209" s="73"/>
      <c r="D209" s="103"/>
      <c r="E209" s="85" t="s">
        <v>743</v>
      </c>
      <c r="F209" s="31" t="s">
        <v>589</v>
      </c>
      <c r="G209" s="33" t="s">
        <v>451</v>
      </c>
      <c r="H209" s="33" t="s">
        <v>451</v>
      </c>
      <c r="I209" s="33" t="s">
        <v>451</v>
      </c>
      <c r="J209" s="33" t="s">
        <v>451</v>
      </c>
    </row>
    <row r="210" spans="2:10" x14ac:dyDescent="0.3">
      <c r="B210" s="25"/>
      <c r="C210" s="73"/>
      <c r="D210" s="103"/>
      <c r="E210" s="85" t="s">
        <v>743</v>
      </c>
      <c r="F210" s="31" t="s">
        <v>463</v>
      </c>
      <c r="G210" s="33">
        <v>0.23462549999999999</v>
      </c>
      <c r="H210" s="33">
        <v>0.19365444000000001</v>
      </c>
      <c r="I210" s="33">
        <v>0.27559660000000002</v>
      </c>
      <c r="J210" s="33">
        <v>8.7885606218971735E-2</v>
      </c>
    </row>
    <row r="211" spans="2:10" x14ac:dyDescent="0.3">
      <c r="B211" s="25"/>
      <c r="C211" s="73"/>
      <c r="D211" s="103"/>
      <c r="E211" s="85" t="s">
        <v>743</v>
      </c>
      <c r="F211" s="31" t="s">
        <v>464</v>
      </c>
      <c r="G211" s="33">
        <v>0.1993579</v>
      </c>
      <c r="H211" s="33">
        <v>0.17149975000000001</v>
      </c>
      <c r="I211" s="33">
        <v>0.227216</v>
      </c>
      <c r="J211" s="33">
        <v>8.1646097264983217E-2</v>
      </c>
    </row>
    <row r="212" spans="2:10" x14ac:dyDescent="0.3">
      <c r="B212" s="25"/>
      <c r="C212" s="73"/>
      <c r="D212" s="103"/>
      <c r="E212" s="85" t="s">
        <v>743</v>
      </c>
      <c r="F212" s="31" t="s">
        <v>465</v>
      </c>
      <c r="G212" s="33">
        <v>0.16419320000000001</v>
      </c>
      <c r="H212" s="33">
        <v>0.13947166999999999</v>
      </c>
      <c r="I212" s="33">
        <v>0.18891479999999999</v>
      </c>
      <c r="J212" s="33">
        <v>3.7663578923123199E-2</v>
      </c>
    </row>
    <row r="213" spans="2:10" x14ac:dyDescent="0.3">
      <c r="B213" s="25"/>
      <c r="C213" s="73"/>
      <c r="D213" s="103"/>
      <c r="E213" s="85" t="s">
        <v>743</v>
      </c>
      <c r="F213" s="31" t="s">
        <v>466</v>
      </c>
      <c r="G213" s="33">
        <v>0.1517192</v>
      </c>
      <c r="H213" s="33">
        <v>0.11219989</v>
      </c>
      <c r="I213" s="33">
        <v>0.19123860000000001</v>
      </c>
      <c r="J213" s="33">
        <v>3.2295351206240698E-2</v>
      </c>
    </row>
    <row r="214" spans="2:10" x14ac:dyDescent="0.3">
      <c r="B214" s="25"/>
      <c r="C214" s="73"/>
      <c r="D214" s="103"/>
      <c r="E214" s="85" t="s">
        <v>743</v>
      </c>
      <c r="F214" s="31" t="s">
        <v>467</v>
      </c>
      <c r="G214" s="33">
        <v>0.13186030000000001</v>
      </c>
      <c r="H214" s="33">
        <v>9.9469859999999993E-2</v>
      </c>
      <c r="I214" s="33">
        <v>0.1642508</v>
      </c>
      <c r="J214" s="33">
        <v>3.3870316123088155E-2</v>
      </c>
    </row>
    <row r="215" spans="2:10" x14ac:dyDescent="0.3">
      <c r="B215" s="25"/>
      <c r="C215" s="73"/>
      <c r="D215" s="103"/>
      <c r="E215" s="85" t="s">
        <v>743</v>
      </c>
      <c r="F215" s="31" t="s">
        <v>468</v>
      </c>
      <c r="G215" s="33">
        <v>0.18271589999999999</v>
      </c>
      <c r="H215" s="33">
        <v>0.1652247</v>
      </c>
      <c r="I215" s="33">
        <v>0.200207</v>
      </c>
      <c r="J215" s="33">
        <v>5.4436608126013815E-2</v>
      </c>
    </row>
    <row r="216" spans="2:10" x14ac:dyDescent="0.3">
      <c r="B216" s="25"/>
      <c r="C216" s="73"/>
      <c r="D216" s="103"/>
      <c r="E216" s="85" t="s">
        <v>743</v>
      </c>
      <c r="F216" s="31" t="s">
        <v>469</v>
      </c>
      <c r="G216" s="33">
        <v>0.17193330000000001</v>
      </c>
      <c r="H216" s="33">
        <v>0.13645350000000001</v>
      </c>
      <c r="I216" s="33">
        <v>0.20741319999999999</v>
      </c>
      <c r="J216" s="33">
        <v>6.5860465421215139E-2</v>
      </c>
    </row>
    <row r="217" spans="2:10" x14ac:dyDescent="0.3">
      <c r="B217" s="25"/>
      <c r="C217" s="73"/>
      <c r="D217" s="103"/>
      <c r="E217" s="85" t="s">
        <v>743</v>
      </c>
      <c r="F217" s="31" t="s">
        <v>470</v>
      </c>
      <c r="G217" s="33">
        <v>0.19405020000000001</v>
      </c>
      <c r="H217" s="33">
        <v>0.12736990000000001</v>
      </c>
      <c r="I217" s="33">
        <v>0.26073049999999998</v>
      </c>
      <c r="J217" s="33">
        <v>5.3377043663556618E-2</v>
      </c>
    </row>
    <row r="218" spans="2:10" x14ac:dyDescent="0.3">
      <c r="B218" s="25"/>
      <c r="C218" s="73"/>
      <c r="D218" s="103"/>
      <c r="E218" s="85" t="s">
        <v>743</v>
      </c>
      <c r="F218" s="31" t="s">
        <v>26</v>
      </c>
      <c r="G218" s="33">
        <v>0.15954579999999999</v>
      </c>
      <c r="H218" s="33">
        <v>0.1182825</v>
      </c>
      <c r="I218" s="33">
        <v>0.20080909999999999</v>
      </c>
      <c r="J218" s="33">
        <v>6.3487966568624751E-2</v>
      </c>
    </row>
    <row r="219" spans="2:10" x14ac:dyDescent="0.3">
      <c r="B219" s="25"/>
      <c r="C219" s="73"/>
      <c r="D219" s="103"/>
      <c r="E219" s="85" t="s">
        <v>743</v>
      </c>
      <c r="F219" s="31" t="s">
        <v>27</v>
      </c>
      <c r="G219" s="33">
        <v>0.19432440000000001</v>
      </c>
      <c r="H219" s="33">
        <v>0.13970250000000001</v>
      </c>
      <c r="I219" s="33">
        <v>0.24894630000000001</v>
      </c>
      <c r="J219" s="33">
        <v>5.6140867837458995E-2</v>
      </c>
    </row>
    <row r="220" spans="2:10" x14ac:dyDescent="0.3">
      <c r="B220" s="25"/>
      <c r="C220" s="73"/>
      <c r="D220" s="103"/>
      <c r="E220" s="85" t="s">
        <v>743</v>
      </c>
      <c r="F220" s="31" t="s">
        <v>28</v>
      </c>
      <c r="G220" s="33">
        <v>0.1650307</v>
      </c>
      <c r="H220" s="33">
        <v>0.11800629999999999</v>
      </c>
      <c r="I220" s="33">
        <v>0.2120551</v>
      </c>
      <c r="J220" s="33">
        <v>4.5477196713483589E-2</v>
      </c>
    </row>
    <row r="221" spans="2:10" x14ac:dyDescent="0.3">
      <c r="B221" s="25"/>
      <c r="C221" s="73"/>
      <c r="D221" s="103"/>
      <c r="E221" s="85" t="s">
        <v>743</v>
      </c>
      <c r="F221" s="31" t="s">
        <v>29</v>
      </c>
      <c r="G221" s="33">
        <v>0.15459590000000001</v>
      </c>
      <c r="H221" s="33">
        <v>0.1039687</v>
      </c>
      <c r="I221" s="33">
        <v>0.20522319999999999</v>
      </c>
      <c r="J221" s="33">
        <v>4.6830337440808348E-2</v>
      </c>
    </row>
    <row r="222" spans="2:10" x14ac:dyDescent="0.3">
      <c r="B222" s="25"/>
      <c r="C222" s="73"/>
      <c r="D222" s="103"/>
      <c r="E222" s="85" t="s">
        <v>743</v>
      </c>
      <c r="F222" s="31" t="s">
        <v>658</v>
      </c>
      <c r="G222" s="33">
        <v>0.18130160000000001</v>
      </c>
      <c r="H222" s="33">
        <v>0.13613</v>
      </c>
      <c r="I222" s="33">
        <v>0.22647320000000001</v>
      </c>
      <c r="J222" s="33">
        <v>4.8088887459704473E-2</v>
      </c>
    </row>
    <row r="223" spans="2:10" x14ac:dyDescent="0.3">
      <c r="B223" s="25"/>
      <c r="C223" s="73"/>
      <c r="D223" s="103"/>
      <c r="E223" s="85" t="s">
        <v>743</v>
      </c>
      <c r="F223" s="31" t="s">
        <v>30</v>
      </c>
      <c r="G223" s="33">
        <v>0.1929448</v>
      </c>
      <c r="H223" s="33">
        <v>0.16740759999999999</v>
      </c>
      <c r="I223" s="33">
        <v>0.21848200000000001</v>
      </c>
      <c r="J223" s="33">
        <v>4.3778225444660694E-2</v>
      </c>
    </row>
    <row r="224" spans="2:10" x14ac:dyDescent="0.3">
      <c r="B224" s="25"/>
      <c r="C224" s="73"/>
      <c r="D224" s="103"/>
      <c r="E224" s="85" t="s">
        <v>743</v>
      </c>
      <c r="F224" s="31" t="s">
        <v>552</v>
      </c>
      <c r="G224" s="33">
        <v>0.2076761</v>
      </c>
      <c r="H224" s="33">
        <v>0.16820070000000001</v>
      </c>
      <c r="I224" s="33">
        <v>0.2471515</v>
      </c>
      <c r="J224" s="33">
        <v>2.4109467803231168E-2</v>
      </c>
    </row>
    <row r="225" spans="2:10" x14ac:dyDescent="0.3">
      <c r="B225" s="25"/>
      <c r="C225" s="73"/>
      <c r="D225" s="103"/>
      <c r="E225" s="85" t="s">
        <v>743</v>
      </c>
      <c r="F225" s="31" t="s">
        <v>31</v>
      </c>
      <c r="G225" s="33">
        <v>0.1959909</v>
      </c>
      <c r="H225" s="33">
        <v>0.17049220000000001</v>
      </c>
      <c r="I225" s="33">
        <v>0.22148960000000001</v>
      </c>
      <c r="J225" s="33">
        <v>8.832477328298223E-2</v>
      </c>
    </row>
    <row r="226" spans="2:10" x14ac:dyDescent="0.3">
      <c r="B226" s="25"/>
      <c r="C226" s="73"/>
      <c r="D226" s="103"/>
      <c r="E226" s="85" t="s">
        <v>743</v>
      </c>
      <c r="F226" s="31" t="s">
        <v>32</v>
      </c>
      <c r="G226" s="33">
        <v>0.21533830000000001</v>
      </c>
      <c r="H226" s="33">
        <v>0.173207</v>
      </c>
      <c r="I226" s="33">
        <v>0.25746960000000002</v>
      </c>
      <c r="J226" s="33">
        <v>3.6706832196783307E-2</v>
      </c>
    </row>
    <row r="227" spans="2:10" x14ac:dyDescent="0.3">
      <c r="B227" s="25"/>
      <c r="C227" s="73"/>
      <c r="D227" s="103"/>
      <c r="E227" s="85" t="s">
        <v>743</v>
      </c>
      <c r="F227" s="31" t="s">
        <v>471</v>
      </c>
      <c r="G227" s="33">
        <v>0.16340650000000001</v>
      </c>
      <c r="H227" s="33">
        <v>0.1178222</v>
      </c>
      <c r="I227" s="33">
        <v>0.2089908</v>
      </c>
      <c r="J227" s="33">
        <v>9.5514439629735007E-2</v>
      </c>
    </row>
    <row r="228" spans="2:10" x14ac:dyDescent="0.3">
      <c r="B228" s="25"/>
      <c r="C228" s="73"/>
      <c r="D228" s="103"/>
      <c r="E228" s="85" t="s">
        <v>743</v>
      </c>
      <c r="F228" s="31" t="s">
        <v>472</v>
      </c>
      <c r="G228" s="33">
        <v>0.18565570000000001</v>
      </c>
      <c r="H228" s="33">
        <v>0.1632768</v>
      </c>
      <c r="I228" s="33">
        <v>0.20803469999999999</v>
      </c>
      <c r="J228" s="33">
        <v>6.3569342105330162E-2</v>
      </c>
    </row>
    <row r="229" spans="2:10" x14ac:dyDescent="0.3">
      <c r="B229" s="25"/>
      <c r="C229" s="73"/>
      <c r="D229" s="103"/>
      <c r="E229" s="85" t="s">
        <v>743</v>
      </c>
      <c r="F229" s="31" t="s">
        <v>473</v>
      </c>
      <c r="G229" s="33">
        <v>0.18191080000000001</v>
      </c>
      <c r="H229" s="33">
        <v>0.14855090000000001</v>
      </c>
      <c r="I229" s="33">
        <v>0.21527080000000001</v>
      </c>
      <c r="J229" s="33">
        <v>3.5826924316984941E-2</v>
      </c>
    </row>
    <row r="230" spans="2:10" x14ac:dyDescent="0.3">
      <c r="B230" s="25" t="s">
        <v>312</v>
      </c>
      <c r="C230" s="73" t="s">
        <v>745</v>
      </c>
      <c r="D230" s="29" t="s">
        <v>610</v>
      </c>
      <c r="E230" s="85" t="s">
        <v>746</v>
      </c>
      <c r="F230" s="31" t="s">
        <v>450</v>
      </c>
      <c r="G230" s="33">
        <v>0.30967640000000002</v>
      </c>
      <c r="H230" s="33">
        <v>0.2957863</v>
      </c>
      <c r="I230" s="33">
        <v>0.32356649999999998</v>
      </c>
      <c r="J230" s="33">
        <v>6.2635954344637465E-2</v>
      </c>
    </row>
    <row r="231" spans="2:10" x14ac:dyDescent="0.3">
      <c r="B231" s="25"/>
      <c r="C231" s="73"/>
      <c r="D231" s="103"/>
      <c r="E231" s="85" t="s">
        <v>746</v>
      </c>
      <c r="F231" s="31" t="s">
        <v>452</v>
      </c>
      <c r="G231" s="33">
        <v>0.32512219999999997</v>
      </c>
      <c r="H231" s="33">
        <v>0.30986059999999999</v>
      </c>
      <c r="I231" s="33">
        <v>0.34038390000000002</v>
      </c>
      <c r="J231" s="33">
        <v>4.4811668634359189E-2</v>
      </c>
    </row>
    <row r="232" spans="2:10" x14ac:dyDescent="0.3">
      <c r="B232" s="25"/>
      <c r="C232" s="73"/>
      <c r="D232" s="103"/>
      <c r="E232" s="85" t="s">
        <v>746</v>
      </c>
      <c r="F232" s="31" t="s">
        <v>453</v>
      </c>
      <c r="G232" s="40">
        <v>0.25432519999999997</v>
      </c>
      <c r="H232" s="40">
        <v>0.2330286</v>
      </c>
      <c r="I232" s="40">
        <v>0.27562179999999997</v>
      </c>
      <c r="J232" s="33">
        <v>9.8010437779363802E-2</v>
      </c>
    </row>
    <row r="233" spans="2:10" x14ac:dyDescent="0.3">
      <c r="B233" s="25"/>
      <c r="C233" s="73"/>
      <c r="D233" s="103"/>
      <c r="E233" s="85" t="s">
        <v>746</v>
      </c>
      <c r="F233" s="31" t="s">
        <v>21</v>
      </c>
      <c r="G233" s="33">
        <v>0.26295030000000003</v>
      </c>
      <c r="H233" s="33">
        <v>0.234935</v>
      </c>
      <c r="I233" s="33">
        <v>0.29096549999999999</v>
      </c>
      <c r="J233" s="33">
        <v>0.10265603012360694</v>
      </c>
    </row>
    <row r="234" spans="2:10" x14ac:dyDescent="0.3">
      <c r="B234" s="25"/>
      <c r="C234" s="73"/>
      <c r="D234" s="103"/>
      <c r="E234" s="85" t="s">
        <v>746</v>
      </c>
      <c r="F234" s="31" t="s">
        <v>454</v>
      </c>
      <c r="G234" s="33">
        <v>0.28872740000000002</v>
      </c>
      <c r="H234" s="33">
        <v>0.25653130000000002</v>
      </c>
      <c r="I234" s="33">
        <v>0.32092349999999997</v>
      </c>
      <c r="J234" s="33">
        <v>2.9221796924482565E-2</v>
      </c>
    </row>
    <row r="235" spans="2:10" x14ac:dyDescent="0.3">
      <c r="B235" s="25"/>
      <c r="C235" s="73"/>
      <c r="D235" s="103"/>
      <c r="E235" s="85" t="s">
        <v>746</v>
      </c>
      <c r="F235" s="31" t="s">
        <v>455</v>
      </c>
      <c r="G235" s="33">
        <v>0.2826978</v>
      </c>
      <c r="H235" s="33">
        <v>0.1706694</v>
      </c>
      <c r="I235" s="33">
        <v>0.39472620000000003</v>
      </c>
      <c r="J235" s="33">
        <v>0.10617663875800998</v>
      </c>
    </row>
    <row r="236" spans="2:10" x14ac:dyDescent="0.3">
      <c r="B236" s="25"/>
      <c r="C236" s="73"/>
      <c r="D236" s="103"/>
      <c r="E236" s="85" t="s">
        <v>746</v>
      </c>
      <c r="F236" s="31" t="s">
        <v>456</v>
      </c>
      <c r="G236" s="33">
        <v>0.35035319999999998</v>
      </c>
      <c r="H236" s="33">
        <v>0.32987759999999999</v>
      </c>
      <c r="I236" s="33">
        <v>0.37082880000000001</v>
      </c>
      <c r="J236" s="33">
        <v>7.7419183039402775E-2</v>
      </c>
    </row>
    <row r="237" spans="2:10" x14ac:dyDescent="0.3">
      <c r="B237" s="25"/>
      <c r="C237" s="73"/>
      <c r="D237" s="103"/>
      <c r="E237" s="85" t="s">
        <v>746</v>
      </c>
      <c r="F237" s="31" t="s">
        <v>457</v>
      </c>
      <c r="G237" s="33">
        <v>0.28268670000000001</v>
      </c>
      <c r="H237" s="33">
        <v>0.26610583999999998</v>
      </c>
      <c r="I237" s="33">
        <v>0.29926760000000002</v>
      </c>
      <c r="J237" s="33">
        <v>4.7230293644194676E-2</v>
      </c>
    </row>
    <row r="238" spans="2:10" x14ac:dyDescent="0.3">
      <c r="B238" s="25"/>
      <c r="C238" s="73"/>
      <c r="D238" s="103"/>
      <c r="E238" s="85" t="s">
        <v>746</v>
      </c>
      <c r="F238" s="31" t="s">
        <v>458</v>
      </c>
      <c r="G238" s="33">
        <v>0.26349810000000001</v>
      </c>
      <c r="H238" s="33">
        <v>0.2229623</v>
      </c>
      <c r="I238" s="33">
        <v>0.30403390000000002</v>
      </c>
      <c r="J238" s="33">
        <v>5.9381077855831195E-2</v>
      </c>
    </row>
    <row r="239" spans="2:10" x14ac:dyDescent="0.3">
      <c r="B239" s="25"/>
      <c r="C239" s="73"/>
      <c r="D239" s="103"/>
      <c r="E239" s="85" t="s">
        <v>746</v>
      </c>
      <c r="F239" s="31" t="s">
        <v>459</v>
      </c>
      <c r="G239" s="33">
        <v>0.31901390000000002</v>
      </c>
      <c r="H239" s="33">
        <v>0.30233729999999998</v>
      </c>
      <c r="I239" s="33">
        <v>0.3356905</v>
      </c>
      <c r="J239" s="33">
        <v>2.4835684638459844E-2</v>
      </c>
    </row>
    <row r="240" spans="2:10" x14ac:dyDescent="0.3">
      <c r="B240" s="25"/>
      <c r="C240" s="73"/>
      <c r="D240" s="103"/>
      <c r="E240" s="85" t="s">
        <v>746</v>
      </c>
      <c r="F240" s="31" t="s">
        <v>660</v>
      </c>
      <c r="G240" s="33">
        <v>0.2309078</v>
      </c>
      <c r="H240" s="33">
        <v>0.20068630000000001</v>
      </c>
      <c r="I240" s="33">
        <v>0.26112920000000001</v>
      </c>
      <c r="J240" s="33">
        <v>6.6753602597094217E-2</v>
      </c>
    </row>
    <row r="241" spans="2:10" x14ac:dyDescent="0.3">
      <c r="B241" s="25"/>
      <c r="C241" s="73"/>
      <c r="D241" s="103"/>
      <c r="E241" s="85" t="s">
        <v>746</v>
      </c>
      <c r="F241" s="31" t="s">
        <v>661</v>
      </c>
      <c r="G241" s="33">
        <v>0.33712140000000002</v>
      </c>
      <c r="H241" s="33">
        <v>0.3190847</v>
      </c>
      <c r="I241" s="33">
        <v>0.35515819999999998</v>
      </c>
      <c r="J241" s="33">
        <v>4.6110061083914078E-2</v>
      </c>
    </row>
    <row r="242" spans="2:10" x14ac:dyDescent="0.3">
      <c r="B242" s="25"/>
      <c r="C242" s="73"/>
      <c r="D242" s="103"/>
      <c r="E242" s="85" t="s">
        <v>746</v>
      </c>
      <c r="F242" s="31" t="s">
        <v>662</v>
      </c>
      <c r="G242" s="33">
        <v>0.33854289999999998</v>
      </c>
      <c r="H242" s="33">
        <v>0.2302226</v>
      </c>
      <c r="I242" s="33">
        <v>0.44686310000000001</v>
      </c>
      <c r="J242" s="33">
        <v>0.1532229540581414</v>
      </c>
    </row>
    <row r="243" spans="2:10" x14ac:dyDescent="0.3">
      <c r="B243" s="25"/>
      <c r="C243" s="73"/>
      <c r="D243" s="103"/>
      <c r="E243" s="85" t="s">
        <v>746</v>
      </c>
      <c r="F243" s="31" t="s">
        <v>663</v>
      </c>
      <c r="G243" s="33">
        <v>0.3089153</v>
      </c>
      <c r="H243" s="33">
        <v>0.29457230000000001</v>
      </c>
      <c r="I243" s="33">
        <v>0.3232584</v>
      </c>
      <c r="J243" s="33">
        <v>4.8108530123681673E-2</v>
      </c>
    </row>
    <row r="244" spans="2:10" x14ac:dyDescent="0.3">
      <c r="B244" s="25"/>
      <c r="C244" s="73"/>
      <c r="D244" s="103"/>
      <c r="E244" s="85" t="s">
        <v>746</v>
      </c>
      <c r="F244" s="31" t="s">
        <v>460</v>
      </c>
      <c r="G244" s="33">
        <v>0.3083089</v>
      </c>
      <c r="H244" s="33">
        <v>0.28341329999999998</v>
      </c>
      <c r="I244" s="33">
        <v>0.33320450000000001</v>
      </c>
      <c r="J244" s="33">
        <v>7.4485339836010037E-2</v>
      </c>
    </row>
    <row r="245" spans="2:10" x14ac:dyDescent="0.3">
      <c r="B245" s="25"/>
      <c r="C245" s="73"/>
      <c r="D245" s="103"/>
      <c r="E245" s="85" t="s">
        <v>746</v>
      </c>
      <c r="F245" s="31" t="s">
        <v>461</v>
      </c>
      <c r="G245" s="33">
        <v>0.31181419999999999</v>
      </c>
      <c r="H245" s="33">
        <v>0.28872819999999999</v>
      </c>
      <c r="I245" s="33">
        <v>0.33490019999999998</v>
      </c>
      <c r="J245" s="33">
        <v>4.9956727588650156E-2</v>
      </c>
    </row>
    <row r="246" spans="2:10" x14ac:dyDescent="0.3">
      <c r="B246" s="25"/>
      <c r="C246" s="73"/>
      <c r="D246" s="103"/>
      <c r="E246" s="85" t="s">
        <v>746</v>
      </c>
      <c r="F246" s="31" t="s">
        <v>462</v>
      </c>
      <c r="G246" s="33">
        <v>0.2703895</v>
      </c>
      <c r="H246" s="33">
        <v>0.1856758</v>
      </c>
      <c r="I246" s="33">
        <v>0.35510320000000001</v>
      </c>
      <c r="J246" s="33">
        <v>9.1825740614158755E-2</v>
      </c>
    </row>
    <row r="247" spans="2:10" x14ac:dyDescent="0.3">
      <c r="B247" s="25"/>
      <c r="C247" s="73"/>
      <c r="D247" s="103"/>
      <c r="E247" s="85" t="s">
        <v>746</v>
      </c>
      <c r="F247" s="31" t="s">
        <v>589</v>
      </c>
      <c r="G247" s="33">
        <v>0.3815731</v>
      </c>
      <c r="H247" s="33">
        <v>0.27786169999999999</v>
      </c>
      <c r="I247" s="33">
        <v>0.48528450000000001</v>
      </c>
      <c r="J247" s="33">
        <v>9.7224169461471218E-3</v>
      </c>
    </row>
    <row r="248" spans="2:10" x14ac:dyDescent="0.3">
      <c r="B248" s="25"/>
      <c r="C248" s="73"/>
      <c r="D248" s="103"/>
      <c r="E248" s="85" t="s">
        <v>746</v>
      </c>
      <c r="F248" s="31" t="s">
        <v>463</v>
      </c>
      <c r="G248" s="33">
        <v>0.35707100000000003</v>
      </c>
      <c r="H248" s="33">
        <v>0.32521990000000001</v>
      </c>
      <c r="I248" s="33">
        <v>0.3889222</v>
      </c>
      <c r="J248" s="33">
        <v>9.2289321946847136E-2</v>
      </c>
    </row>
    <row r="249" spans="2:10" x14ac:dyDescent="0.3">
      <c r="B249" s="25"/>
      <c r="C249" s="73"/>
      <c r="D249" s="103"/>
      <c r="E249" s="85" t="s">
        <v>746</v>
      </c>
      <c r="F249" s="31" t="s">
        <v>464</v>
      </c>
      <c r="G249" s="33">
        <v>0.34885119999999997</v>
      </c>
      <c r="H249" s="33">
        <v>0.30986580000000002</v>
      </c>
      <c r="I249" s="33">
        <v>0.38783669999999998</v>
      </c>
      <c r="J249" s="33">
        <v>7.4437785466783354E-2</v>
      </c>
    </row>
    <row r="250" spans="2:10" x14ac:dyDescent="0.3">
      <c r="B250" s="25"/>
      <c r="C250" s="73"/>
      <c r="D250" s="103"/>
      <c r="E250" s="85" t="s">
        <v>746</v>
      </c>
      <c r="F250" s="31" t="s">
        <v>465</v>
      </c>
      <c r="G250" s="33">
        <v>0.30624970000000001</v>
      </c>
      <c r="H250" s="33">
        <v>0.27122629999999998</v>
      </c>
      <c r="I250" s="33">
        <v>0.3412731</v>
      </c>
      <c r="J250" s="33">
        <v>5.7459552654644003E-2</v>
      </c>
    </row>
    <row r="251" spans="2:10" x14ac:dyDescent="0.3">
      <c r="B251" s="25"/>
      <c r="C251" s="73"/>
      <c r="D251" s="103"/>
      <c r="E251" s="85" t="s">
        <v>746</v>
      </c>
      <c r="F251" s="31" t="s">
        <v>466</v>
      </c>
      <c r="G251" s="33">
        <v>0.26006210000000002</v>
      </c>
      <c r="H251" s="33">
        <v>0.23346649999999999</v>
      </c>
      <c r="I251" s="33">
        <v>0.28665780000000002</v>
      </c>
      <c r="J251" s="33">
        <v>3.7082582007165778E-2</v>
      </c>
    </row>
    <row r="252" spans="2:10" x14ac:dyDescent="0.3">
      <c r="B252" s="25"/>
      <c r="C252" s="73"/>
      <c r="D252" s="103"/>
      <c r="E252" s="85" t="s">
        <v>746</v>
      </c>
      <c r="F252" s="31" t="s">
        <v>467</v>
      </c>
      <c r="G252" s="33">
        <v>0.24721679999999999</v>
      </c>
      <c r="H252" s="33">
        <v>0.18334909999999999</v>
      </c>
      <c r="I252" s="33">
        <v>0.31108449999999999</v>
      </c>
      <c r="J252" s="33">
        <v>3.6411823635085841E-2</v>
      </c>
    </row>
    <row r="253" spans="2:10" x14ac:dyDescent="0.3">
      <c r="B253" s="25"/>
      <c r="C253" s="73"/>
      <c r="D253" s="103"/>
      <c r="E253" s="85" t="s">
        <v>746</v>
      </c>
      <c r="F253" s="31" t="s">
        <v>468</v>
      </c>
      <c r="G253" s="33">
        <v>0.31551000000000001</v>
      </c>
      <c r="H253" s="33">
        <v>0.30084240000000001</v>
      </c>
      <c r="I253" s="33">
        <v>0.33017750000000001</v>
      </c>
      <c r="J253" s="33">
        <v>5.8719795174633417E-2</v>
      </c>
    </row>
    <row r="254" spans="2:10" x14ac:dyDescent="0.3">
      <c r="B254" s="25"/>
      <c r="C254" s="73"/>
      <c r="D254" s="103"/>
      <c r="E254" s="85" t="s">
        <v>746</v>
      </c>
      <c r="F254" s="31" t="s">
        <v>469</v>
      </c>
      <c r="G254" s="33">
        <v>0.28486790000000001</v>
      </c>
      <c r="H254" s="33">
        <v>0.25815280000000002</v>
      </c>
      <c r="I254" s="33">
        <v>0.3115829</v>
      </c>
      <c r="J254" s="33">
        <v>7.1719544277102393E-2</v>
      </c>
    </row>
    <row r="255" spans="2:10" x14ac:dyDescent="0.3">
      <c r="B255" s="25"/>
      <c r="C255" s="73"/>
      <c r="D255" s="103"/>
      <c r="E255" s="85" t="s">
        <v>746</v>
      </c>
      <c r="F255" s="31" t="s">
        <v>470</v>
      </c>
      <c r="G255" s="33">
        <v>0.32222519999999999</v>
      </c>
      <c r="H255" s="33">
        <v>0.25425910000000002</v>
      </c>
      <c r="I255" s="33">
        <v>0.39019130000000002</v>
      </c>
      <c r="J255" s="33">
        <v>4.6461185823798809E-2</v>
      </c>
    </row>
    <row r="256" spans="2:10" x14ac:dyDescent="0.3">
      <c r="B256" s="25"/>
      <c r="C256" s="73"/>
      <c r="D256" s="103"/>
      <c r="E256" s="85" t="s">
        <v>746</v>
      </c>
      <c r="F256" s="31" t="s">
        <v>26</v>
      </c>
      <c r="G256" s="33">
        <v>0.2879543</v>
      </c>
      <c r="H256" s="33">
        <v>0.26194499999999998</v>
      </c>
      <c r="I256" s="33">
        <v>0.31396360000000001</v>
      </c>
      <c r="J256" s="33">
        <v>7.1702631292070967E-2</v>
      </c>
    </row>
    <row r="257" spans="2:10" x14ac:dyDescent="0.3">
      <c r="B257" s="25"/>
      <c r="C257" s="73"/>
      <c r="D257" s="103"/>
      <c r="E257" s="85" t="s">
        <v>746</v>
      </c>
      <c r="F257" s="31" t="s">
        <v>27</v>
      </c>
      <c r="G257" s="33">
        <v>0.28877130000000001</v>
      </c>
      <c r="H257" s="33">
        <v>0.23235790000000001</v>
      </c>
      <c r="I257" s="33">
        <v>0.34518480000000001</v>
      </c>
      <c r="J257" s="33">
        <v>6.9162125467358365E-2</v>
      </c>
    </row>
    <row r="258" spans="2:10" x14ac:dyDescent="0.3">
      <c r="B258" s="25"/>
      <c r="C258" s="73"/>
      <c r="D258" s="103"/>
      <c r="E258" s="85" t="s">
        <v>746</v>
      </c>
      <c r="F258" s="31" t="s">
        <v>28</v>
      </c>
      <c r="G258" s="33">
        <v>0.28280230000000001</v>
      </c>
      <c r="H258" s="33">
        <v>0.1750852</v>
      </c>
      <c r="I258" s="33">
        <v>0.39051930000000001</v>
      </c>
      <c r="J258" s="33">
        <v>7.7689608500417354E-2</v>
      </c>
    </row>
    <row r="259" spans="2:10" x14ac:dyDescent="0.3">
      <c r="B259" s="25"/>
      <c r="C259" s="73"/>
      <c r="D259" s="103"/>
      <c r="E259" s="85" t="s">
        <v>746</v>
      </c>
      <c r="F259" s="31" t="s">
        <v>29</v>
      </c>
      <c r="G259" s="33">
        <v>0.3440531</v>
      </c>
      <c r="H259" s="33">
        <v>0.27715269999999997</v>
      </c>
      <c r="I259" s="33">
        <v>0.41095350000000003</v>
      </c>
      <c r="J259" s="33">
        <v>5.9181394554090515E-2</v>
      </c>
    </row>
    <row r="260" spans="2:10" x14ac:dyDescent="0.3">
      <c r="B260" s="25"/>
      <c r="C260" s="73"/>
      <c r="D260" s="103"/>
      <c r="E260" s="85" t="s">
        <v>746</v>
      </c>
      <c r="F260" s="31" t="s">
        <v>658</v>
      </c>
      <c r="G260" s="33">
        <v>0.27955010000000002</v>
      </c>
      <c r="H260" s="33">
        <v>0.20078280000000001</v>
      </c>
      <c r="I260" s="33">
        <v>0.35831750000000001</v>
      </c>
      <c r="J260" s="33">
        <v>5.2756793228825725E-2</v>
      </c>
    </row>
    <row r="261" spans="2:10" x14ac:dyDescent="0.3">
      <c r="B261" s="25"/>
      <c r="C261" s="73"/>
      <c r="D261" s="103"/>
      <c r="E261" s="85" t="s">
        <v>746</v>
      </c>
      <c r="F261" s="31" t="s">
        <v>30</v>
      </c>
      <c r="G261" s="33">
        <v>0.33050089999999999</v>
      </c>
      <c r="H261" s="33">
        <v>0.29659550000000001</v>
      </c>
      <c r="I261" s="33">
        <v>0.36440620000000001</v>
      </c>
      <c r="J261" s="33">
        <v>5.1083808940325569E-2</v>
      </c>
    </row>
    <row r="262" spans="2:10" x14ac:dyDescent="0.3">
      <c r="B262" s="25"/>
      <c r="C262" s="73"/>
      <c r="D262" s="103"/>
      <c r="E262" s="85" t="s">
        <v>746</v>
      </c>
      <c r="F262" s="31" t="s">
        <v>552</v>
      </c>
      <c r="G262" s="33">
        <v>0.4089507</v>
      </c>
      <c r="H262" s="33">
        <v>0.36572890000000002</v>
      </c>
      <c r="I262" s="33">
        <v>0.45217239999999997</v>
      </c>
      <c r="J262" s="33">
        <v>2.6770694125100497E-2</v>
      </c>
    </row>
    <row r="263" spans="2:10" x14ac:dyDescent="0.3">
      <c r="B263" s="25"/>
      <c r="C263" s="73"/>
      <c r="D263" s="103"/>
      <c r="E263" s="85" t="s">
        <v>746</v>
      </c>
      <c r="F263" s="31" t="s">
        <v>31</v>
      </c>
      <c r="G263" s="33">
        <v>0.32590190000000002</v>
      </c>
      <c r="H263" s="33">
        <v>0.29804439999999999</v>
      </c>
      <c r="I263" s="33">
        <v>0.3537594</v>
      </c>
      <c r="J263" s="33">
        <v>8.228766923215633E-2</v>
      </c>
    </row>
    <row r="264" spans="2:10" x14ac:dyDescent="0.3">
      <c r="B264" s="25"/>
      <c r="C264" s="73"/>
      <c r="D264" s="103"/>
      <c r="E264" s="85" t="s">
        <v>746</v>
      </c>
      <c r="F264" s="31" t="s">
        <v>32</v>
      </c>
      <c r="G264" s="33">
        <v>0.32363310000000001</v>
      </c>
      <c r="H264" s="33">
        <v>0.27336110000000002</v>
      </c>
      <c r="I264" s="33">
        <v>0.37390519999999999</v>
      </c>
      <c r="J264" s="33">
        <v>3.2895897033392262E-2</v>
      </c>
    </row>
    <row r="265" spans="2:10" x14ac:dyDescent="0.3">
      <c r="B265" s="25"/>
      <c r="C265" s="73"/>
      <c r="D265" s="103"/>
      <c r="E265" s="85" t="s">
        <v>746</v>
      </c>
      <c r="F265" s="31" t="s">
        <v>471</v>
      </c>
      <c r="G265" s="33">
        <v>0.25760759999999999</v>
      </c>
      <c r="H265" s="33">
        <v>0.23428080000000001</v>
      </c>
      <c r="I265" s="33">
        <v>0.28093449999999998</v>
      </c>
      <c r="J265" s="33">
        <v>9.9371860449251379E-2</v>
      </c>
    </row>
    <row r="266" spans="2:10" x14ac:dyDescent="0.3">
      <c r="B266" s="25"/>
      <c r="C266" s="73"/>
      <c r="D266" s="103"/>
      <c r="E266" s="85" t="s">
        <v>746</v>
      </c>
      <c r="F266" s="31" t="s">
        <v>472</v>
      </c>
      <c r="G266" s="33">
        <v>0.2957515</v>
      </c>
      <c r="H266" s="33">
        <v>0.2731846</v>
      </c>
      <c r="I266" s="33">
        <v>0.3183184</v>
      </c>
      <c r="J266" s="33">
        <v>6.7711648220766654E-2</v>
      </c>
    </row>
    <row r="267" spans="2:10" x14ac:dyDescent="0.3">
      <c r="B267" s="25"/>
      <c r="C267" s="73"/>
      <c r="D267" s="103"/>
      <c r="E267" s="85" t="s">
        <v>746</v>
      </c>
      <c r="F267" s="31" t="s">
        <v>473</v>
      </c>
      <c r="G267" s="33">
        <v>0.34511459999999999</v>
      </c>
      <c r="H267" s="33">
        <v>0.32721129999999998</v>
      </c>
      <c r="I267" s="33">
        <v>0.3630178</v>
      </c>
      <c r="J267" s="33">
        <v>4.1717269711140183E-2</v>
      </c>
    </row>
    <row r="268" spans="2:10" x14ac:dyDescent="0.3">
      <c r="B268" s="25" t="s">
        <v>313</v>
      </c>
      <c r="C268" s="73" t="s">
        <v>314</v>
      </c>
      <c r="D268" s="29" t="s">
        <v>610</v>
      </c>
      <c r="E268" s="85" t="s">
        <v>477</v>
      </c>
      <c r="F268" s="30" t="s">
        <v>450</v>
      </c>
      <c r="G268" s="33">
        <v>0.2161411</v>
      </c>
      <c r="H268" s="33">
        <v>0.20180490000000001</v>
      </c>
      <c r="I268" s="33">
        <v>0.2304774</v>
      </c>
      <c r="J268" s="33">
        <v>0.14448133648397041</v>
      </c>
    </row>
    <row r="269" spans="2:10" x14ac:dyDescent="0.3">
      <c r="B269" s="25"/>
      <c r="C269" s="73"/>
      <c r="D269" s="103"/>
      <c r="E269" s="85" t="s">
        <v>477</v>
      </c>
      <c r="F269" s="30" t="s">
        <v>452</v>
      </c>
      <c r="G269" s="33">
        <v>0.21870110000000001</v>
      </c>
      <c r="H269" s="33">
        <v>0.20092889999999999</v>
      </c>
      <c r="I269" s="33">
        <v>0.2364733</v>
      </c>
      <c r="J269" s="33">
        <v>0.13030833628467509</v>
      </c>
    </row>
    <row r="270" spans="2:10" x14ac:dyDescent="0.3">
      <c r="B270" s="25"/>
      <c r="C270" s="73"/>
      <c r="D270" s="103"/>
      <c r="E270" s="85" t="s">
        <v>477</v>
      </c>
      <c r="F270" s="30" t="s">
        <v>453</v>
      </c>
      <c r="G270" s="33">
        <v>0.31430380000000002</v>
      </c>
      <c r="H270" s="33">
        <v>0.2860858</v>
      </c>
      <c r="I270" s="33">
        <v>0.34252179999999999</v>
      </c>
      <c r="J270" s="33">
        <v>0.18062698982489495</v>
      </c>
    </row>
    <row r="271" spans="2:10" x14ac:dyDescent="0.3">
      <c r="B271" s="25"/>
      <c r="C271" s="73"/>
      <c r="D271" s="103"/>
      <c r="E271" s="85" t="s">
        <v>477</v>
      </c>
      <c r="F271" s="30" t="s">
        <v>21</v>
      </c>
      <c r="G271" s="33">
        <v>0.26385370000000002</v>
      </c>
      <c r="H271" s="33">
        <v>0.1729638</v>
      </c>
      <c r="I271" s="33">
        <v>0.35474359999999999</v>
      </c>
      <c r="J271" s="33">
        <v>0.17633813422142133</v>
      </c>
    </row>
    <row r="272" spans="2:10" x14ac:dyDescent="0.3">
      <c r="B272" s="25"/>
      <c r="C272" s="73"/>
      <c r="D272" s="103"/>
      <c r="E272" s="85" t="s">
        <v>477</v>
      </c>
      <c r="F272" s="30" t="s">
        <v>454</v>
      </c>
      <c r="G272" s="33">
        <v>0.17077929999999999</v>
      </c>
      <c r="H272" s="33">
        <v>0.13489139999999999</v>
      </c>
      <c r="I272" s="33">
        <v>0.2066672</v>
      </c>
      <c r="J272" s="33">
        <v>0.15482912584952255</v>
      </c>
    </row>
    <row r="273" spans="2:10" x14ac:dyDescent="0.3">
      <c r="B273" s="25"/>
      <c r="C273" s="73"/>
      <c r="D273" s="103"/>
      <c r="E273" s="85" t="s">
        <v>477</v>
      </c>
      <c r="F273" s="30" t="s">
        <v>455</v>
      </c>
      <c r="G273" s="33">
        <v>0.14291870000000001</v>
      </c>
      <c r="H273" s="33">
        <v>5.3085750000000001E-2</v>
      </c>
      <c r="I273" s="33">
        <v>0.23275170000000001</v>
      </c>
      <c r="J273" s="33">
        <v>0.14088361500645485</v>
      </c>
    </row>
    <row r="274" spans="2:10" x14ac:dyDescent="0.3">
      <c r="B274" s="25"/>
      <c r="C274" s="73"/>
      <c r="D274" s="103"/>
      <c r="E274" s="85" t="s">
        <v>477</v>
      </c>
      <c r="F274" s="30" t="s">
        <v>456</v>
      </c>
      <c r="G274" s="33">
        <v>6.6556270000000001E-2</v>
      </c>
      <c r="H274" s="33">
        <v>5.2915770000000001E-2</v>
      </c>
      <c r="I274" s="33">
        <v>8.0196779999999995E-2</v>
      </c>
      <c r="J274" s="33">
        <v>0.18748131309769936</v>
      </c>
    </row>
    <row r="275" spans="2:10" x14ac:dyDescent="0.3">
      <c r="B275" s="25"/>
      <c r="C275" s="73"/>
      <c r="D275" s="103"/>
      <c r="E275" s="85" t="s">
        <v>477</v>
      </c>
      <c r="F275" s="30" t="s">
        <v>457</v>
      </c>
      <c r="G275" s="33">
        <v>0.30983010999999999</v>
      </c>
      <c r="H275" s="33">
        <v>0.29196536000000001</v>
      </c>
      <c r="I275" s="33">
        <v>0.32769485999999998</v>
      </c>
      <c r="J275" s="33">
        <v>0.11236919150540513</v>
      </c>
    </row>
    <row r="276" spans="2:10" x14ac:dyDescent="0.3">
      <c r="B276" s="25"/>
      <c r="C276" s="73"/>
      <c r="D276" s="103"/>
      <c r="E276" s="85" t="s">
        <v>477</v>
      </c>
      <c r="F276" s="30" t="s">
        <v>458</v>
      </c>
      <c r="G276" s="33">
        <v>0.2420522</v>
      </c>
      <c r="H276" s="33">
        <v>0.2060206</v>
      </c>
      <c r="I276" s="33">
        <v>0.27808379999999999</v>
      </c>
      <c r="J276" s="33">
        <v>8.3561272676972609E-2</v>
      </c>
    </row>
    <row r="277" spans="2:10" x14ac:dyDescent="0.3">
      <c r="B277" s="25"/>
      <c r="C277" s="73"/>
      <c r="D277" s="103"/>
      <c r="E277" s="85" t="s">
        <v>477</v>
      </c>
      <c r="F277" s="30" t="s">
        <v>459</v>
      </c>
      <c r="G277" s="33">
        <v>0.21184349999999999</v>
      </c>
      <c r="H277" s="33">
        <v>0.19459670000000001</v>
      </c>
      <c r="I277" s="33">
        <v>0.22909019999999999</v>
      </c>
      <c r="J277" s="33">
        <v>5.057158965222195E-2</v>
      </c>
    </row>
    <row r="278" spans="2:10" x14ac:dyDescent="0.3">
      <c r="B278" s="25"/>
      <c r="C278" s="73"/>
      <c r="D278" s="103"/>
      <c r="E278" s="85" t="s">
        <v>477</v>
      </c>
      <c r="F278" s="30" t="s">
        <v>660</v>
      </c>
      <c r="G278" s="33">
        <v>0.30911080000000002</v>
      </c>
      <c r="H278" s="33">
        <v>0.27149580000000001</v>
      </c>
      <c r="I278" s="33">
        <v>0.34672570000000003</v>
      </c>
      <c r="J278" s="33">
        <v>0.13028840252491072</v>
      </c>
    </row>
    <row r="279" spans="2:10" x14ac:dyDescent="0.3">
      <c r="B279" s="25"/>
      <c r="C279" s="73"/>
      <c r="D279" s="103"/>
      <c r="E279" s="85" t="s">
        <v>477</v>
      </c>
      <c r="F279" s="30" t="s">
        <v>661</v>
      </c>
      <c r="G279" s="33">
        <v>0.1827869</v>
      </c>
      <c r="H279" s="33">
        <v>0.16624349999999999</v>
      </c>
      <c r="I279" s="33">
        <v>0.19933029999999999</v>
      </c>
      <c r="J279" s="33">
        <v>0.13633788650289688</v>
      </c>
    </row>
    <row r="280" spans="2:10" x14ac:dyDescent="0.3">
      <c r="B280" s="25"/>
      <c r="C280" s="73"/>
      <c r="D280" s="103"/>
      <c r="E280" s="85" t="s">
        <v>477</v>
      </c>
      <c r="F280" s="30" t="s">
        <v>662</v>
      </c>
      <c r="G280" s="33">
        <v>0.31265739999999997</v>
      </c>
      <c r="H280" s="33">
        <v>0.19717129999999999</v>
      </c>
      <c r="I280" s="33">
        <v>0.42814350000000001</v>
      </c>
      <c r="J280" s="33">
        <v>0.11800232721183357</v>
      </c>
    </row>
    <row r="281" spans="2:10" x14ac:dyDescent="0.3">
      <c r="B281" s="25"/>
      <c r="C281" s="73"/>
      <c r="D281" s="103"/>
      <c r="E281" s="85" t="s">
        <v>477</v>
      </c>
      <c r="F281" s="30" t="s">
        <v>663</v>
      </c>
      <c r="G281" s="33">
        <v>0.2127299</v>
      </c>
      <c r="H281" s="33">
        <v>0.1995044</v>
      </c>
      <c r="I281" s="33">
        <v>0.2259555</v>
      </c>
      <c r="J281" s="33">
        <v>3.9519480317374645E-3</v>
      </c>
    </row>
    <row r="282" spans="2:10" x14ac:dyDescent="0.3">
      <c r="B282" s="25"/>
      <c r="C282" s="73"/>
      <c r="D282" s="103"/>
      <c r="E282" s="85" t="s">
        <v>477</v>
      </c>
      <c r="F282" s="30" t="s">
        <v>460</v>
      </c>
      <c r="G282" s="33">
        <v>0.20528689999999999</v>
      </c>
      <c r="H282" s="33">
        <v>0.18587712000000001</v>
      </c>
      <c r="I282" s="33">
        <v>0.2246966</v>
      </c>
      <c r="J282" s="33">
        <v>0.16778025162836308</v>
      </c>
    </row>
    <row r="283" spans="2:10" x14ac:dyDescent="0.3">
      <c r="B283" s="25"/>
      <c r="C283" s="73"/>
      <c r="D283" s="103"/>
      <c r="E283" s="85" t="s">
        <v>477</v>
      </c>
      <c r="F283" s="30" t="s">
        <v>461</v>
      </c>
      <c r="G283" s="33">
        <v>0.2262458</v>
      </c>
      <c r="H283" s="33">
        <v>0.20941545</v>
      </c>
      <c r="I283" s="33">
        <v>0.24307609999999999</v>
      </c>
      <c r="J283" s="33">
        <v>0.12087759822063034</v>
      </c>
    </row>
    <row r="284" spans="2:10" x14ac:dyDescent="0.3">
      <c r="B284" s="25"/>
      <c r="C284" s="73"/>
      <c r="D284" s="103"/>
      <c r="E284" s="85" t="s">
        <v>477</v>
      </c>
      <c r="F284" s="30" t="s">
        <v>462</v>
      </c>
      <c r="G284" s="33">
        <v>0.24334040000000001</v>
      </c>
      <c r="H284" s="33">
        <v>0.16383718999999999</v>
      </c>
      <c r="I284" s="33">
        <v>0.32284360000000001</v>
      </c>
      <c r="J284" s="33">
        <v>0.13703991738506072</v>
      </c>
    </row>
    <row r="285" spans="2:10" x14ac:dyDescent="0.3">
      <c r="B285" s="25"/>
      <c r="C285" s="73"/>
      <c r="D285" s="103"/>
      <c r="E285" s="85" t="s">
        <v>477</v>
      </c>
      <c r="F285" s="30" t="s">
        <v>589</v>
      </c>
      <c r="G285" s="33">
        <v>0.1382195</v>
      </c>
      <c r="H285" s="33">
        <v>4.0342509999999998E-2</v>
      </c>
      <c r="I285" s="33">
        <v>0.23609649999999999</v>
      </c>
      <c r="J285" s="33">
        <v>0.17235894734161164</v>
      </c>
    </row>
    <row r="286" spans="2:10" x14ac:dyDescent="0.3">
      <c r="B286" s="25"/>
      <c r="C286" s="73"/>
      <c r="D286" s="103"/>
      <c r="E286" s="85" t="s">
        <v>477</v>
      </c>
      <c r="F286" s="30" t="s">
        <v>463</v>
      </c>
      <c r="G286" s="33">
        <v>4.7992760000000002E-2</v>
      </c>
      <c r="H286" s="33">
        <v>3.3553090000000001E-2</v>
      </c>
      <c r="I286" s="33">
        <v>6.2432429999999997E-2</v>
      </c>
      <c r="J286" s="33">
        <v>0.19346548824781332</v>
      </c>
    </row>
    <row r="287" spans="2:10" x14ac:dyDescent="0.3">
      <c r="B287" s="25"/>
      <c r="C287" s="73"/>
      <c r="D287" s="103"/>
      <c r="E287" s="85" t="s">
        <v>477</v>
      </c>
      <c r="F287" s="30" t="s">
        <v>464</v>
      </c>
      <c r="G287" s="33">
        <v>0.10450429999999999</v>
      </c>
      <c r="H287" s="33">
        <v>8.1061789999999995E-2</v>
      </c>
      <c r="I287" s="33">
        <v>0.12794680999999999</v>
      </c>
      <c r="J287" s="33">
        <v>0.18257242599944246</v>
      </c>
    </row>
    <row r="288" spans="2:10" x14ac:dyDescent="0.3">
      <c r="B288" s="25"/>
      <c r="C288" s="73"/>
      <c r="D288" s="103"/>
      <c r="E288" s="85" t="s">
        <v>477</v>
      </c>
      <c r="F288" s="30" t="s">
        <v>465</v>
      </c>
      <c r="G288" s="33">
        <v>0.20234969999999999</v>
      </c>
      <c r="H288" s="33">
        <v>0.17032871999999999</v>
      </c>
      <c r="I288" s="33">
        <v>0.23437068999999999</v>
      </c>
      <c r="J288" s="33">
        <v>0.11802776620014201</v>
      </c>
    </row>
    <row r="289" spans="2:10" x14ac:dyDescent="0.3">
      <c r="B289" s="25"/>
      <c r="C289" s="73"/>
      <c r="D289" s="103"/>
      <c r="E289" s="85" t="s">
        <v>477</v>
      </c>
      <c r="F289" s="30" t="s">
        <v>466</v>
      </c>
      <c r="G289" s="33">
        <v>0.35410006999999999</v>
      </c>
      <c r="H289" s="33">
        <v>0.31466101000000002</v>
      </c>
      <c r="I289" s="33">
        <v>0.39353914000000001</v>
      </c>
      <c r="J289" s="33">
        <v>0.10632706901827756</v>
      </c>
    </row>
    <row r="290" spans="2:10" x14ac:dyDescent="0.3">
      <c r="B290" s="25"/>
      <c r="C290" s="73"/>
      <c r="D290" s="103"/>
      <c r="E290" s="85" t="s">
        <v>477</v>
      </c>
      <c r="F290" s="30" t="s">
        <v>467</v>
      </c>
      <c r="G290" s="33">
        <v>0.45760208000000002</v>
      </c>
      <c r="H290" s="33">
        <v>0.41087841000000003</v>
      </c>
      <c r="I290" s="33">
        <v>0.50432575000000002</v>
      </c>
      <c r="J290" s="33">
        <v>9.3185474442305363E-2</v>
      </c>
    </row>
    <row r="291" spans="2:10" x14ac:dyDescent="0.3">
      <c r="B291" s="25"/>
      <c r="C291" s="73"/>
      <c r="D291" s="103"/>
      <c r="E291" s="85" t="s">
        <v>477</v>
      </c>
      <c r="F291" s="30" t="s">
        <v>468</v>
      </c>
      <c r="G291" s="33">
        <v>0.22179080000000001</v>
      </c>
      <c r="H291" s="33">
        <v>0.20283109999999999</v>
      </c>
      <c r="I291" s="33">
        <v>0.24075050000000001</v>
      </c>
      <c r="J291" s="33">
        <v>0.14126113740723062</v>
      </c>
    </row>
    <row r="292" spans="2:10" x14ac:dyDescent="0.3">
      <c r="B292" s="25"/>
      <c r="C292" s="73"/>
      <c r="D292" s="103"/>
      <c r="E292" s="85" t="s">
        <v>477</v>
      </c>
      <c r="F292" s="30" t="s">
        <v>469</v>
      </c>
      <c r="G292" s="33">
        <v>0.18980330000000001</v>
      </c>
      <c r="H292" s="33">
        <v>0.15289040000000001</v>
      </c>
      <c r="I292" s="33">
        <v>0.22671620000000001</v>
      </c>
      <c r="J292" s="33">
        <v>0.15296290124953266</v>
      </c>
    </row>
    <row r="293" spans="2:10" x14ac:dyDescent="0.3">
      <c r="B293" s="25"/>
      <c r="C293" s="73"/>
      <c r="D293" s="103"/>
      <c r="E293" s="85" t="s">
        <v>477</v>
      </c>
      <c r="F293" s="30" t="s">
        <v>470</v>
      </c>
      <c r="G293" s="33">
        <v>0.23389560000000001</v>
      </c>
      <c r="H293" s="33">
        <v>0.1901641</v>
      </c>
      <c r="I293" s="33">
        <v>0.27762700000000001</v>
      </c>
      <c r="J293" s="33">
        <v>0.12451473564323989</v>
      </c>
    </row>
    <row r="294" spans="2:10" x14ac:dyDescent="0.3">
      <c r="B294" s="25"/>
      <c r="C294" s="73"/>
      <c r="D294" s="103"/>
      <c r="E294" s="85" t="s">
        <v>477</v>
      </c>
      <c r="F294" s="30" t="s">
        <v>26</v>
      </c>
      <c r="G294" s="33">
        <v>0.2008094</v>
      </c>
      <c r="H294" s="33">
        <v>0.17474219999999999</v>
      </c>
      <c r="I294" s="33">
        <v>0.22687660000000001</v>
      </c>
      <c r="J294" s="33">
        <v>0.18590767371147005</v>
      </c>
    </row>
    <row r="295" spans="2:10" x14ac:dyDescent="0.3">
      <c r="B295" s="25"/>
      <c r="C295" s="73"/>
      <c r="D295" s="103"/>
      <c r="E295" s="85" t="s">
        <v>477</v>
      </c>
      <c r="F295" s="30" t="s">
        <v>27</v>
      </c>
      <c r="G295" s="33">
        <v>0.2468188</v>
      </c>
      <c r="H295" s="33">
        <v>0.19248760000000001</v>
      </c>
      <c r="I295" s="33">
        <v>0.30114990000000003</v>
      </c>
      <c r="J295" s="33">
        <v>0.11613782694567952</v>
      </c>
    </row>
    <row r="296" spans="2:10" x14ac:dyDescent="0.3">
      <c r="B296" s="25"/>
      <c r="C296" s="73"/>
      <c r="D296" s="103"/>
      <c r="E296" s="85" t="s">
        <v>477</v>
      </c>
      <c r="F296" s="30" t="s">
        <v>28</v>
      </c>
      <c r="G296" s="33">
        <v>0.27971230000000002</v>
      </c>
      <c r="H296" s="33">
        <v>0.1697034</v>
      </c>
      <c r="I296" s="33">
        <v>0.38972119999999999</v>
      </c>
      <c r="J296" s="33">
        <v>0.12773111153905117</v>
      </c>
    </row>
    <row r="297" spans="2:10" x14ac:dyDescent="0.3">
      <c r="B297" s="25"/>
      <c r="C297" s="73"/>
      <c r="D297" s="103"/>
      <c r="E297" s="85" t="s">
        <v>477</v>
      </c>
      <c r="F297" s="30" t="s">
        <v>29</v>
      </c>
      <c r="G297" s="33">
        <v>0.1977486</v>
      </c>
      <c r="H297" s="33">
        <v>0.17273939999999999</v>
      </c>
      <c r="I297" s="33">
        <v>0.2227577</v>
      </c>
      <c r="J297" s="33">
        <v>0.12771071101747411</v>
      </c>
    </row>
    <row r="298" spans="2:10" x14ac:dyDescent="0.3">
      <c r="B298" s="25"/>
      <c r="C298" s="73"/>
      <c r="D298" s="103"/>
      <c r="E298" s="85" t="s">
        <v>477</v>
      </c>
      <c r="F298" s="30" t="s">
        <v>658</v>
      </c>
      <c r="G298" s="33">
        <v>0.19853219999999999</v>
      </c>
      <c r="H298" s="33">
        <v>0.152613</v>
      </c>
      <c r="I298" s="33">
        <v>0.24445149999999999</v>
      </c>
      <c r="J298" s="33">
        <v>0.1163549027393275</v>
      </c>
    </row>
    <row r="299" spans="2:10" x14ac:dyDescent="0.3">
      <c r="B299" s="25"/>
      <c r="C299" s="73"/>
      <c r="D299" s="103"/>
      <c r="E299" s="85" t="s">
        <v>477</v>
      </c>
      <c r="F299" s="30" t="s">
        <v>30</v>
      </c>
      <c r="G299" s="33">
        <v>0.2157287</v>
      </c>
      <c r="H299" s="33">
        <v>0.1819161</v>
      </c>
      <c r="I299" s="33">
        <v>0.24954129999999999</v>
      </c>
      <c r="J299" s="33">
        <v>0.12019549098539112</v>
      </c>
    </row>
    <row r="300" spans="2:10" x14ac:dyDescent="0.3">
      <c r="B300" s="25"/>
      <c r="C300" s="73"/>
      <c r="D300" s="103"/>
      <c r="E300" s="85" t="s">
        <v>477</v>
      </c>
      <c r="F300" s="30" t="s">
        <v>552</v>
      </c>
      <c r="G300" s="33">
        <v>0.25113580000000002</v>
      </c>
      <c r="H300" s="33">
        <v>0.1951937</v>
      </c>
      <c r="I300" s="33">
        <v>0.30707780000000001</v>
      </c>
      <c r="J300" s="33">
        <v>9.0318299013747647E-2</v>
      </c>
    </row>
    <row r="301" spans="2:10" x14ac:dyDescent="0.3">
      <c r="B301" s="25"/>
      <c r="C301" s="73"/>
      <c r="D301" s="103"/>
      <c r="E301" s="85" t="s">
        <v>477</v>
      </c>
      <c r="F301" s="30" t="s">
        <v>31</v>
      </c>
      <c r="G301" s="33">
        <v>0.21509149999999999</v>
      </c>
      <c r="H301" s="33">
        <v>0.17135639999999999</v>
      </c>
      <c r="I301" s="33">
        <v>0.25882670000000002</v>
      </c>
      <c r="J301" s="33">
        <v>0.14714455640730961</v>
      </c>
    </row>
    <row r="302" spans="2:10" x14ac:dyDescent="0.3">
      <c r="B302" s="25"/>
      <c r="C302" s="73"/>
      <c r="D302" s="103"/>
      <c r="E302" s="85" t="s">
        <v>477</v>
      </c>
      <c r="F302" s="30" t="s">
        <v>32</v>
      </c>
      <c r="G302" s="33">
        <v>0.2273078</v>
      </c>
      <c r="H302" s="33">
        <v>0.19195000000000001</v>
      </c>
      <c r="I302" s="33">
        <v>0.2626656</v>
      </c>
      <c r="J302" s="33">
        <v>9.6084937019712394E-2</v>
      </c>
    </row>
    <row r="303" spans="2:10" x14ac:dyDescent="0.3">
      <c r="B303" s="25"/>
      <c r="C303" s="73"/>
      <c r="D303" s="103"/>
      <c r="E303" s="85" t="s">
        <v>477</v>
      </c>
      <c r="F303" s="30" t="s">
        <v>471</v>
      </c>
      <c r="G303" s="33">
        <v>0.2558455</v>
      </c>
      <c r="H303" s="33">
        <v>0.2172839</v>
      </c>
      <c r="I303" s="33">
        <v>0.29440719999999998</v>
      </c>
      <c r="J303" s="33">
        <v>0.20916139117809188</v>
      </c>
    </row>
    <row r="304" spans="2:10" x14ac:dyDescent="0.3">
      <c r="B304" s="25"/>
      <c r="C304" s="73"/>
      <c r="D304" s="103"/>
      <c r="E304" s="85" t="s">
        <v>477</v>
      </c>
      <c r="F304" s="30" t="s">
        <v>472</v>
      </c>
      <c r="G304" s="33">
        <v>0.1996242</v>
      </c>
      <c r="H304" s="33">
        <v>0.1789994</v>
      </c>
      <c r="I304" s="33">
        <v>0.2202489</v>
      </c>
      <c r="J304" s="33">
        <v>0.12545360972061936</v>
      </c>
    </row>
    <row r="305" spans="2:10" x14ac:dyDescent="0.3">
      <c r="B305" s="25"/>
      <c r="C305" s="73"/>
      <c r="D305" s="103"/>
      <c r="E305" s="85" t="s">
        <v>477</v>
      </c>
      <c r="F305" s="30" t="s">
        <v>473</v>
      </c>
      <c r="G305" s="33">
        <v>0.21967120000000001</v>
      </c>
      <c r="H305" s="33">
        <v>0.19923460000000001</v>
      </c>
      <c r="I305" s="33">
        <v>0.24010780000000001</v>
      </c>
      <c r="J305" s="33">
        <v>0.13879625048921973</v>
      </c>
    </row>
    <row r="306" spans="2:10" x14ac:dyDescent="0.3">
      <c r="B306" s="25" t="s">
        <v>315</v>
      </c>
      <c r="C306" s="73" t="s">
        <v>316</v>
      </c>
      <c r="D306" s="29" t="s">
        <v>610</v>
      </c>
      <c r="E306" s="85" t="s">
        <v>477</v>
      </c>
      <c r="F306" s="30" t="s">
        <v>450</v>
      </c>
      <c r="G306" s="33">
        <v>0.16352030000000001</v>
      </c>
      <c r="H306" s="33">
        <v>0.14425959999999999</v>
      </c>
      <c r="I306" s="33">
        <v>0.182781</v>
      </c>
      <c r="J306" s="33">
        <v>0.17302877677754752</v>
      </c>
    </row>
    <row r="307" spans="2:10" x14ac:dyDescent="0.3">
      <c r="B307" s="29"/>
      <c r="C307" s="73"/>
      <c r="D307" s="103"/>
      <c r="E307" s="85" t="s">
        <v>477</v>
      </c>
      <c r="F307" s="30" t="s">
        <v>452</v>
      </c>
      <c r="G307" s="33">
        <v>0.1734117</v>
      </c>
      <c r="H307" s="33">
        <v>0.1546614</v>
      </c>
      <c r="I307" s="33">
        <v>0.192162</v>
      </c>
      <c r="J307" s="33">
        <v>0.15146573400493782</v>
      </c>
    </row>
    <row r="308" spans="2:10" x14ac:dyDescent="0.3">
      <c r="B308" s="29"/>
      <c r="C308" s="73"/>
      <c r="D308" s="103"/>
      <c r="E308" s="85" t="s">
        <v>477</v>
      </c>
      <c r="F308" s="30" t="s">
        <v>453</v>
      </c>
      <c r="G308" s="33">
        <v>0.15167020000000001</v>
      </c>
      <c r="H308" s="33">
        <v>0.1240589</v>
      </c>
      <c r="I308" s="33">
        <v>0.17928150000000001</v>
      </c>
      <c r="J308" s="33">
        <v>0.1960815558969104</v>
      </c>
    </row>
    <row r="309" spans="2:10" x14ac:dyDescent="0.3">
      <c r="B309" s="29"/>
      <c r="C309" s="73"/>
      <c r="D309" s="103"/>
      <c r="E309" s="85" t="s">
        <v>477</v>
      </c>
      <c r="F309" s="30" t="s">
        <v>21</v>
      </c>
      <c r="G309" s="33">
        <v>0.1156127</v>
      </c>
      <c r="H309" s="33">
        <v>9.1337399999999999E-2</v>
      </c>
      <c r="I309" s="33">
        <v>0.13988790000000001</v>
      </c>
      <c r="J309" s="33">
        <v>0.20549489696459891</v>
      </c>
    </row>
    <row r="310" spans="2:10" x14ac:dyDescent="0.3">
      <c r="B310" s="29"/>
      <c r="C310" s="73"/>
      <c r="D310" s="103"/>
      <c r="E310" s="85" t="s">
        <v>477</v>
      </c>
      <c r="F310" s="30" t="s">
        <v>454</v>
      </c>
      <c r="G310" s="33">
        <v>0.19958919999999999</v>
      </c>
      <c r="H310" s="33">
        <v>0.15434020000000001</v>
      </c>
      <c r="I310" s="33">
        <v>0.24483820000000001</v>
      </c>
      <c r="J310" s="33">
        <v>0.17752952745754044</v>
      </c>
    </row>
    <row r="311" spans="2:10" x14ac:dyDescent="0.3">
      <c r="B311" s="29"/>
      <c r="C311" s="73"/>
      <c r="D311" s="103"/>
      <c r="E311" s="85" t="s">
        <v>477</v>
      </c>
      <c r="F311" s="30" t="s">
        <v>455</v>
      </c>
      <c r="G311" s="33">
        <v>0.24092659999999999</v>
      </c>
      <c r="H311" s="33">
        <v>0.13399720000000001</v>
      </c>
      <c r="I311" s="33">
        <v>0.347856</v>
      </c>
      <c r="J311" s="33">
        <v>0.1363572474659524</v>
      </c>
    </row>
    <row r="312" spans="2:10" x14ac:dyDescent="0.3">
      <c r="B312" s="29"/>
      <c r="C312" s="73"/>
      <c r="D312" s="103"/>
      <c r="E312" s="85" t="s">
        <v>477</v>
      </c>
      <c r="F312" s="30" t="s">
        <v>456</v>
      </c>
      <c r="G312" s="33">
        <v>0.12371975</v>
      </c>
      <c r="H312" s="33">
        <v>0.10869852000000001</v>
      </c>
      <c r="I312" s="33">
        <v>0.138741</v>
      </c>
      <c r="J312" s="33">
        <v>0.23444904717862231</v>
      </c>
    </row>
    <row r="313" spans="2:10" x14ac:dyDescent="0.3">
      <c r="B313" s="29"/>
      <c r="C313" s="73"/>
      <c r="D313" s="103"/>
      <c r="E313" s="85" t="s">
        <v>477</v>
      </c>
      <c r="F313" s="30" t="s">
        <v>457</v>
      </c>
      <c r="G313" s="33">
        <v>0.18788442999999999</v>
      </c>
      <c r="H313" s="33">
        <v>0.16078039999999999</v>
      </c>
      <c r="I313" s="33">
        <v>0.2149885</v>
      </c>
      <c r="J313" s="33">
        <v>0.12636253561572791</v>
      </c>
    </row>
    <row r="314" spans="2:10" x14ac:dyDescent="0.3">
      <c r="B314" s="29"/>
      <c r="C314" s="73"/>
      <c r="D314" s="103"/>
      <c r="E314" s="85" t="s">
        <v>477</v>
      </c>
      <c r="F314" s="30" t="s">
        <v>458</v>
      </c>
      <c r="G314" s="33">
        <v>0.2269255</v>
      </c>
      <c r="H314" s="33">
        <v>0.1908154</v>
      </c>
      <c r="I314" s="33">
        <v>0.26303559999999998</v>
      </c>
      <c r="J314" s="33">
        <v>9.9223996582949475E-2</v>
      </c>
    </row>
    <row r="315" spans="2:10" x14ac:dyDescent="0.3">
      <c r="B315" s="25"/>
      <c r="C315" s="73"/>
      <c r="D315" s="103"/>
      <c r="E315" s="85" t="s">
        <v>477</v>
      </c>
      <c r="F315" s="30" t="s">
        <v>459</v>
      </c>
      <c r="G315" s="33">
        <v>0.14965049999999999</v>
      </c>
      <c r="H315" s="33">
        <v>0.12931419999999999</v>
      </c>
      <c r="I315" s="33">
        <v>0.16998679999999999</v>
      </c>
      <c r="J315" s="33">
        <v>7.0529783079127231E-2</v>
      </c>
    </row>
    <row r="316" spans="2:10" x14ac:dyDescent="0.3">
      <c r="B316" s="25"/>
      <c r="C316" s="73"/>
      <c r="D316" s="103"/>
      <c r="E316" s="85" t="s">
        <v>477</v>
      </c>
      <c r="F316" s="30" t="s">
        <v>660</v>
      </c>
      <c r="G316" s="33">
        <v>0.19159809999999999</v>
      </c>
      <c r="H316" s="33">
        <v>0.16590450000000001</v>
      </c>
      <c r="I316" s="33">
        <v>0.21729180000000001</v>
      </c>
      <c r="J316" s="33">
        <v>0.1563783601190917</v>
      </c>
    </row>
    <row r="317" spans="2:10" x14ac:dyDescent="0.3">
      <c r="B317" s="25"/>
      <c r="C317" s="73"/>
      <c r="D317" s="103"/>
      <c r="E317" s="85" t="s">
        <v>477</v>
      </c>
      <c r="F317" s="30" t="s">
        <v>661</v>
      </c>
      <c r="G317" s="33">
        <v>0.1536419</v>
      </c>
      <c r="H317" s="33">
        <v>0.1329593</v>
      </c>
      <c r="I317" s="33">
        <v>0.17432449999999999</v>
      </c>
      <c r="J317" s="33">
        <v>0.16618636697381897</v>
      </c>
    </row>
    <row r="318" spans="2:10" x14ac:dyDescent="0.3">
      <c r="B318" s="25"/>
      <c r="C318" s="73"/>
      <c r="D318" s="103"/>
      <c r="E318" s="85" t="s">
        <v>477</v>
      </c>
      <c r="F318" s="30" t="s">
        <v>662</v>
      </c>
      <c r="G318" s="33">
        <v>0.1701705</v>
      </c>
      <c r="H318" s="33">
        <v>0.1070446</v>
      </c>
      <c r="I318" s="33">
        <v>0.23329649999999999</v>
      </c>
      <c r="J318" s="33">
        <v>0.20263599614087846</v>
      </c>
    </row>
    <row r="319" spans="2:10" x14ac:dyDescent="0.3">
      <c r="B319" s="25"/>
      <c r="C319" s="73"/>
      <c r="D319" s="103"/>
      <c r="E319" s="85" t="s">
        <v>477</v>
      </c>
      <c r="F319" s="30" t="s">
        <v>663</v>
      </c>
      <c r="G319" s="33">
        <v>0.16345799999999999</v>
      </c>
      <c r="H319" s="33">
        <v>0.1437659</v>
      </c>
      <c r="I319" s="33">
        <v>0.18315000000000001</v>
      </c>
      <c r="J319" s="33">
        <v>6.786365532185863E-3</v>
      </c>
    </row>
    <row r="320" spans="2:10" x14ac:dyDescent="0.3">
      <c r="B320" s="25"/>
      <c r="C320" s="73"/>
      <c r="D320" s="103"/>
      <c r="E320" s="85" t="s">
        <v>477</v>
      </c>
      <c r="F320" s="30" t="s">
        <v>460</v>
      </c>
      <c r="G320" s="33">
        <v>0.17406199999999999</v>
      </c>
      <c r="H320" s="33">
        <v>0.1535127</v>
      </c>
      <c r="I320" s="33">
        <v>0.19461129999999999</v>
      </c>
      <c r="J320" s="33">
        <v>0.19287875738547502</v>
      </c>
    </row>
    <row r="321" spans="2:10" x14ac:dyDescent="0.3">
      <c r="B321" s="25"/>
      <c r="C321" s="73"/>
      <c r="D321" s="103"/>
      <c r="E321" s="85" t="s">
        <v>477</v>
      </c>
      <c r="F321" s="30" t="s">
        <v>461</v>
      </c>
      <c r="G321" s="33">
        <v>0.1485561</v>
      </c>
      <c r="H321" s="33">
        <v>0.1238717</v>
      </c>
      <c r="I321" s="33">
        <v>0.17324039999999999</v>
      </c>
      <c r="J321" s="33">
        <v>0.15297113917799238</v>
      </c>
    </row>
    <row r="322" spans="2:10" x14ac:dyDescent="0.3">
      <c r="B322" s="25"/>
      <c r="C322" s="73"/>
      <c r="D322" s="103"/>
      <c r="E322" s="85" t="s">
        <v>477</v>
      </c>
      <c r="F322" s="30" t="s">
        <v>462</v>
      </c>
      <c r="G322" s="33">
        <v>0.2339656</v>
      </c>
      <c r="H322" s="33">
        <v>0.1798218</v>
      </c>
      <c r="I322" s="33">
        <v>0.28810940000000002</v>
      </c>
      <c r="J322" s="33">
        <v>0.19285488858468439</v>
      </c>
    </row>
    <row r="323" spans="2:10" x14ac:dyDescent="0.3">
      <c r="B323" s="25"/>
      <c r="C323" s="73"/>
      <c r="D323" s="103"/>
      <c r="E323" s="85" t="s">
        <v>477</v>
      </c>
      <c r="F323" s="30" t="s">
        <v>589</v>
      </c>
      <c r="G323" s="33">
        <v>0.28123870000000001</v>
      </c>
      <c r="H323" s="33">
        <v>0.14458090000000001</v>
      </c>
      <c r="I323" s="33">
        <v>0.4178964</v>
      </c>
      <c r="J323" s="33">
        <v>9.8516125083509126E-2</v>
      </c>
    </row>
    <row r="324" spans="2:10" x14ac:dyDescent="0.3">
      <c r="B324" s="25"/>
      <c r="C324" s="73"/>
      <c r="D324" s="103"/>
      <c r="E324" s="85" t="s">
        <v>477</v>
      </c>
      <c r="F324" s="30" t="s">
        <v>463</v>
      </c>
      <c r="G324" s="33">
        <v>0.1052299</v>
      </c>
      <c r="H324" s="33">
        <v>8.2259929999999995E-2</v>
      </c>
      <c r="I324" s="33">
        <v>0.1281998</v>
      </c>
      <c r="J324" s="33">
        <v>0.24885616993930545</v>
      </c>
    </row>
    <row r="325" spans="2:10" x14ac:dyDescent="0.3">
      <c r="B325" s="25"/>
      <c r="C325" s="73"/>
      <c r="D325" s="103"/>
      <c r="E325" s="85" t="s">
        <v>477</v>
      </c>
      <c r="F325" s="30" t="s">
        <v>464</v>
      </c>
      <c r="G325" s="33">
        <v>0.14533560000000001</v>
      </c>
      <c r="H325" s="33">
        <v>0.12039805000000001</v>
      </c>
      <c r="I325" s="33">
        <v>0.17027310000000001</v>
      </c>
      <c r="J325" s="33">
        <v>0.22638468597856135</v>
      </c>
    </row>
    <row r="326" spans="2:10" x14ac:dyDescent="0.3">
      <c r="B326" s="25"/>
      <c r="C326" s="73"/>
      <c r="D326" s="103"/>
      <c r="E326" s="85" t="s">
        <v>477</v>
      </c>
      <c r="F326" s="30" t="s">
        <v>465</v>
      </c>
      <c r="G326" s="33">
        <v>0.17882500000000001</v>
      </c>
      <c r="H326" s="33">
        <v>0.13684716999999999</v>
      </c>
      <c r="I326" s="33">
        <v>0.22080269999999999</v>
      </c>
      <c r="J326" s="33">
        <v>0.12649935307539986</v>
      </c>
    </row>
    <row r="327" spans="2:10" x14ac:dyDescent="0.3">
      <c r="B327" s="25"/>
      <c r="C327" s="73"/>
      <c r="D327" s="103"/>
      <c r="E327" s="85" t="s">
        <v>477</v>
      </c>
      <c r="F327" s="30" t="s">
        <v>466</v>
      </c>
      <c r="G327" s="33">
        <v>0.1794231</v>
      </c>
      <c r="H327" s="33">
        <v>0.14590892</v>
      </c>
      <c r="I327" s="33">
        <v>0.2129373</v>
      </c>
      <c r="J327" s="33">
        <v>0.10558090852740362</v>
      </c>
    </row>
    <row r="328" spans="2:10" x14ac:dyDescent="0.3">
      <c r="B328" s="25"/>
      <c r="C328" s="73"/>
      <c r="D328" s="103"/>
      <c r="E328" s="85" t="s">
        <v>477</v>
      </c>
      <c r="F328" s="30" t="s">
        <v>467</v>
      </c>
      <c r="G328" s="33">
        <v>0.22462499999999999</v>
      </c>
      <c r="H328" s="33">
        <v>0.18383770999999999</v>
      </c>
      <c r="I328" s="33">
        <v>0.26541229999999999</v>
      </c>
      <c r="J328" s="33">
        <v>0.11998978304567415</v>
      </c>
    </row>
    <row r="329" spans="2:10" x14ac:dyDescent="0.3">
      <c r="B329" s="25"/>
      <c r="C329" s="73"/>
      <c r="D329" s="103"/>
      <c r="E329" s="85" t="s">
        <v>477</v>
      </c>
      <c r="F329" s="30" t="s">
        <v>468</v>
      </c>
      <c r="G329" s="33">
        <v>0.16258310000000001</v>
      </c>
      <c r="H329" s="33">
        <v>0.13999059999999999</v>
      </c>
      <c r="I329" s="33">
        <v>0.1851757</v>
      </c>
      <c r="J329" s="33">
        <v>0.16372699817140823</v>
      </c>
    </row>
    <row r="330" spans="2:10" x14ac:dyDescent="0.3">
      <c r="B330" s="25"/>
      <c r="C330" s="73"/>
      <c r="D330" s="103"/>
      <c r="E330" s="85" t="s">
        <v>477</v>
      </c>
      <c r="F330" s="30" t="s">
        <v>469</v>
      </c>
      <c r="G330" s="33">
        <v>0.16795379999999999</v>
      </c>
      <c r="H330" s="33">
        <v>0.14049539999999999</v>
      </c>
      <c r="I330" s="33">
        <v>0.19541220000000001</v>
      </c>
      <c r="J330" s="33">
        <v>0.20580568016185991</v>
      </c>
    </row>
    <row r="331" spans="2:10" x14ac:dyDescent="0.3">
      <c r="B331" s="25"/>
      <c r="C331" s="73"/>
      <c r="D331" s="103"/>
      <c r="E331" s="85" t="s">
        <v>477</v>
      </c>
      <c r="F331" s="30" t="s">
        <v>470</v>
      </c>
      <c r="G331" s="33">
        <v>0.15306980000000001</v>
      </c>
      <c r="H331" s="33">
        <v>0.13517804999999999</v>
      </c>
      <c r="I331" s="33">
        <v>0.17096149999999999</v>
      </c>
      <c r="J331" s="33">
        <v>0.12799042516183731</v>
      </c>
    </row>
    <row r="332" spans="2:10" x14ac:dyDescent="0.3">
      <c r="B332" s="25"/>
      <c r="C332" s="73"/>
      <c r="D332" s="103"/>
      <c r="E332" s="85" t="s">
        <v>477</v>
      </c>
      <c r="F332" s="30" t="s">
        <v>26</v>
      </c>
      <c r="G332" s="33">
        <v>0.16963020000000001</v>
      </c>
      <c r="H332" s="33">
        <v>0.11786465</v>
      </c>
      <c r="I332" s="33">
        <v>0.2213957</v>
      </c>
      <c r="J332" s="33">
        <v>0.24104050016325346</v>
      </c>
    </row>
    <row r="333" spans="2:10" x14ac:dyDescent="0.3">
      <c r="B333" s="25"/>
      <c r="C333" s="73"/>
      <c r="D333" s="103"/>
      <c r="E333" s="85" t="s">
        <v>477</v>
      </c>
      <c r="F333" s="30" t="s">
        <v>27</v>
      </c>
      <c r="G333" s="33">
        <v>0.13982849999999999</v>
      </c>
      <c r="H333" s="33">
        <v>0.10457485</v>
      </c>
      <c r="I333" s="33">
        <v>0.17508219999999999</v>
      </c>
      <c r="J333" s="33">
        <v>0.13302690032124129</v>
      </c>
    </row>
    <row r="334" spans="2:10" x14ac:dyDescent="0.3">
      <c r="B334" s="25"/>
      <c r="C334" s="73"/>
      <c r="D334" s="103"/>
      <c r="E334" s="85" t="s">
        <v>477</v>
      </c>
      <c r="F334" s="30" t="s">
        <v>28</v>
      </c>
      <c r="G334" s="33">
        <v>0.1774357</v>
      </c>
      <c r="H334" s="33">
        <v>0.12269249</v>
      </c>
      <c r="I334" s="33">
        <v>0.23217889999999999</v>
      </c>
      <c r="J334" s="33">
        <v>8.6500631343886428E-2</v>
      </c>
    </row>
    <row r="335" spans="2:10" x14ac:dyDescent="0.3">
      <c r="B335" s="25"/>
      <c r="C335" s="73"/>
      <c r="D335" s="103"/>
      <c r="E335" s="85" t="s">
        <v>477</v>
      </c>
      <c r="F335" s="30" t="s">
        <v>29</v>
      </c>
      <c r="G335" s="33">
        <v>0.13495799999999999</v>
      </c>
      <c r="H335" s="33">
        <v>7.7325130000000006E-2</v>
      </c>
      <c r="I335" s="33">
        <v>0.19259080000000001</v>
      </c>
      <c r="J335" s="33">
        <v>0.14303929612648089</v>
      </c>
    </row>
    <row r="336" spans="2:10" x14ac:dyDescent="0.3">
      <c r="B336" s="25"/>
      <c r="C336" s="73"/>
      <c r="D336" s="103"/>
      <c r="E336" s="85" t="s">
        <v>477</v>
      </c>
      <c r="F336" s="30" t="s">
        <v>658</v>
      </c>
      <c r="G336" s="33">
        <v>0.17258760000000001</v>
      </c>
      <c r="H336" s="33">
        <v>0.13062907000000001</v>
      </c>
      <c r="I336" s="33">
        <v>0.21454599999999999</v>
      </c>
      <c r="J336" s="33">
        <v>0.13531097891308858</v>
      </c>
    </row>
    <row r="337" spans="2:10" x14ac:dyDescent="0.3">
      <c r="B337" s="25"/>
      <c r="C337" s="73"/>
      <c r="D337" s="103"/>
      <c r="E337" s="85" t="s">
        <v>477</v>
      </c>
      <c r="F337" s="30" t="s">
        <v>30</v>
      </c>
      <c r="G337" s="33">
        <v>0.18600749999999999</v>
      </c>
      <c r="H337" s="33">
        <v>0.14622287</v>
      </c>
      <c r="I337" s="33">
        <v>0.2257922</v>
      </c>
      <c r="J337" s="33">
        <v>0.13313422418628923</v>
      </c>
    </row>
    <row r="338" spans="2:10" x14ac:dyDescent="0.3">
      <c r="B338" s="25"/>
      <c r="C338" s="73"/>
      <c r="D338" s="103"/>
      <c r="E338" s="85" t="s">
        <v>477</v>
      </c>
      <c r="F338" s="30" t="s">
        <v>552</v>
      </c>
      <c r="G338" s="33">
        <v>0.18237900000000001</v>
      </c>
      <c r="H338" s="33">
        <v>0.14633811999999999</v>
      </c>
      <c r="I338" s="33">
        <v>0.2184199</v>
      </c>
      <c r="J338" s="33">
        <v>9.9035855518028487E-2</v>
      </c>
    </row>
    <row r="339" spans="2:10" x14ac:dyDescent="0.3">
      <c r="B339" s="25"/>
      <c r="C339" s="73"/>
      <c r="D339" s="103"/>
      <c r="E339" s="85" t="s">
        <v>477</v>
      </c>
      <c r="F339" s="30" t="s">
        <v>31</v>
      </c>
      <c r="G339" s="33">
        <v>0.1749175</v>
      </c>
      <c r="H339" s="33">
        <v>0.13013894000000001</v>
      </c>
      <c r="I339" s="33">
        <v>0.21969610000000001</v>
      </c>
      <c r="J339" s="33">
        <v>0.17456923397606497</v>
      </c>
    </row>
    <row r="340" spans="2:10" x14ac:dyDescent="0.3">
      <c r="B340" s="25"/>
      <c r="C340" s="73"/>
      <c r="D340" s="103"/>
      <c r="E340" s="85" t="s">
        <v>477</v>
      </c>
      <c r="F340" s="30" t="s">
        <v>32</v>
      </c>
      <c r="G340" s="33">
        <v>0.1306078</v>
      </c>
      <c r="H340" s="33">
        <v>0.10616043</v>
      </c>
      <c r="I340" s="33">
        <v>0.1550552</v>
      </c>
      <c r="J340" s="33">
        <v>0.10068859128370874</v>
      </c>
    </row>
    <row r="341" spans="2:10" x14ac:dyDescent="0.3">
      <c r="B341" s="25"/>
      <c r="C341" s="73"/>
      <c r="D341" s="103"/>
      <c r="E341" s="85" t="s">
        <v>477</v>
      </c>
      <c r="F341" s="30" t="s">
        <v>471</v>
      </c>
      <c r="G341" s="33">
        <v>0.1364717</v>
      </c>
      <c r="H341" s="33">
        <v>0.1046565</v>
      </c>
      <c r="I341" s="33">
        <v>0.16828689999999999</v>
      </c>
      <c r="J341" s="33">
        <v>0.24999967318323099</v>
      </c>
    </row>
    <row r="342" spans="2:10" x14ac:dyDescent="0.3">
      <c r="B342" s="25"/>
      <c r="C342" s="73"/>
      <c r="D342" s="103"/>
      <c r="E342" s="85" t="s">
        <v>477</v>
      </c>
      <c r="F342" s="30" t="s">
        <v>472</v>
      </c>
      <c r="G342" s="33">
        <v>0.14026459999999999</v>
      </c>
      <c r="H342" s="33">
        <v>0.1206277</v>
      </c>
      <c r="I342" s="33">
        <v>0.1599015</v>
      </c>
      <c r="J342" s="33">
        <v>0.15415786331178399</v>
      </c>
    </row>
    <row r="343" spans="2:10" x14ac:dyDescent="0.3">
      <c r="B343" s="25"/>
      <c r="C343" s="73"/>
      <c r="D343" s="29"/>
      <c r="E343" s="85" t="s">
        <v>477</v>
      </c>
      <c r="F343" s="30" t="s">
        <v>473</v>
      </c>
      <c r="G343" s="33">
        <v>0.19972719999999999</v>
      </c>
      <c r="H343" s="33">
        <v>0.17324229999999999</v>
      </c>
      <c r="I343" s="33">
        <v>0.226212</v>
      </c>
      <c r="J343" s="33">
        <v>0.16206154207313189</v>
      </c>
    </row>
    <row r="344" spans="2:10" x14ac:dyDescent="0.3">
      <c r="B344" s="25" t="s">
        <v>317</v>
      </c>
      <c r="C344" s="73" t="s">
        <v>318</v>
      </c>
      <c r="D344" s="29" t="s">
        <v>610</v>
      </c>
      <c r="E344" s="85" t="s">
        <v>477</v>
      </c>
      <c r="F344" s="30" t="s">
        <v>450</v>
      </c>
      <c r="G344" s="33">
        <v>0.40759479999999998</v>
      </c>
      <c r="H344" s="33">
        <v>0.37042910000000001</v>
      </c>
      <c r="I344" s="33">
        <v>0.4447605</v>
      </c>
      <c r="J344" s="33">
        <v>0.17302877677754752</v>
      </c>
    </row>
    <row r="345" spans="2:10" x14ac:dyDescent="0.3">
      <c r="B345" s="25"/>
      <c r="C345" s="73"/>
      <c r="D345" s="103"/>
      <c r="E345" s="85" t="s">
        <v>477</v>
      </c>
      <c r="F345" s="30" t="s">
        <v>452</v>
      </c>
      <c r="G345" s="33">
        <v>0.42454829999999999</v>
      </c>
      <c r="H345" s="33">
        <v>0.38517129999999999</v>
      </c>
      <c r="I345" s="33">
        <v>0.46392539999999999</v>
      </c>
      <c r="J345" s="33">
        <v>0.15146573400493782</v>
      </c>
    </row>
    <row r="346" spans="2:10" x14ac:dyDescent="0.3">
      <c r="B346" s="25"/>
      <c r="C346" s="73"/>
      <c r="D346" s="103"/>
      <c r="E346" s="85" t="s">
        <v>477</v>
      </c>
      <c r="F346" s="30" t="s">
        <v>453</v>
      </c>
      <c r="G346" s="33">
        <v>0.42201260000000002</v>
      </c>
      <c r="H346" s="33">
        <v>0.38849820000000002</v>
      </c>
      <c r="I346" s="33">
        <v>0.45552710000000002</v>
      </c>
      <c r="J346" s="33">
        <v>0.1960815558969104</v>
      </c>
    </row>
    <row r="347" spans="2:10" x14ac:dyDescent="0.3">
      <c r="B347" s="25"/>
      <c r="C347" s="73"/>
      <c r="D347" s="103"/>
      <c r="E347" s="85" t="s">
        <v>477</v>
      </c>
      <c r="F347" s="30" t="s">
        <v>21</v>
      </c>
      <c r="G347" s="33">
        <v>0.35832209999999998</v>
      </c>
      <c r="H347" s="33">
        <v>0.27064549999999998</v>
      </c>
      <c r="I347" s="33">
        <v>0.44599870000000003</v>
      </c>
      <c r="J347" s="33">
        <v>0.20549489696459891</v>
      </c>
    </row>
    <row r="348" spans="2:10" x14ac:dyDescent="0.3">
      <c r="B348" s="25"/>
      <c r="C348" s="73"/>
      <c r="D348" s="103"/>
      <c r="E348" s="85" t="s">
        <v>477</v>
      </c>
      <c r="F348" s="30" t="s">
        <v>454</v>
      </c>
      <c r="G348" s="33">
        <v>0.42276370000000002</v>
      </c>
      <c r="H348" s="33">
        <v>0.35474640000000002</v>
      </c>
      <c r="I348" s="33">
        <v>0.49078100000000002</v>
      </c>
      <c r="J348" s="33">
        <v>0.17752952745754044</v>
      </c>
    </row>
    <row r="349" spans="2:10" x14ac:dyDescent="0.3">
      <c r="B349" s="25"/>
      <c r="C349" s="73"/>
      <c r="D349" s="103"/>
      <c r="E349" s="85" t="s">
        <v>477</v>
      </c>
      <c r="F349" s="30" t="s">
        <v>455</v>
      </c>
      <c r="G349" s="33">
        <v>0.40839229999999999</v>
      </c>
      <c r="H349" s="33">
        <v>0.29383930000000003</v>
      </c>
      <c r="I349" s="33">
        <v>0.52294529999999995</v>
      </c>
      <c r="J349" s="33">
        <v>0.1363572474659524</v>
      </c>
    </row>
    <row r="350" spans="2:10" x14ac:dyDescent="0.3">
      <c r="B350" s="25"/>
      <c r="C350" s="73"/>
      <c r="D350" s="103"/>
      <c r="E350" s="85" t="s">
        <v>477</v>
      </c>
      <c r="F350" s="30" t="s">
        <v>456</v>
      </c>
      <c r="G350" s="33">
        <v>0.30408360000000001</v>
      </c>
      <c r="H350" s="33">
        <v>0.25529791000000002</v>
      </c>
      <c r="I350" s="33">
        <v>0.3528693</v>
      </c>
      <c r="J350" s="33">
        <v>0.23444904717862231</v>
      </c>
    </row>
    <row r="351" spans="2:10" x14ac:dyDescent="0.3">
      <c r="B351" s="25"/>
      <c r="C351" s="73"/>
      <c r="D351" s="103"/>
      <c r="E351" s="85" t="s">
        <v>477</v>
      </c>
      <c r="F351" s="30" t="s">
        <v>457</v>
      </c>
      <c r="G351" s="33">
        <v>0.47092580000000001</v>
      </c>
      <c r="H351" s="33">
        <v>0.43182332000000001</v>
      </c>
      <c r="I351" s="33">
        <v>0.51002829999999999</v>
      </c>
      <c r="J351" s="33">
        <v>0.12636253561572791</v>
      </c>
    </row>
    <row r="352" spans="2:10" x14ac:dyDescent="0.3">
      <c r="B352" s="25"/>
      <c r="C352" s="73"/>
      <c r="D352" s="103"/>
      <c r="E352" s="85" t="s">
        <v>477</v>
      </c>
      <c r="F352" s="30" t="s">
        <v>458</v>
      </c>
      <c r="G352" s="33">
        <v>0.46613130000000003</v>
      </c>
      <c r="H352" s="33">
        <v>0.40333160000000001</v>
      </c>
      <c r="I352" s="33">
        <v>0.52893089999999998</v>
      </c>
      <c r="J352" s="33">
        <v>9.9223996582949475E-2</v>
      </c>
    </row>
    <row r="353" spans="2:10" x14ac:dyDescent="0.3">
      <c r="B353" s="25"/>
      <c r="C353" s="73"/>
      <c r="D353" s="103"/>
      <c r="E353" s="85" t="s">
        <v>477</v>
      </c>
      <c r="F353" s="30" t="s">
        <v>459</v>
      </c>
      <c r="G353" s="33">
        <v>0.40186739999999999</v>
      </c>
      <c r="H353" s="33">
        <v>0.36838589999999999</v>
      </c>
      <c r="I353" s="33">
        <v>0.43534889999999998</v>
      </c>
      <c r="J353" s="33">
        <v>7.0529783079127231E-2</v>
      </c>
    </row>
    <row r="354" spans="2:10" x14ac:dyDescent="0.3">
      <c r="B354" s="25"/>
      <c r="C354" s="73"/>
      <c r="D354" s="103"/>
      <c r="E354" s="85" t="s">
        <v>477</v>
      </c>
      <c r="F354" s="30" t="s">
        <v>660</v>
      </c>
      <c r="G354" s="33">
        <v>0.43060589999999999</v>
      </c>
      <c r="H354" s="33">
        <v>0.3766815</v>
      </c>
      <c r="I354" s="33">
        <v>0.48453030000000002</v>
      </c>
      <c r="J354" s="33">
        <v>0.1563783601190917</v>
      </c>
    </row>
    <row r="355" spans="2:10" x14ac:dyDescent="0.3">
      <c r="B355" s="25"/>
      <c r="C355" s="73"/>
      <c r="D355" s="103"/>
      <c r="E355" s="85" t="s">
        <v>477</v>
      </c>
      <c r="F355" s="30" t="s">
        <v>661</v>
      </c>
      <c r="G355" s="33">
        <v>0.39975509999999997</v>
      </c>
      <c r="H355" s="33">
        <v>0.36471189999999998</v>
      </c>
      <c r="I355" s="33">
        <v>0.43479830000000003</v>
      </c>
      <c r="J355" s="33">
        <v>0.16618636697381897</v>
      </c>
    </row>
    <row r="356" spans="2:10" x14ac:dyDescent="0.3">
      <c r="B356" s="25"/>
      <c r="C356" s="73"/>
      <c r="D356" s="103"/>
      <c r="E356" s="85" t="s">
        <v>477</v>
      </c>
      <c r="F356" s="30" t="s">
        <v>662</v>
      </c>
      <c r="G356" s="33">
        <v>0.34812579999999999</v>
      </c>
      <c r="H356" s="33">
        <v>0.2428505</v>
      </c>
      <c r="I356" s="33">
        <v>0.4534011</v>
      </c>
      <c r="J356" s="33">
        <v>0.20263599614087846</v>
      </c>
    </row>
    <row r="357" spans="2:10" x14ac:dyDescent="0.3">
      <c r="B357" s="25"/>
      <c r="C357" s="73"/>
      <c r="D357" s="103"/>
      <c r="E357" s="85" t="s">
        <v>477</v>
      </c>
      <c r="F357" s="30" t="s">
        <v>663</v>
      </c>
      <c r="G357" s="33">
        <v>0.40980759999999999</v>
      </c>
      <c r="H357" s="33">
        <v>0.37196059999999997</v>
      </c>
      <c r="I357" s="33">
        <v>0.44765470000000002</v>
      </c>
      <c r="J357" s="33">
        <v>6.786365532185863E-3</v>
      </c>
    </row>
    <row r="358" spans="2:10" x14ac:dyDescent="0.3">
      <c r="B358" s="25"/>
      <c r="C358" s="73"/>
      <c r="D358" s="103"/>
      <c r="E358" s="85" t="s">
        <v>477</v>
      </c>
      <c r="F358" s="30" t="s">
        <v>460</v>
      </c>
      <c r="G358" s="33">
        <v>0.31669239999999999</v>
      </c>
      <c r="H358" s="33">
        <v>0.28423379999999998</v>
      </c>
      <c r="I358" s="33">
        <v>0.34915099999999999</v>
      </c>
      <c r="J358" s="33">
        <v>0.19287875738547502</v>
      </c>
    </row>
    <row r="359" spans="2:10" x14ac:dyDescent="0.3">
      <c r="B359" s="25"/>
      <c r="C359" s="73"/>
      <c r="D359" s="103"/>
      <c r="E359" s="85" t="s">
        <v>477</v>
      </c>
      <c r="F359" s="30" t="s">
        <v>461</v>
      </c>
      <c r="G359" s="33">
        <v>0.49117919999999998</v>
      </c>
      <c r="H359" s="33">
        <v>0.441689</v>
      </c>
      <c r="I359" s="33">
        <v>0.54066950000000003</v>
      </c>
      <c r="J359" s="33">
        <v>0.15297113917799238</v>
      </c>
    </row>
    <row r="360" spans="2:10" x14ac:dyDescent="0.3">
      <c r="B360" s="25"/>
      <c r="C360" s="73"/>
      <c r="D360" s="103"/>
      <c r="E360" s="85" t="s">
        <v>477</v>
      </c>
      <c r="F360" s="30" t="s">
        <v>462</v>
      </c>
      <c r="G360" s="33">
        <v>0.47576269999999998</v>
      </c>
      <c r="H360" s="33">
        <v>0.37405630000000001</v>
      </c>
      <c r="I360" s="33">
        <v>0.57746900000000001</v>
      </c>
      <c r="J360" s="33">
        <v>0.19285488858468439</v>
      </c>
    </row>
    <row r="361" spans="2:10" x14ac:dyDescent="0.3">
      <c r="B361" s="25"/>
      <c r="C361" s="73"/>
      <c r="D361" s="103"/>
      <c r="E361" s="85" t="s">
        <v>477</v>
      </c>
      <c r="F361" s="30" t="s">
        <v>589</v>
      </c>
      <c r="G361" s="33">
        <v>0.4835643</v>
      </c>
      <c r="H361" s="33">
        <v>0.36477540000000003</v>
      </c>
      <c r="I361" s="33">
        <v>0.60235320000000003</v>
      </c>
      <c r="J361" s="33">
        <v>9.8516125083509126E-2</v>
      </c>
    </row>
    <row r="362" spans="2:10" x14ac:dyDescent="0.3">
      <c r="B362" s="25"/>
      <c r="C362" s="73"/>
      <c r="D362" s="103"/>
      <c r="E362" s="85" t="s">
        <v>477</v>
      </c>
      <c r="F362" s="30" t="s">
        <v>463</v>
      </c>
      <c r="G362" s="33">
        <v>0.2650363</v>
      </c>
      <c r="H362" s="33">
        <v>0.22220880000000001</v>
      </c>
      <c r="I362" s="33">
        <v>0.30786380000000002</v>
      </c>
      <c r="J362" s="33">
        <v>0.24885616993930545</v>
      </c>
    </row>
    <row r="363" spans="2:10" x14ac:dyDescent="0.3">
      <c r="B363" s="25"/>
      <c r="C363" s="73"/>
      <c r="D363" s="103"/>
      <c r="E363" s="85" t="s">
        <v>477</v>
      </c>
      <c r="F363" s="30" t="s">
        <v>464</v>
      </c>
      <c r="G363" s="33">
        <v>0.3747048</v>
      </c>
      <c r="H363" s="33">
        <v>0.3096814</v>
      </c>
      <c r="I363" s="33">
        <v>0.43972820000000001</v>
      </c>
      <c r="J363" s="33">
        <v>0.22638468597856135</v>
      </c>
    </row>
    <row r="364" spans="2:10" x14ac:dyDescent="0.3">
      <c r="B364" s="25"/>
      <c r="C364" s="73"/>
      <c r="D364" s="103"/>
      <c r="E364" s="85" t="s">
        <v>477</v>
      </c>
      <c r="F364" s="30" t="s">
        <v>465</v>
      </c>
      <c r="G364" s="33">
        <v>0.43363069999999998</v>
      </c>
      <c r="H364" s="33">
        <v>0.37773319999999999</v>
      </c>
      <c r="I364" s="33">
        <v>0.48952820000000002</v>
      </c>
      <c r="J364" s="33">
        <v>0.12649935307539986</v>
      </c>
    </row>
    <row r="365" spans="2:10" x14ac:dyDescent="0.3">
      <c r="B365" s="25"/>
      <c r="C365" s="73"/>
      <c r="D365" s="103"/>
      <c r="E365" s="85" t="s">
        <v>477</v>
      </c>
      <c r="F365" s="30" t="s">
        <v>466</v>
      </c>
      <c r="G365" s="33">
        <v>0.47484110000000002</v>
      </c>
      <c r="H365" s="33">
        <v>0.41809420000000003</v>
      </c>
      <c r="I365" s="33">
        <v>0.53158810000000001</v>
      </c>
      <c r="J365" s="33">
        <v>0.10558090852740362</v>
      </c>
    </row>
    <row r="366" spans="2:10" x14ac:dyDescent="0.3">
      <c r="B366" s="25"/>
      <c r="C366" s="73"/>
      <c r="D366" s="103"/>
      <c r="E366" s="85" t="s">
        <v>477</v>
      </c>
      <c r="F366" s="30" t="s">
        <v>467</v>
      </c>
      <c r="G366" s="33">
        <v>0.52291460000000001</v>
      </c>
      <c r="H366" s="33">
        <v>0.47782760000000002</v>
      </c>
      <c r="I366" s="33">
        <v>0.56800170000000005</v>
      </c>
      <c r="J366" s="33">
        <v>0.11998978304567415</v>
      </c>
    </row>
    <row r="367" spans="2:10" x14ac:dyDescent="0.3">
      <c r="B367" s="25"/>
      <c r="C367" s="73"/>
      <c r="D367" s="103"/>
      <c r="E367" s="85" t="s">
        <v>477</v>
      </c>
      <c r="F367" s="30" t="s">
        <v>468</v>
      </c>
      <c r="G367" s="33">
        <v>0.40945959999999998</v>
      </c>
      <c r="H367" s="33">
        <v>0.37282340000000003</v>
      </c>
      <c r="I367" s="33">
        <v>0.44609569999999998</v>
      </c>
      <c r="J367" s="33">
        <v>0.16372699817140823</v>
      </c>
    </row>
    <row r="368" spans="2:10" x14ac:dyDescent="0.3">
      <c r="B368" s="25"/>
      <c r="C368" s="73"/>
      <c r="D368" s="103"/>
      <c r="E368" s="85" t="s">
        <v>477</v>
      </c>
      <c r="F368" s="30" t="s">
        <v>469</v>
      </c>
      <c r="G368" s="33">
        <v>0.39899469999999998</v>
      </c>
      <c r="H368" s="33">
        <v>0.34041189999999999</v>
      </c>
      <c r="I368" s="33">
        <v>0.45757740000000002</v>
      </c>
      <c r="J368" s="33">
        <v>0.20580568016185991</v>
      </c>
    </row>
    <row r="369" spans="2:10" x14ac:dyDescent="0.3">
      <c r="B369" s="25"/>
      <c r="C369" s="73"/>
      <c r="D369" s="103"/>
      <c r="E369" s="85" t="s">
        <v>477</v>
      </c>
      <c r="F369" s="30" t="s">
        <v>470</v>
      </c>
      <c r="G369" s="33">
        <v>0.34360360000000001</v>
      </c>
      <c r="H369" s="33">
        <v>0.23436219999999999</v>
      </c>
      <c r="I369" s="33">
        <v>0.452845</v>
      </c>
      <c r="J369" s="33">
        <v>0.12799042516183731</v>
      </c>
    </row>
    <row r="370" spans="2:10" x14ac:dyDescent="0.3">
      <c r="B370" s="25"/>
      <c r="C370" s="73"/>
      <c r="D370" s="103"/>
      <c r="E370" s="85" t="s">
        <v>477</v>
      </c>
      <c r="F370" s="30" t="s">
        <v>26</v>
      </c>
      <c r="G370" s="33">
        <v>0.38975789999999999</v>
      </c>
      <c r="H370" s="33">
        <v>0.28403539999999999</v>
      </c>
      <c r="I370" s="33">
        <v>0.49548049999999999</v>
      </c>
      <c r="J370" s="33">
        <v>0.24104050016325346</v>
      </c>
    </row>
    <row r="371" spans="2:10" x14ac:dyDescent="0.3">
      <c r="B371" s="25"/>
      <c r="C371" s="73"/>
      <c r="D371" s="103"/>
      <c r="E371" s="85" t="s">
        <v>477</v>
      </c>
      <c r="F371" s="30" t="s">
        <v>27</v>
      </c>
      <c r="G371" s="33">
        <v>0.42802079999999998</v>
      </c>
      <c r="H371" s="33">
        <v>0.36481950000000002</v>
      </c>
      <c r="I371" s="33">
        <v>0.49122209999999999</v>
      </c>
      <c r="J371" s="33">
        <v>0.13302690032124129</v>
      </c>
    </row>
    <row r="372" spans="2:10" x14ac:dyDescent="0.3">
      <c r="B372" s="25"/>
      <c r="C372" s="73"/>
      <c r="D372" s="103"/>
      <c r="E372" s="85" t="s">
        <v>477</v>
      </c>
      <c r="F372" s="30" t="s">
        <v>28</v>
      </c>
      <c r="G372" s="33">
        <v>0.50378250000000002</v>
      </c>
      <c r="H372" s="33">
        <v>0.43529770000000001</v>
      </c>
      <c r="I372" s="33">
        <v>0.57226719999999998</v>
      </c>
      <c r="J372" s="33">
        <v>8.6500631343886428E-2</v>
      </c>
    </row>
    <row r="373" spans="2:10" x14ac:dyDescent="0.3">
      <c r="B373" s="25"/>
      <c r="C373" s="73"/>
      <c r="D373" s="103"/>
      <c r="E373" s="85" t="s">
        <v>477</v>
      </c>
      <c r="F373" s="30" t="s">
        <v>29</v>
      </c>
      <c r="G373" s="33">
        <v>0.40767619999999999</v>
      </c>
      <c r="H373" s="33">
        <v>0.3743976</v>
      </c>
      <c r="I373" s="33">
        <v>0.44095479999999998</v>
      </c>
      <c r="J373" s="33">
        <v>0.14303929612648089</v>
      </c>
    </row>
    <row r="374" spans="2:10" x14ac:dyDescent="0.3">
      <c r="B374" s="25"/>
      <c r="C374" s="73"/>
      <c r="D374" s="103"/>
      <c r="E374" s="85" t="s">
        <v>477</v>
      </c>
      <c r="F374" s="30" t="s">
        <v>658</v>
      </c>
      <c r="G374" s="33">
        <v>0.37739460000000002</v>
      </c>
      <c r="H374" s="33">
        <v>0.31864769999999998</v>
      </c>
      <c r="I374" s="33">
        <v>0.43614150000000002</v>
      </c>
      <c r="J374" s="33">
        <v>0.13531097891308858</v>
      </c>
    </row>
    <row r="375" spans="2:10" x14ac:dyDescent="0.3">
      <c r="B375" s="25"/>
      <c r="C375" s="73"/>
      <c r="D375" s="103"/>
      <c r="E375" s="85" t="s">
        <v>477</v>
      </c>
      <c r="F375" s="30" t="s">
        <v>30</v>
      </c>
      <c r="G375" s="33">
        <v>0.45886080000000001</v>
      </c>
      <c r="H375" s="33">
        <v>0.4105645</v>
      </c>
      <c r="I375" s="33">
        <v>0.50715699999999997</v>
      </c>
      <c r="J375" s="33">
        <v>0.13313422418628923</v>
      </c>
    </row>
    <row r="376" spans="2:10" x14ac:dyDescent="0.3">
      <c r="B376" s="25"/>
      <c r="C376" s="73"/>
      <c r="D376" s="103"/>
      <c r="E376" s="85" t="s">
        <v>477</v>
      </c>
      <c r="F376" s="30" t="s">
        <v>552</v>
      </c>
      <c r="G376" s="33">
        <v>0.4367682</v>
      </c>
      <c r="H376" s="33">
        <v>0.36790089999999998</v>
      </c>
      <c r="I376" s="33">
        <v>0.50563559999999996</v>
      </c>
      <c r="J376" s="33">
        <v>9.9035855518028487E-2</v>
      </c>
    </row>
    <row r="377" spans="2:10" x14ac:dyDescent="0.3">
      <c r="B377" s="25"/>
      <c r="C377" s="73"/>
      <c r="D377" s="103"/>
      <c r="E377" s="85" t="s">
        <v>477</v>
      </c>
      <c r="F377" s="30" t="s">
        <v>31</v>
      </c>
      <c r="G377" s="33">
        <v>0.44121359999999998</v>
      </c>
      <c r="H377" s="33">
        <v>0.38029069999999998</v>
      </c>
      <c r="I377" s="33">
        <v>0.50213660000000004</v>
      </c>
      <c r="J377" s="33">
        <v>0.17456923397606497</v>
      </c>
    </row>
    <row r="378" spans="2:10" x14ac:dyDescent="0.3">
      <c r="B378" s="25"/>
      <c r="C378" s="73"/>
      <c r="D378" s="103"/>
      <c r="E378" s="85" t="s">
        <v>477</v>
      </c>
      <c r="F378" s="30" t="s">
        <v>32</v>
      </c>
      <c r="G378" s="33">
        <v>0.39542559999999999</v>
      </c>
      <c r="H378" s="33">
        <v>0.36635240000000002</v>
      </c>
      <c r="I378" s="33">
        <v>0.42449880000000001</v>
      </c>
      <c r="J378" s="33">
        <v>0.10068859128370874</v>
      </c>
    </row>
    <row r="379" spans="2:10" x14ac:dyDescent="0.3">
      <c r="B379" s="25"/>
      <c r="C379" s="73"/>
      <c r="D379" s="103"/>
      <c r="E379" s="85" t="s">
        <v>477</v>
      </c>
      <c r="F379" s="30" t="s">
        <v>471</v>
      </c>
      <c r="G379" s="33">
        <v>0.42286170000000001</v>
      </c>
      <c r="H379" s="33">
        <v>0.38418940000000001</v>
      </c>
      <c r="I379" s="33">
        <v>0.461534</v>
      </c>
      <c r="J379" s="33">
        <v>0.24999967318323099</v>
      </c>
    </row>
    <row r="380" spans="2:10" x14ac:dyDescent="0.3">
      <c r="B380" s="25"/>
      <c r="C380" s="73"/>
      <c r="D380" s="29"/>
      <c r="E380" s="85" t="s">
        <v>477</v>
      </c>
      <c r="F380" s="30" t="s">
        <v>472</v>
      </c>
      <c r="G380" s="33">
        <v>0.34864149999999999</v>
      </c>
      <c r="H380" s="33">
        <v>0.3080001</v>
      </c>
      <c r="I380" s="33">
        <v>0.38928289999999999</v>
      </c>
      <c r="J380" s="33">
        <v>0.15415786331178399</v>
      </c>
    </row>
    <row r="381" spans="2:10" x14ac:dyDescent="0.3">
      <c r="B381" s="25"/>
      <c r="C381" s="73"/>
      <c r="D381" s="29"/>
      <c r="E381" s="85" t="s">
        <v>477</v>
      </c>
      <c r="F381" s="30" t="s">
        <v>473</v>
      </c>
      <c r="G381" s="33">
        <v>0.46819699999999997</v>
      </c>
      <c r="H381" s="33">
        <v>0.42046420000000001</v>
      </c>
      <c r="I381" s="33">
        <v>0.51592990000000005</v>
      </c>
      <c r="J381" s="33">
        <v>0.16206154207313189</v>
      </c>
    </row>
    <row r="382" spans="2:10" x14ac:dyDescent="0.3">
      <c r="B382" s="25" t="s">
        <v>319</v>
      </c>
      <c r="C382" s="73" t="s">
        <v>320</v>
      </c>
      <c r="D382" s="29" t="s">
        <v>610</v>
      </c>
      <c r="E382" s="85" t="s">
        <v>477</v>
      </c>
      <c r="F382" s="30" t="s">
        <v>450</v>
      </c>
      <c r="G382" s="33">
        <v>0.35324709999999998</v>
      </c>
      <c r="H382" s="33">
        <v>0.33005620000000002</v>
      </c>
      <c r="I382" s="33">
        <v>0.37643789999999999</v>
      </c>
      <c r="J382" s="33">
        <v>0.17302877677754752</v>
      </c>
    </row>
    <row r="383" spans="2:10" x14ac:dyDescent="0.3">
      <c r="B383" s="25"/>
      <c r="C383" s="73"/>
      <c r="D383" s="103"/>
      <c r="E383" s="85" t="s">
        <v>477</v>
      </c>
      <c r="F383" s="30" t="s">
        <v>452</v>
      </c>
      <c r="G383" s="33">
        <v>0.37400319999999998</v>
      </c>
      <c r="H383" s="33">
        <v>0.35323759999999998</v>
      </c>
      <c r="I383" s="33">
        <v>0.39476889999999998</v>
      </c>
      <c r="J383" s="33">
        <v>0.15146573400493782</v>
      </c>
    </row>
    <row r="384" spans="2:10" x14ac:dyDescent="0.3">
      <c r="B384" s="25"/>
      <c r="C384" s="73"/>
      <c r="D384" s="103"/>
      <c r="E384" s="85" t="s">
        <v>477</v>
      </c>
      <c r="F384" s="30" t="s">
        <v>453</v>
      </c>
      <c r="G384" s="33">
        <v>0.30265930000000002</v>
      </c>
      <c r="H384" s="33">
        <v>0.27582590000000001</v>
      </c>
      <c r="I384" s="33">
        <v>0.32949270000000003</v>
      </c>
      <c r="J384" s="33">
        <v>0.1960815558969104</v>
      </c>
    </row>
    <row r="385" spans="2:10" x14ac:dyDescent="0.3">
      <c r="B385" s="25"/>
      <c r="C385" s="73"/>
      <c r="D385" s="103"/>
      <c r="E385" s="85" t="s">
        <v>477</v>
      </c>
      <c r="F385" s="30" t="s">
        <v>21</v>
      </c>
      <c r="G385" s="33">
        <v>0.35829220000000001</v>
      </c>
      <c r="H385" s="33">
        <v>0.25844590000000001</v>
      </c>
      <c r="I385" s="33">
        <v>0.4581385</v>
      </c>
      <c r="J385" s="33">
        <v>0.20549489696459891</v>
      </c>
    </row>
    <row r="386" spans="2:10" x14ac:dyDescent="0.3">
      <c r="B386" s="25"/>
      <c r="C386" s="73"/>
      <c r="D386" s="103"/>
      <c r="E386" s="85" t="s">
        <v>477</v>
      </c>
      <c r="F386" s="30" t="s">
        <v>454</v>
      </c>
      <c r="G386" s="33">
        <v>0.27780909999999998</v>
      </c>
      <c r="H386" s="33">
        <v>0.22857530000000001</v>
      </c>
      <c r="I386" s="33">
        <v>0.32704290000000003</v>
      </c>
      <c r="J386" s="33">
        <v>0.17752952745754044</v>
      </c>
    </row>
    <row r="387" spans="2:10" x14ac:dyDescent="0.3">
      <c r="B387" s="25"/>
      <c r="C387" s="73"/>
      <c r="D387" s="103"/>
      <c r="E387" s="85" t="s">
        <v>477</v>
      </c>
      <c r="F387" s="30" t="s">
        <v>455</v>
      </c>
      <c r="G387" s="33">
        <v>0.32370310000000002</v>
      </c>
      <c r="H387" s="33">
        <v>0.191941</v>
      </c>
      <c r="I387" s="33">
        <v>0.45546520000000001</v>
      </c>
      <c r="J387" s="33">
        <v>0.1363572474659524</v>
      </c>
    </row>
    <row r="388" spans="2:10" x14ac:dyDescent="0.3">
      <c r="B388" s="25"/>
      <c r="C388" s="73"/>
      <c r="D388" s="103"/>
      <c r="E388" s="85" t="s">
        <v>477</v>
      </c>
      <c r="F388" s="30" t="s">
        <v>456</v>
      </c>
      <c r="G388" s="33">
        <v>0.40156069999999999</v>
      </c>
      <c r="H388" s="33">
        <v>0.36971140000000002</v>
      </c>
      <c r="I388" s="33">
        <v>0.43341010000000002</v>
      </c>
      <c r="J388" s="33">
        <v>0.23444904717862231</v>
      </c>
    </row>
    <row r="389" spans="2:10" x14ac:dyDescent="0.3">
      <c r="B389" s="25"/>
      <c r="C389" s="73"/>
      <c r="D389" s="103"/>
      <c r="E389" s="85" t="s">
        <v>477</v>
      </c>
      <c r="F389" s="30" t="s">
        <v>457</v>
      </c>
      <c r="G389" s="33">
        <v>0.32311659999999998</v>
      </c>
      <c r="H389" s="33">
        <v>0.30181411000000002</v>
      </c>
      <c r="I389" s="33">
        <v>0.34441899999999998</v>
      </c>
      <c r="J389" s="33">
        <v>0.12636253561572791</v>
      </c>
    </row>
    <row r="390" spans="2:10" x14ac:dyDescent="0.3">
      <c r="B390" s="25"/>
      <c r="C390" s="73"/>
      <c r="D390" s="103"/>
      <c r="E390" s="85" t="s">
        <v>477</v>
      </c>
      <c r="F390" s="30" t="s">
        <v>458</v>
      </c>
      <c r="G390" s="33">
        <v>0.27409309999999998</v>
      </c>
      <c r="H390" s="33">
        <v>0.24140329999999999</v>
      </c>
      <c r="I390" s="33">
        <v>0.30678290000000003</v>
      </c>
      <c r="J390" s="33">
        <v>9.9223996582949475E-2</v>
      </c>
    </row>
    <row r="391" spans="2:10" x14ac:dyDescent="0.3">
      <c r="B391" s="25"/>
      <c r="C391" s="73"/>
      <c r="D391" s="103"/>
      <c r="E391" s="85" t="s">
        <v>477</v>
      </c>
      <c r="F391" s="30" t="s">
        <v>459</v>
      </c>
      <c r="G391" s="33">
        <v>0.37108429999999998</v>
      </c>
      <c r="H391" s="33">
        <v>0.34309469999999997</v>
      </c>
      <c r="I391" s="33">
        <v>0.39907399999999998</v>
      </c>
      <c r="J391" s="33">
        <v>7.0529783079127231E-2</v>
      </c>
    </row>
    <row r="392" spans="2:10" x14ac:dyDescent="0.3">
      <c r="B392" s="25"/>
      <c r="C392" s="73"/>
      <c r="D392" s="103"/>
      <c r="E392" s="85" t="s">
        <v>477</v>
      </c>
      <c r="F392" s="30" t="s">
        <v>660</v>
      </c>
      <c r="G392" s="33">
        <v>0.27913349999999998</v>
      </c>
      <c r="H392" s="33">
        <v>0.2479037</v>
      </c>
      <c r="I392" s="33">
        <v>0.31036330000000001</v>
      </c>
      <c r="J392" s="33">
        <v>0.1563783601190917</v>
      </c>
    </row>
    <row r="393" spans="2:10" x14ac:dyDescent="0.3">
      <c r="B393" s="25"/>
      <c r="C393" s="73"/>
      <c r="D393" s="103"/>
      <c r="E393" s="85" t="s">
        <v>477</v>
      </c>
      <c r="F393" s="30" t="s">
        <v>661</v>
      </c>
      <c r="G393" s="33">
        <v>0.38003629999999999</v>
      </c>
      <c r="H393" s="33">
        <v>0.35167540000000003</v>
      </c>
      <c r="I393" s="33">
        <v>0.40839720000000002</v>
      </c>
      <c r="J393" s="33">
        <v>0.16618636697381897</v>
      </c>
    </row>
    <row r="394" spans="2:10" x14ac:dyDescent="0.3">
      <c r="B394" s="25"/>
      <c r="C394" s="73"/>
      <c r="D394" s="103"/>
      <c r="E394" s="85" t="s">
        <v>477</v>
      </c>
      <c r="F394" s="30" t="s">
        <v>662</v>
      </c>
      <c r="G394" s="33">
        <v>0.28944059999999999</v>
      </c>
      <c r="H394" s="33">
        <v>0.20796680000000001</v>
      </c>
      <c r="I394" s="33">
        <v>0.37091439999999998</v>
      </c>
      <c r="J394" s="33">
        <v>0.20263599614087846</v>
      </c>
    </row>
    <row r="395" spans="2:10" x14ac:dyDescent="0.3">
      <c r="B395" s="25"/>
      <c r="C395" s="73"/>
      <c r="D395" s="103"/>
      <c r="E395" s="85" t="s">
        <v>477</v>
      </c>
      <c r="F395" s="30" t="s">
        <v>663</v>
      </c>
      <c r="G395" s="33">
        <v>0.35542859999999998</v>
      </c>
      <c r="H395" s="33">
        <v>0.33196019999999998</v>
      </c>
      <c r="I395" s="33">
        <v>0.37889699999999998</v>
      </c>
      <c r="J395" s="33">
        <v>6.786365532185863E-3</v>
      </c>
    </row>
    <row r="396" spans="2:10" x14ac:dyDescent="0.3">
      <c r="B396" s="25"/>
      <c r="C396" s="73"/>
      <c r="D396" s="103"/>
      <c r="E396" s="85" t="s">
        <v>477</v>
      </c>
      <c r="F396" s="30" t="s">
        <v>460</v>
      </c>
      <c r="G396" s="33">
        <v>0.3459042</v>
      </c>
      <c r="H396" s="33">
        <v>0.31417210000000001</v>
      </c>
      <c r="I396" s="33">
        <v>0.37763629999999998</v>
      </c>
      <c r="J396" s="33">
        <v>0.19287875738547502</v>
      </c>
    </row>
    <row r="397" spans="2:10" x14ac:dyDescent="0.3">
      <c r="B397" s="25"/>
      <c r="C397" s="73"/>
      <c r="D397" s="103"/>
      <c r="E397" s="85" t="s">
        <v>477</v>
      </c>
      <c r="F397" s="30" t="s">
        <v>461</v>
      </c>
      <c r="G397" s="33">
        <v>0.3636104</v>
      </c>
      <c r="H397" s="33">
        <v>0.3419413</v>
      </c>
      <c r="I397" s="33">
        <v>0.3852795</v>
      </c>
      <c r="J397" s="33">
        <v>0.15297113917799238</v>
      </c>
    </row>
    <row r="398" spans="2:10" x14ac:dyDescent="0.3">
      <c r="B398" s="25"/>
      <c r="C398" s="73"/>
      <c r="D398" s="103"/>
      <c r="E398" s="85" t="s">
        <v>477</v>
      </c>
      <c r="F398" s="30" t="s">
        <v>462</v>
      </c>
      <c r="G398" s="33">
        <v>0.26891959999999998</v>
      </c>
      <c r="H398" s="33">
        <v>0.2103119</v>
      </c>
      <c r="I398" s="33">
        <v>0.32752740000000002</v>
      </c>
      <c r="J398" s="33">
        <v>0.19285488858468439</v>
      </c>
    </row>
    <row r="399" spans="2:10" x14ac:dyDescent="0.3">
      <c r="B399" s="25"/>
      <c r="C399" s="73"/>
      <c r="D399" s="103"/>
      <c r="E399" s="85" t="s">
        <v>477</v>
      </c>
      <c r="F399" s="30" t="s">
        <v>589</v>
      </c>
      <c r="G399" s="33">
        <v>0.38931130000000003</v>
      </c>
      <c r="H399" s="33">
        <v>0.27182499999999998</v>
      </c>
      <c r="I399" s="33">
        <v>0.50679759999999996</v>
      </c>
      <c r="J399" s="33">
        <v>9.8516125083509126E-2</v>
      </c>
    </row>
    <row r="400" spans="2:10" x14ac:dyDescent="0.3">
      <c r="B400" s="25"/>
      <c r="C400" s="73"/>
      <c r="D400" s="103"/>
      <c r="E400" s="85" t="s">
        <v>477</v>
      </c>
      <c r="F400" s="30" t="s">
        <v>463</v>
      </c>
      <c r="G400" s="33">
        <v>0.42052270000000003</v>
      </c>
      <c r="H400" s="33">
        <v>0.37567319999999998</v>
      </c>
      <c r="I400" s="33">
        <v>0.46537230000000002</v>
      </c>
      <c r="J400" s="33">
        <v>0.24885616993930545</v>
      </c>
    </row>
    <row r="401" spans="2:10" x14ac:dyDescent="0.3">
      <c r="B401" s="25"/>
      <c r="C401" s="73"/>
      <c r="D401" s="103"/>
      <c r="E401" s="85" t="s">
        <v>477</v>
      </c>
      <c r="F401" s="30" t="s">
        <v>464</v>
      </c>
      <c r="G401" s="33">
        <v>0.37596829999999998</v>
      </c>
      <c r="H401" s="33">
        <v>0.33387240000000001</v>
      </c>
      <c r="I401" s="33">
        <v>0.4180643</v>
      </c>
      <c r="J401" s="33">
        <v>0.22638468597856135</v>
      </c>
    </row>
    <row r="402" spans="2:10" x14ac:dyDescent="0.3">
      <c r="B402" s="25"/>
      <c r="C402" s="73"/>
      <c r="D402" s="103"/>
      <c r="E402" s="85" t="s">
        <v>477</v>
      </c>
      <c r="F402" s="30" t="s">
        <v>465</v>
      </c>
      <c r="G402" s="33">
        <v>0.3580779</v>
      </c>
      <c r="H402" s="33">
        <v>0.3179961</v>
      </c>
      <c r="I402" s="33">
        <v>0.3981596</v>
      </c>
      <c r="J402" s="33">
        <v>0.12649935307539986</v>
      </c>
    </row>
    <row r="403" spans="2:10" x14ac:dyDescent="0.3">
      <c r="B403" s="25"/>
      <c r="C403" s="73"/>
      <c r="D403" s="103"/>
      <c r="E403" s="85" t="s">
        <v>477</v>
      </c>
      <c r="F403" s="30" t="s">
        <v>466</v>
      </c>
      <c r="G403" s="33">
        <v>0.29289290000000001</v>
      </c>
      <c r="H403" s="33">
        <v>0.26780520000000002</v>
      </c>
      <c r="I403" s="33">
        <v>0.31798070000000001</v>
      </c>
      <c r="J403" s="33">
        <v>0.10558090852740362</v>
      </c>
    </row>
    <row r="404" spans="2:10" x14ac:dyDescent="0.3">
      <c r="B404" s="25"/>
      <c r="C404" s="73"/>
      <c r="D404" s="103"/>
      <c r="E404" s="85" t="s">
        <v>477</v>
      </c>
      <c r="F404" s="30" t="s">
        <v>467</v>
      </c>
      <c r="G404" s="33">
        <v>0.30027799999999999</v>
      </c>
      <c r="H404" s="33">
        <v>0.2655458</v>
      </c>
      <c r="I404" s="33">
        <v>0.33501029999999998</v>
      </c>
      <c r="J404" s="33">
        <v>0.11998978304567415</v>
      </c>
    </row>
    <row r="405" spans="2:10" x14ac:dyDescent="0.3">
      <c r="B405" s="25"/>
      <c r="C405" s="73"/>
      <c r="D405" s="103"/>
      <c r="E405" s="85" t="s">
        <v>477</v>
      </c>
      <c r="F405" s="30" t="s">
        <v>468</v>
      </c>
      <c r="G405" s="33">
        <v>0.35715400000000003</v>
      </c>
      <c r="H405" s="33">
        <v>0.33334950000000002</v>
      </c>
      <c r="I405" s="33">
        <v>0.38095859999999998</v>
      </c>
      <c r="J405" s="33">
        <v>0.16372699817140823</v>
      </c>
    </row>
    <row r="406" spans="2:10" x14ac:dyDescent="0.3">
      <c r="B406" s="25"/>
      <c r="C406" s="73"/>
      <c r="D406" s="103"/>
      <c r="E406" s="85" t="s">
        <v>477</v>
      </c>
      <c r="F406" s="30" t="s">
        <v>469</v>
      </c>
      <c r="G406" s="33">
        <v>0.33611469999999999</v>
      </c>
      <c r="H406" s="33">
        <v>0.2907341</v>
      </c>
      <c r="I406" s="33">
        <v>0.38149529999999998</v>
      </c>
      <c r="J406" s="33">
        <v>0.20580568016185991</v>
      </c>
    </row>
    <row r="407" spans="2:10" x14ac:dyDescent="0.3">
      <c r="B407" s="25"/>
      <c r="C407" s="73"/>
      <c r="D407" s="103"/>
      <c r="E407" s="85" t="s">
        <v>477</v>
      </c>
      <c r="F407" s="30" t="s">
        <v>470</v>
      </c>
      <c r="G407" s="33">
        <v>0.34674559999999999</v>
      </c>
      <c r="H407" s="33">
        <v>0.2607738</v>
      </c>
      <c r="I407" s="33">
        <v>0.43271730000000003</v>
      </c>
      <c r="J407" s="33">
        <v>0.12799042516183731</v>
      </c>
    </row>
    <row r="408" spans="2:10" x14ac:dyDescent="0.3">
      <c r="B408" s="25"/>
      <c r="C408" s="73"/>
      <c r="D408" s="103"/>
      <c r="E408" s="85" t="s">
        <v>477</v>
      </c>
      <c r="F408" s="30" t="s">
        <v>26</v>
      </c>
      <c r="G408" s="33">
        <v>0.35230739999999999</v>
      </c>
      <c r="H408" s="33">
        <v>0.29546820000000001</v>
      </c>
      <c r="I408" s="33">
        <v>0.40914660000000003</v>
      </c>
      <c r="J408" s="33">
        <v>0.24104050016325346</v>
      </c>
    </row>
    <row r="409" spans="2:10" x14ac:dyDescent="0.3">
      <c r="B409" s="25"/>
      <c r="C409" s="73"/>
      <c r="D409" s="103"/>
      <c r="E409" s="85" t="s">
        <v>477</v>
      </c>
      <c r="F409" s="30" t="s">
        <v>27</v>
      </c>
      <c r="G409" s="33">
        <v>0.3422634</v>
      </c>
      <c r="H409" s="33">
        <v>0.2818524</v>
      </c>
      <c r="I409" s="33">
        <v>0.40267449999999999</v>
      </c>
      <c r="J409" s="33">
        <v>0.13302690032124129</v>
      </c>
    </row>
    <row r="410" spans="2:10" x14ac:dyDescent="0.3">
      <c r="B410" s="25"/>
      <c r="C410" s="73"/>
      <c r="D410" s="103"/>
      <c r="E410" s="85" t="s">
        <v>477</v>
      </c>
      <c r="F410" s="30" t="s">
        <v>28</v>
      </c>
      <c r="G410" s="33">
        <v>0.30658639999999998</v>
      </c>
      <c r="H410" s="33">
        <v>0.21716640000000001</v>
      </c>
      <c r="I410" s="33">
        <v>0.39600629999999998</v>
      </c>
      <c r="J410" s="33">
        <v>8.6500631343886428E-2</v>
      </c>
    </row>
    <row r="411" spans="2:10" x14ac:dyDescent="0.3">
      <c r="B411" s="25"/>
      <c r="C411" s="73"/>
      <c r="D411" s="103"/>
      <c r="E411" s="85" t="s">
        <v>477</v>
      </c>
      <c r="F411" s="30" t="s">
        <v>29</v>
      </c>
      <c r="G411" s="33">
        <v>0.35322019999999998</v>
      </c>
      <c r="H411" s="33">
        <v>0.25878830000000003</v>
      </c>
      <c r="I411" s="33">
        <v>0.44765199999999999</v>
      </c>
      <c r="J411" s="33">
        <v>0.14303929612648089</v>
      </c>
    </row>
    <row r="412" spans="2:10" x14ac:dyDescent="0.3">
      <c r="B412" s="25"/>
      <c r="C412" s="73"/>
      <c r="D412" s="103"/>
      <c r="E412" s="85" t="s">
        <v>477</v>
      </c>
      <c r="F412" s="30" t="s">
        <v>658</v>
      </c>
      <c r="G412" s="33">
        <v>0.35111930000000002</v>
      </c>
      <c r="H412" s="33">
        <v>0.28830990000000001</v>
      </c>
      <c r="I412" s="33">
        <v>0.41392879999999999</v>
      </c>
      <c r="J412" s="33">
        <v>0.13531097891308858</v>
      </c>
    </row>
    <row r="413" spans="2:10" x14ac:dyDescent="0.3">
      <c r="B413" s="25"/>
      <c r="C413" s="73"/>
      <c r="D413" s="103"/>
      <c r="E413" s="85" t="s">
        <v>477</v>
      </c>
      <c r="F413" s="30" t="s">
        <v>30</v>
      </c>
      <c r="G413" s="33">
        <v>0.35767369999999998</v>
      </c>
      <c r="H413" s="33">
        <v>0.31251580000000001</v>
      </c>
      <c r="I413" s="33">
        <v>0.40283160000000001</v>
      </c>
      <c r="J413" s="33">
        <v>0.13313422418628923</v>
      </c>
    </row>
    <row r="414" spans="2:10" x14ac:dyDescent="0.3">
      <c r="B414" s="25"/>
      <c r="C414" s="73"/>
      <c r="D414" s="103"/>
      <c r="E414" s="85" t="s">
        <v>477</v>
      </c>
      <c r="F414" s="30" t="s">
        <v>552</v>
      </c>
      <c r="G414" s="33">
        <v>0.39095930000000001</v>
      </c>
      <c r="H414" s="33">
        <v>0.35756179999999999</v>
      </c>
      <c r="I414" s="33">
        <v>0.42435669999999998</v>
      </c>
      <c r="J414" s="33">
        <v>9.9035855518028487E-2</v>
      </c>
    </row>
    <row r="415" spans="2:10" x14ac:dyDescent="0.3">
      <c r="B415" s="25"/>
      <c r="C415" s="73"/>
      <c r="D415" s="103"/>
      <c r="E415" s="85" t="s">
        <v>477</v>
      </c>
      <c r="F415" s="30" t="s">
        <v>31</v>
      </c>
      <c r="G415" s="33">
        <v>0.3472865</v>
      </c>
      <c r="H415" s="33">
        <v>0.30799549999999998</v>
      </c>
      <c r="I415" s="33">
        <v>0.38657750000000002</v>
      </c>
      <c r="J415" s="33">
        <v>0.17456923397606497</v>
      </c>
    </row>
    <row r="416" spans="2:10" x14ac:dyDescent="0.3">
      <c r="B416" s="25"/>
      <c r="C416" s="73"/>
      <c r="D416" s="103"/>
      <c r="E416" s="85" t="s">
        <v>477</v>
      </c>
      <c r="F416" s="30" t="s">
        <v>32</v>
      </c>
      <c r="G416" s="33">
        <v>0.37626969999999998</v>
      </c>
      <c r="H416" s="33">
        <v>0.34309869999999998</v>
      </c>
      <c r="I416" s="33">
        <v>0.40944079999999999</v>
      </c>
      <c r="J416" s="33">
        <v>0.10068859128370874</v>
      </c>
    </row>
    <row r="417" spans="2:10" x14ac:dyDescent="0.3">
      <c r="B417" s="25"/>
      <c r="C417" s="73"/>
      <c r="D417" s="29"/>
      <c r="E417" s="85" t="s">
        <v>477</v>
      </c>
      <c r="F417" s="30" t="s">
        <v>471</v>
      </c>
      <c r="G417" s="33">
        <v>0.33175300000000002</v>
      </c>
      <c r="H417" s="33">
        <v>0.29270020000000002</v>
      </c>
      <c r="I417" s="33">
        <v>0.37080580000000002</v>
      </c>
      <c r="J417" s="33">
        <v>0.24999967318323099</v>
      </c>
    </row>
    <row r="418" spans="2:10" x14ac:dyDescent="0.3">
      <c r="B418" s="25"/>
      <c r="C418" s="73"/>
      <c r="D418" s="29"/>
      <c r="E418" s="85" t="s">
        <v>477</v>
      </c>
      <c r="F418" s="30" t="s">
        <v>472</v>
      </c>
      <c r="G418" s="33">
        <v>0.37818970000000002</v>
      </c>
      <c r="H418" s="33">
        <v>0.34818870000000002</v>
      </c>
      <c r="I418" s="33">
        <v>0.40819080000000002</v>
      </c>
      <c r="J418" s="33">
        <v>0.15415786331178399</v>
      </c>
    </row>
    <row r="419" spans="2:10" x14ac:dyDescent="0.3">
      <c r="B419" s="25"/>
      <c r="C419" s="73"/>
      <c r="D419" s="29"/>
      <c r="E419" s="85" t="s">
        <v>477</v>
      </c>
      <c r="F419" s="30" t="s">
        <v>473</v>
      </c>
      <c r="G419" s="33">
        <v>0.33319890000000002</v>
      </c>
      <c r="H419" s="33">
        <v>0.30078939999999998</v>
      </c>
      <c r="I419" s="33">
        <v>0.3656084</v>
      </c>
      <c r="J419" s="33">
        <v>0.16206154207313189</v>
      </c>
    </row>
    <row r="420" spans="2:10" x14ac:dyDescent="0.3">
      <c r="B420" s="25" t="s">
        <v>321</v>
      </c>
      <c r="C420" s="73" t="s">
        <v>322</v>
      </c>
      <c r="D420" s="29" t="s">
        <v>610</v>
      </c>
      <c r="E420" s="85" t="s">
        <v>477</v>
      </c>
      <c r="F420" s="30" t="s">
        <v>450</v>
      </c>
      <c r="G420" s="33">
        <v>9.7095879999999996E-2</v>
      </c>
      <c r="H420" s="33">
        <v>8.3756789999999998E-2</v>
      </c>
      <c r="I420" s="33">
        <v>0.11043500000000001</v>
      </c>
      <c r="J420" s="33">
        <v>0.17302877677754752</v>
      </c>
    </row>
    <row r="421" spans="2:10" x14ac:dyDescent="0.3">
      <c r="B421" s="25"/>
      <c r="C421" s="73"/>
      <c r="D421" s="103"/>
      <c r="E421" s="85" t="s">
        <v>477</v>
      </c>
      <c r="F421" s="30" t="s">
        <v>452</v>
      </c>
      <c r="G421" s="33">
        <v>0.10685185</v>
      </c>
      <c r="H421" s="33">
        <v>9.0457099999999999E-2</v>
      </c>
      <c r="I421" s="33">
        <v>0.12324661000000001</v>
      </c>
      <c r="J421" s="33">
        <v>0.15146573400493782</v>
      </c>
    </row>
    <row r="422" spans="2:10" x14ac:dyDescent="0.3">
      <c r="B422" s="25"/>
      <c r="C422" s="73"/>
      <c r="D422" s="103"/>
      <c r="E422" s="85" t="s">
        <v>477</v>
      </c>
      <c r="F422" s="30" t="s">
        <v>453</v>
      </c>
      <c r="G422" s="33">
        <v>8.2639879999999999E-2</v>
      </c>
      <c r="H422" s="33">
        <v>6.7582100000000006E-2</v>
      </c>
      <c r="I422" s="33">
        <v>9.769767E-2</v>
      </c>
      <c r="J422" s="33">
        <v>0.1960815558969104</v>
      </c>
    </row>
    <row r="423" spans="2:10" x14ac:dyDescent="0.3">
      <c r="B423" s="25"/>
      <c r="C423" s="73"/>
      <c r="D423" s="103"/>
      <c r="E423" s="85" t="s">
        <v>477</v>
      </c>
      <c r="F423" s="30" t="s">
        <v>21</v>
      </c>
      <c r="G423" s="33">
        <v>0.10455003</v>
      </c>
      <c r="H423" s="33">
        <v>7.5899359999999999E-2</v>
      </c>
      <c r="I423" s="33">
        <v>0.13320070000000001</v>
      </c>
      <c r="J423" s="33">
        <v>0.20549489696459891</v>
      </c>
    </row>
    <row r="424" spans="2:10" x14ac:dyDescent="0.3">
      <c r="B424" s="25"/>
      <c r="C424" s="73"/>
      <c r="D424" s="103"/>
      <c r="E424" s="85" t="s">
        <v>477</v>
      </c>
      <c r="F424" s="30" t="s">
        <v>454</v>
      </c>
      <c r="G424" s="33">
        <v>9.0563539999999998E-2</v>
      </c>
      <c r="H424" s="33">
        <v>6.9153649999999997E-2</v>
      </c>
      <c r="I424" s="33">
        <v>0.1119734</v>
      </c>
      <c r="J424" s="33">
        <v>0.17752952745754044</v>
      </c>
    </row>
    <row r="425" spans="2:10" x14ac:dyDescent="0.3">
      <c r="B425" s="25"/>
      <c r="C425" s="73"/>
      <c r="D425" s="103"/>
      <c r="E425" s="85" t="s">
        <v>477</v>
      </c>
      <c r="F425" s="30" t="s">
        <v>455</v>
      </c>
      <c r="G425" s="33">
        <v>5.1959369999999998E-2</v>
      </c>
      <c r="H425" s="33">
        <v>1.044756E-2</v>
      </c>
      <c r="I425" s="33">
        <v>9.3471189999999996E-2</v>
      </c>
      <c r="J425" s="33">
        <v>0.1363572474659524</v>
      </c>
    </row>
    <row r="426" spans="2:10" x14ac:dyDescent="0.3">
      <c r="B426" s="25"/>
      <c r="C426" s="73"/>
      <c r="D426" s="103"/>
      <c r="E426" s="85" t="s">
        <v>477</v>
      </c>
      <c r="F426" s="30" t="s">
        <v>456</v>
      </c>
      <c r="G426" s="33">
        <v>9.5087110000000002E-2</v>
      </c>
      <c r="H426" s="33">
        <v>7.631657E-2</v>
      </c>
      <c r="I426" s="33">
        <v>0.11385770000000001</v>
      </c>
      <c r="J426" s="33">
        <v>0.23444904717862231</v>
      </c>
    </row>
    <row r="427" spans="2:10" x14ac:dyDescent="0.3">
      <c r="B427" s="25"/>
      <c r="C427" s="73"/>
      <c r="D427" s="103"/>
      <c r="E427" s="85" t="s">
        <v>477</v>
      </c>
      <c r="F427" s="30" t="s">
        <v>457</v>
      </c>
      <c r="G427" s="33">
        <v>9.9033910000000003E-2</v>
      </c>
      <c r="H427" s="33">
        <v>8.4258390000000002E-2</v>
      </c>
      <c r="I427" s="33">
        <v>0.11380940000000001</v>
      </c>
      <c r="J427" s="33">
        <v>0.12636253561572791</v>
      </c>
    </row>
    <row r="428" spans="2:10" x14ac:dyDescent="0.3">
      <c r="B428" s="25"/>
      <c r="C428" s="73"/>
      <c r="D428" s="103"/>
      <c r="E428" s="85" t="s">
        <v>477</v>
      </c>
      <c r="F428" s="30" t="s">
        <v>458</v>
      </c>
      <c r="G428" s="33">
        <v>0.1071259</v>
      </c>
      <c r="H428" s="33">
        <v>8.5998340000000006E-2</v>
      </c>
      <c r="I428" s="33">
        <v>0.12825349999999999</v>
      </c>
      <c r="J428" s="33">
        <v>9.9223996582949475E-2</v>
      </c>
    </row>
    <row r="429" spans="2:10" x14ac:dyDescent="0.3">
      <c r="B429" s="25"/>
      <c r="C429" s="73"/>
      <c r="D429" s="103"/>
      <c r="E429" s="85" t="s">
        <v>477</v>
      </c>
      <c r="F429" s="30" t="s">
        <v>459</v>
      </c>
      <c r="G429" s="33">
        <v>9.6108799999999994E-2</v>
      </c>
      <c r="H429" s="33">
        <v>8.2618410000000003E-2</v>
      </c>
      <c r="I429" s="33">
        <v>0.10959919999999999</v>
      </c>
      <c r="J429" s="33">
        <v>7.0529783079127231E-2</v>
      </c>
    </row>
    <row r="430" spans="2:10" x14ac:dyDescent="0.3">
      <c r="B430" s="25"/>
      <c r="C430" s="73"/>
      <c r="D430" s="103"/>
      <c r="E430" s="85" t="s">
        <v>477</v>
      </c>
      <c r="F430" s="30" t="s">
        <v>660</v>
      </c>
      <c r="G430" s="33">
        <v>9.2437270000000002E-2</v>
      </c>
      <c r="H430" s="33">
        <v>6.4026550000000002E-2</v>
      </c>
      <c r="I430" s="33">
        <v>0.120848</v>
      </c>
      <c r="J430" s="33">
        <v>0.1563783601190917</v>
      </c>
    </row>
    <row r="431" spans="2:10" x14ac:dyDescent="0.3">
      <c r="B431" s="25"/>
      <c r="C431" s="73"/>
      <c r="D431" s="103"/>
      <c r="E431" s="85" t="s">
        <v>477</v>
      </c>
      <c r="F431" s="30" t="s">
        <v>661</v>
      </c>
      <c r="G431" s="33">
        <v>9.8884600000000003E-2</v>
      </c>
      <c r="H431" s="33">
        <v>8.4656319999999993E-2</v>
      </c>
      <c r="I431" s="33">
        <v>0.1131129</v>
      </c>
      <c r="J431" s="33">
        <v>0.16618636697381897</v>
      </c>
    </row>
    <row r="432" spans="2:10" x14ac:dyDescent="0.3">
      <c r="B432" s="25"/>
      <c r="C432" s="73"/>
      <c r="D432" s="103"/>
      <c r="E432" s="85" t="s">
        <v>477</v>
      </c>
      <c r="F432" s="30" t="s">
        <v>662</v>
      </c>
      <c r="G432" s="33">
        <v>5.5182790000000002E-2</v>
      </c>
      <c r="H432" s="33">
        <v>2.0729930000000001E-2</v>
      </c>
      <c r="I432" s="33">
        <v>8.9635649999999997E-2</v>
      </c>
      <c r="J432" s="33">
        <v>0.20263599614087846</v>
      </c>
    </row>
    <row r="433" spans="2:10" x14ac:dyDescent="0.3">
      <c r="B433" s="25"/>
      <c r="C433" s="73"/>
      <c r="D433" s="103"/>
      <c r="E433" s="85" t="s">
        <v>477</v>
      </c>
      <c r="F433" s="30" t="s">
        <v>663</v>
      </c>
      <c r="G433" s="33">
        <v>9.8520819999999995E-2</v>
      </c>
      <c r="H433" s="33">
        <v>8.4720390000000007E-2</v>
      </c>
      <c r="I433" s="33">
        <v>0.11232125</v>
      </c>
      <c r="J433" s="33">
        <v>6.786365532185863E-3</v>
      </c>
    </row>
    <row r="434" spans="2:10" x14ac:dyDescent="0.3">
      <c r="B434" s="25"/>
      <c r="C434" s="73"/>
      <c r="D434" s="103"/>
      <c r="E434" s="85" t="s">
        <v>477</v>
      </c>
      <c r="F434" s="30" t="s">
        <v>460</v>
      </c>
      <c r="G434" s="33">
        <v>0.10601403</v>
      </c>
      <c r="H434" s="33">
        <v>8.8134560000000001E-2</v>
      </c>
      <c r="I434" s="33">
        <v>0.1238935</v>
      </c>
      <c r="J434" s="33">
        <v>0.19287875738547502</v>
      </c>
    </row>
    <row r="435" spans="2:10" x14ac:dyDescent="0.3">
      <c r="B435" s="25"/>
      <c r="C435" s="73"/>
      <c r="D435" s="103"/>
      <c r="E435" s="85" t="s">
        <v>477</v>
      </c>
      <c r="F435" s="30" t="s">
        <v>461</v>
      </c>
      <c r="G435" s="33">
        <v>8.5914229999999994E-2</v>
      </c>
      <c r="H435" s="33">
        <v>7.1442450000000005E-2</v>
      </c>
      <c r="I435" s="33">
        <v>0.100386</v>
      </c>
      <c r="J435" s="33">
        <v>0.15297113917799238</v>
      </c>
    </row>
    <row r="436" spans="2:10" x14ac:dyDescent="0.3">
      <c r="B436" s="25"/>
      <c r="C436" s="73"/>
      <c r="D436" s="103"/>
      <c r="E436" s="85" t="s">
        <v>477</v>
      </c>
      <c r="F436" s="30" t="s">
        <v>462</v>
      </c>
      <c r="G436" s="33">
        <v>0.14136433000000001</v>
      </c>
      <c r="H436" s="33">
        <v>7.8525129999999999E-2</v>
      </c>
      <c r="I436" s="33">
        <v>0.20420350000000001</v>
      </c>
      <c r="J436" s="33">
        <v>0.19285488858468439</v>
      </c>
    </row>
    <row r="437" spans="2:10" x14ac:dyDescent="0.3">
      <c r="B437" s="25"/>
      <c r="C437" s="73"/>
      <c r="D437" s="103"/>
      <c r="E437" s="85" t="s">
        <v>477</v>
      </c>
      <c r="F437" s="30" t="s">
        <v>589</v>
      </c>
      <c r="G437" s="33">
        <v>0.13978539000000001</v>
      </c>
      <c r="H437" s="33">
        <v>5.5921409999999998E-2</v>
      </c>
      <c r="I437" s="33">
        <v>0.2236494</v>
      </c>
      <c r="J437" s="33">
        <v>9.8516125083509126E-2</v>
      </c>
    </row>
    <row r="438" spans="2:10" x14ac:dyDescent="0.3">
      <c r="B438" s="25"/>
      <c r="C438" s="73"/>
      <c r="D438" s="103"/>
      <c r="E438" s="85" t="s">
        <v>477</v>
      </c>
      <c r="F438" s="30" t="s">
        <v>463</v>
      </c>
      <c r="G438" s="33">
        <v>9.6036999999999997E-2</v>
      </c>
      <c r="H438" s="33">
        <v>7.4421260000000003E-2</v>
      </c>
      <c r="I438" s="33">
        <v>0.1176527</v>
      </c>
      <c r="J438" s="33">
        <v>0.24885616993930545</v>
      </c>
    </row>
    <row r="439" spans="2:10" x14ac:dyDescent="0.3">
      <c r="B439" s="25"/>
      <c r="C439" s="73"/>
      <c r="D439" s="103"/>
      <c r="E439" s="85" t="s">
        <v>477</v>
      </c>
      <c r="F439" s="30" t="s">
        <v>464</v>
      </c>
      <c r="G439" s="33">
        <v>0.10194266</v>
      </c>
      <c r="H439" s="33">
        <v>7.6524120000000001E-2</v>
      </c>
      <c r="I439" s="33">
        <v>0.12736120000000001</v>
      </c>
      <c r="J439" s="33">
        <v>0.22638468597856135</v>
      </c>
    </row>
    <row r="440" spans="2:10" x14ac:dyDescent="0.3">
      <c r="B440" s="25"/>
      <c r="C440" s="73"/>
      <c r="D440" s="103"/>
      <c r="E440" s="85" t="s">
        <v>477</v>
      </c>
      <c r="F440" s="30" t="s">
        <v>465</v>
      </c>
      <c r="G440" s="33">
        <v>8.1376669999999998E-2</v>
      </c>
      <c r="H440" s="33">
        <v>6.045209E-2</v>
      </c>
      <c r="I440" s="33">
        <v>0.1023013</v>
      </c>
      <c r="J440" s="33">
        <v>0.12649935307539986</v>
      </c>
    </row>
    <row r="441" spans="2:10" x14ac:dyDescent="0.3">
      <c r="B441" s="25"/>
      <c r="C441" s="73"/>
      <c r="D441" s="103"/>
      <c r="E441" s="85" t="s">
        <v>477</v>
      </c>
      <c r="F441" s="30" t="s">
        <v>466</v>
      </c>
      <c r="G441" s="33">
        <v>9.8222779999999996E-2</v>
      </c>
      <c r="H441" s="33">
        <v>7.4528849999999994E-2</v>
      </c>
      <c r="I441" s="33">
        <v>0.1219167</v>
      </c>
      <c r="J441" s="33">
        <v>0.10558090852740362</v>
      </c>
    </row>
    <row r="442" spans="2:10" x14ac:dyDescent="0.3">
      <c r="B442" s="25"/>
      <c r="C442" s="73"/>
      <c r="D442" s="103"/>
      <c r="E442" s="85" t="s">
        <v>477</v>
      </c>
      <c r="F442" s="30" t="s">
        <v>467</v>
      </c>
      <c r="G442" s="33">
        <v>0.11252962</v>
      </c>
      <c r="H442" s="33">
        <v>8.8135630000000006E-2</v>
      </c>
      <c r="I442" s="33">
        <v>0.13692360000000001</v>
      </c>
      <c r="J442" s="33">
        <v>0.11998978304567415</v>
      </c>
    </row>
    <row r="443" spans="2:10" x14ac:dyDescent="0.3">
      <c r="B443" s="25"/>
      <c r="C443" s="73"/>
      <c r="D443" s="103"/>
      <c r="E443" s="85" t="s">
        <v>477</v>
      </c>
      <c r="F443" s="30" t="s">
        <v>468</v>
      </c>
      <c r="G443" s="33">
        <v>0.10104046999999999</v>
      </c>
      <c r="H443" s="33">
        <v>8.5421150000000001E-2</v>
      </c>
      <c r="I443" s="33">
        <v>0.11665979999999999</v>
      </c>
      <c r="J443" s="33">
        <v>0.16372699817140823</v>
      </c>
    </row>
    <row r="444" spans="2:10" x14ac:dyDescent="0.3">
      <c r="B444" s="25"/>
      <c r="C444" s="73"/>
      <c r="D444" s="103"/>
      <c r="E444" s="85" t="s">
        <v>477</v>
      </c>
      <c r="F444" s="30" t="s">
        <v>469</v>
      </c>
      <c r="G444" s="33">
        <v>7.9460039999999996E-2</v>
      </c>
      <c r="H444" s="33">
        <v>5.8489199999999998E-2</v>
      </c>
      <c r="I444" s="33">
        <v>0.1004309</v>
      </c>
      <c r="J444" s="33">
        <v>0.20580568016185991</v>
      </c>
    </row>
    <row r="445" spans="2:10" x14ac:dyDescent="0.3">
      <c r="B445" s="25"/>
      <c r="C445" s="73"/>
      <c r="D445" s="103"/>
      <c r="E445" s="85" t="s">
        <v>477</v>
      </c>
      <c r="F445" s="30" t="s">
        <v>470</v>
      </c>
      <c r="G445" s="33">
        <v>0.13150318</v>
      </c>
      <c r="H445" s="33">
        <v>7.6169340000000002E-2</v>
      </c>
      <c r="I445" s="33">
        <v>0.18683701</v>
      </c>
      <c r="J445" s="33">
        <v>0.12799042516183731</v>
      </c>
    </row>
    <row r="446" spans="2:10" x14ac:dyDescent="0.3">
      <c r="B446" s="25"/>
      <c r="C446" s="73"/>
      <c r="D446" s="103"/>
      <c r="E446" s="85" t="s">
        <v>477</v>
      </c>
      <c r="F446" s="30" t="s">
        <v>26</v>
      </c>
      <c r="G446" s="33">
        <v>7.9685019999999995E-2</v>
      </c>
      <c r="H446" s="33">
        <v>5.066068E-2</v>
      </c>
      <c r="I446" s="33">
        <v>0.10870937</v>
      </c>
      <c r="J446" s="33">
        <v>0.24104050016325346</v>
      </c>
    </row>
    <row r="447" spans="2:10" x14ac:dyDescent="0.3">
      <c r="B447" s="25"/>
      <c r="C447" s="73"/>
      <c r="D447" s="103"/>
      <c r="E447" s="85" t="s">
        <v>477</v>
      </c>
      <c r="F447" s="30" t="s">
        <v>27</v>
      </c>
      <c r="G447" s="33">
        <v>7.1685369999999998E-2</v>
      </c>
      <c r="H447" s="33">
        <v>5.3406540000000002E-2</v>
      </c>
      <c r="I447" s="33">
        <v>8.9964189999999999E-2</v>
      </c>
      <c r="J447" s="33">
        <v>0.13302690032124129</v>
      </c>
    </row>
    <row r="448" spans="2:10" x14ac:dyDescent="0.3">
      <c r="B448" s="25"/>
      <c r="C448" s="73"/>
      <c r="D448" s="103"/>
      <c r="E448" s="85" t="s">
        <v>477</v>
      </c>
      <c r="F448" s="30" t="s">
        <v>28</v>
      </c>
      <c r="G448" s="33">
        <v>8.7019449999999998E-2</v>
      </c>
      <c r="H448" s="33">
        <v>1.534832E-2</v>
      </c>
      <c r="I448" s="33">
        <v>0.15869058</v>
      </c>
      <c r="J448" s="33">
        <v>8.6500631343886428E-2</v>
      </c>
    </row>
    <row r="449" spans="2:10" x14ac:dyDescent="0.3">
      <c r="B449" s="25"/>
      <c r="C449" s="73"/>
      <c r="D449" s="103"/>
      <c r="E449" s="85" t="s">
        <v>477</v>
      </c>
      <c r="F449" s="30" t="s">
        <v>29</v>
      </c>
      <c r="G449" s="33">
        <v>0.1291359</v>
      </c>
      <c r="H449" s="33">
        <v>0.10521365000000001</v>
      </c>
      <c r="I449" s="33">
        <v>0.15305815</v>
      </c>
      <c r="J449" s="33">
        <v>0.14303929612648089</v>
      </c>
    </row>
    <row r="450" spans="2:10" x14ac:dyDescent="0.3">
      <c r="B450" s="25"/>
      <c r="C450" s="73"/>
      <c r="D450" s="103"/>
      <c r="E450" s="85" t="s">
        <v>477</v>
      </c>
      <c r="F450" s="30" t="s">
        <v>658</v>
      </c>
      <c r="G450" s="33">
        <v>7.8110540000000006E-2</v>
      </c>
      <c r="H450" s="33">
        <v>4.799287E-2</v>
      </c>
      <c r="I450" s="33">
        <v>0.1082282</v>
      </c>
      <c r="J450" s="33">
        <v>0.13531097891308858</v>
      </c>
    </row>
    <row r="451" spans="2:10" x14ac:dyDescent="0.3">
      <c r="B451" s="25"/>
      <c r="C451" s="73"/>
      <c r="D451" s="103"/>
      <c r="E451" s="85" t="s">
        <v>477</v>
      </c>
      <c r="F451" s="30" t="s">
        <v>30</v>
      </c>
      <c r="G451" s="33">
        <v>9.0010430000000002E-2</v>
      </c>
      <c r="H451" s="33">
        <v>6.0881190000000002E-2</v>
      </c>
      <c r="I451" s="33">
        <v>0.11913967</v>
      </c>
      <c r="J451" s="33">
        <v>0.13313422418628923</v>
      </c>
    </row>
    <row r="452" spans="2:10" x14ac:dyDescent="0.3">
      <c r="B452" s="25"/>
      <c r="C452" s="73"/>
      <c r="D452" s="103"/>
      <c r="E452" s="85" t="s">
        <v>477</v>
      </c>
      <c r="F452" s="30" t="s">
        <v>552</v>
      </c>
      <c r="G452" s="33">
        <v>0.11751775</v>
      </c>
      <c r="H452" s="33">
        <v>7.9155929999999999E-2</v>
      </c>
      <c r="I452" s="33">
        <v>0.15587957</v>
      </c>
      <c r="J452" s="33">
        <v>9.9035855518028487E-2</v>
      </c>
    </row>
    <row r="453" spans="2:10" x14ac:dyDescent="0.3">
      <c r="B453" s="25"/>
      <c r="C453" s="73"/>
      <c r="D453" s="103"/>
      <c r="E453" s="85" t="s">
        <v>477</v>
      </c>
      <c r="F453" s="30" t="s">
        <v>31</v>
      </c>
      <c r="G453" s="33">
        <v>0.12561304000000001</v>
      </c>
      <c r="H453" s="33">
        <v>8.5684800000000005E-2</v>
      </c>
      <c r="I453" s="33">
        <v>0.16554128000000001</v>
      </c>
      <c r="J453" s="33">
        <v>0.17456923397606497</v>
      </c>
    </row>
    <row r="454" spans="2:10" x14ac:dyDescent="0.3">
      <c r="B454" s="25"/>
      <c r="C454" s="73"/>
      <c r="D454" s="29"/>
      <c r="E454" s="85" t="s">
        <v>477</v>
      </c>
      <c r="F454" s="30" t="s">
        <v>32</v>
      </c>
      <c r="G454" s="33">
        <v>0.1123431</v>
      </c>
      <c r="H454" s="33">
        <v>8.9036160000000003E-2</v>
      </c>
      <c r="I454" s="33">
        <v>0.13565004</v>
      </c>
      <c r="J454" s="33">
        <v>0.10068859128370874</v>
      </c>
    </row>
    <row r="455" spans="2:10" x14ac:dyDescent="0.3">
      <c r="B455" s="25"/>
      <c r="C455" s="73"/>
      <c r="D455" s="29"/>
      <c r="E455" s="85" t="s">
        <v>477</v>
      </c>
      <c r="F455" s="30" t="s">
        <v>471</v>
      </c>
      <c r="G455" s="33">
        <v>8.8272329999999996E-2</v>
      </c>
      <c r="H455" s="33">
        <v>5.9836609999999998E-2</v>
      </c>
      <c r="I455" s="33">
        <v>0.11670800000000001</v>
      </c>
      <c r="J455" s="33">
        <v>0.24999967318323099</v>
      </c>
    </row>
    <row r="456" spans="2:10" x14ac:dyDescent="0.3">
      <c r="B456" s="25"/>
      <c r="C456" s="73"/>
      <c r="D456" s="29"/>
      <c r="E456" s="85" t="s">
        <v>477</v>
      </c>
      <c r="F456" s="30" t="s">
        <v>472</v>
      </c>
      <c r="G456" s="33">
        <v>0.10037095</v>
      </c>
      <c r="H456" s="33">
        <v>7.5914640000000005E-2</v>
      </c>
      <c r="I456" s="33">
        <v>0.1248273</v>
      </c>
      <c r="J456" s="33">
        <v>0.15415786331178399</v>
      </c>
    </row>
    <row r="457" spans="2:10" x14ac:dyDescent="0.3">
      <c r="B457" s="25"/>
      <c r="C457" s="73"/>
      <c r="D457" s="29"/>
      <c r="E457" s="85" t="s">
        <v>477</v>
      </c>
      <c r="F457" s="30" t="s">
        <v>473</v>
      </c>
      <c r="G457" s="33">
        <v>9.6695639999999999E-2</v>
      </c>
      <c r="H457" s="33">
        <v>7.9189529999999994E-2</v>
      </c>
      <c r="I457" s="33">
        <v>0.1142017</v>
      </c>
      <c r="J457" s="33">
        <v>0.16206154207313189</v>
      </c>
    </row>
    <row r="458" spans="2:10" x14ac:dyDescent="0.3">
      <c r="B458" s="25" t="s">
        <v>323</v>
      </c>
      <c r="C458" s="73" t="s">
        <v>324</v>
      </c>
      <c r="D458" s="29" t="s">
        <v>610</v>
      </c>
      <c r="E458" s="85" t="s">
        <v>477</v>
      </c>
      <c r="F458" s="30" t="s">
        <v>450</v>
      </c>
      <c r="G458" s="33">
        <v>2.273375E-2</v>
      </c>
      <c r="H458" s="33">
        <v>1.54605E-2</v>
      </c>
      <c r="I458" s="33">
        <v>3.0006990000000001E-2</v>
      </c>
      <c r="J458" s="33">
        <v>0.17302877677754752</v>
      </c>
    </row>
    <row r="459" spans="2:10" x14ac:dyDescent="0.3">
      <c r="B459" s="25"/>
      <c r="C459" s="73"/>
      <c r="D459" s="103"/>
      <c r="E459" s="85" t="s">
        <v>477</v>
      </c>
      <c r="F459" s="30" t="s">
        <v>452</v>
      </c>
      <c r="G459" s="33">
        <v>1.8525489999999999E-2</v>
      </c>
      <c r="H459" s="33">
        <v>1.3146150000000001E-2</v>
      </c>
      <c r="I459" s="33">
        <v>2.390482E-2</v>
      </c>
      <c r="J459" s="33">
        <v>0.15146573400493782</v>
      </c>
    </row>
    <row r="460" spans="2:10" x14ac:dyDescent="0.3">
      <c r="B460" s="25"/>
      <c r="C460" s="73"/>
      <c r="D460" s="103"/>
      <c r="E460" s="85" t="s">
        <v>477</v>
      </c>
      <c r="F460" s="30" t="s">
        <v>453</v>
      </c>
      <c r="G460" s="33">
        <v>3.774276E-2</v>
      </c>
      <c r="H460" s="33">
        <v>2.0679090000000001E-2</v>
      </c>
      <c r="I460" s="33">
        <v>5.4806420000000002E-2</v>
      </c>
      <c r="J460" s="33">
        <v>0.1960815558969104</v>
      </c>
    </row>
    <row r="461" spans="2:10" x14ac:dyDescent="0.3">
      <c r="B461" s="25"/>
      <c r="C461" s="73"/>
      <c r="D461" s="103"/>
      <c r="E461" s="85" t="s">
        <v>477</v>
      </c>
      <c r="F461" s="30" t="s">
        <v>21</v>
      </c>
      <c r="G461" s="33">
        <v>2.6202969999999999E-2</v>
      </c>
      <c r="H461" s="33">
        <v>5.6932240000000002E-3</v>
      </c>
      <c r="I461" s="33">
        <v>4.6712709999999998E-2</v>
      </c>
      <c r="J461" s="33">
        <v>0.20549489696459891</v>
      </c>
    </row>
    <row r="462" spans="2:10" x14ac:dyDescent="0.3">
      <c r="B462" s="25"/>
      <c r="C462" s="73"/>
      <c r="D462" s="103"/>
      <c r="E462" s="85" t="s">
        <v>477</v>
      </c>
      <c r="F462" s="30" t="s">
        <v>454</v>
      </c>
      <c r="G462" s="33">
        <v>4.4817639999999999E-2</v>
      </c>
      <c r="H462" s="33">
        <v>6.6213230000000001E-3</v>
      </c>
      <c r="I462" s="33">
        <v>8.3013959999999998E-2</v>
      </c>
      <c r="J462" s="33">
        <v>0.17752952745754044</v>
      </c>
    </row>
    <row r="463" spans="2:10" x14ac:dyDescent="0.3">
      <c r="B463" s="25"/>
      <c r="C463" s="73"/>
      <c r="D463" s="103"/>
      <c r="E463" s="85" t="s">
        <v>477</v>
      </c>
      <c r="F463" s="30" t="s">
        <v>455</v>
      </c>
      <c r="G463" s="33" t="s">
        <v>451</v>
      </c>
      <c r="H463" s="33" t="s">
        <v>451</v>
      </c>
      <c r="I463" s="33" t="s">
        <v>451</v>
      </c>
      <c r="J463" s="33" t="s">
        <v>451</v>
      </c>
    </row>
    <row r="464" spans="2:10" x14ac:dyDescent="0.3">
      <c r="B464" s="25"/>
      <c r="C464" s="73"/>
      <c r="D464" s="103"/>
      <c r="E464" s="85" t="s">
        <v>477</v>
      </c>
      <c r="F464" s="30" t="s">
        <v>456</v>
      </c>
      <c r="G464" s="33">
        <v>2.7590839999999998E-2</v>
      </c>
      <c r="H464" s="33">
        <v>1.4713749999999999E-2</v>
      </c>
      <c r="I464" s="33">
        <v>4.0467929999999999E-2</v>
      </c>
      <c r="J464" s="33">
        <v>0.23444904717862231</v>
      </c>
    </row>
    <row r="465" spans="2:10" x14ac:dyDescent="0.3">
      <c r="B465" s="25"/>
      <c r="C465" s="73"/>
      <c r="D465" s="103"/>
      <c r="E465" s="85" t="s">
        <v>477</v>
      </c>
      <c r="F465" s="30" t="s">
        <v>457</v>
      </c>
      <c r="G465" s="33">
        <v>1.9606149999999999E-2</v>
      </c>
      <c r="H465" s="33">
        <v>1.44163E-2</v>
      </c>
      <c r="I465" s="33">
        <v>2.4795999999999999E-2</v>
      </c>
      <c r="J465" s="33">
        <v>0.12636253561572791</v>
      </c>
    </row>
    <row r="466" spans="2:10" x14ac:dyDescent="0.3">
      <c r="B466" s="25"/>
      <c r="C466" s="73"/>
      <c r="D466" s="103"/>
      <c r="E466" s="85" t="s">
        <v>477</v>
      </c>
      <c r="F466" s="30" t="s">
        <v>458</v>
      </c>
      <c r="G466" s="33">
        <v>2.2311810000000001E-2</v>
      </c>
      <c r="H466" s="33">
        <v>1.05004E-2</v>
      </c>
      <c r="I466" s="33">
        <v>3.4123220000000003E-2</v>
      </c>
      <c r="J466" s="33">
        <v>9.9223996582949475E-2</v>
      </c>
    </row>
    <row r="467" spans="2:10" x14ac:dyDescent="0.3">
      <c r="B467" s="25"/>
      <c r="C467" s="73"/>
      <c r="D467" s="103"/>
      <c r="E467" s="85" t="s">
        <v>477</v>
      </c>
      <c r="F467" s="30" t="s">
        <v>459</v>
      </c>
      <c r="G467" s="33">
        <v>2.2918810000000001E-2</v>
      </c>
      <c r="H467" s="33">
        <v>1.430906E-2</v>
      </c>
      <c r="I467" s="33">
        <v>3.1528559999999997E-2</v>
      </c>
      <c r="J467" s="33">
        <v>7.0529783079127231E-2</v>
      </c>
    </row>
    <row r="468" spans="2:10" x14ac:dyDescent="0.3">
      <c r="B468" s="25"/>
      <c r="C468" s="73"/>
      <c r="D468" s="103"/>
      <c r="E468" s="85" t="s">
        <v>477</v>
      </c>
      <c r="F468" s="30" t="s">
        <v>660</v>
      </c>
      <c r="G468" s="33">
        <v>2.444847E-2</v>
      </c>
      <c r="H468" s="33">
        <v>8.1827440000000005E-3</v>
      </c>
      <c r="I468" s="33">
        <v>4.0714210000000001E-2</v>
      </c>
      <c r="J468" s="33">
        <v>0.1563783601190917</v>
      </c>
    </row>
    <row r="469" spans="2:10" x14ac:dyDescent="0.3">
      <c r="B469" s="25"/>
      <c r="C469" s="73"/>
      <c r="D469" s="103"/>
      <c r="E469" s="85" t="s">
        <v>477</v>
      </c>
      <c r="F469" s="30" t="s">
        <v>661</v>
      </c>
      <c r="G469" s="33">
        <v>2.2145829999999998E-2</v>
      </c>
      <c r="H469" s="33">
        <v>1.4585890000000001E-2</v>
      </c>
      <c r="I469" s="33">
        <v>2.9705769999999999E-2</v>
      </c>
      <c r="J469" s="33">
        <v>0.16618636697381897</v>
      </c>
    </row>
    <row r="470" spans="2:10" x14ac:dyDescent="0.3">
      <c r="B470" s="25"/>
      <c r="C470" s="73"/>
      <c r="D470" s="103"/>
      <c r="E470" s="85" t="s">
        <v>477</v>
      </c>
      <c r="F470" s="30" t="s">
        <v>662</v>
      </c>
      <c r="G470" s="33">
        <v>3.7721730000000002E-2</v>
      </c>
      <c r="H470" s="33">
        <v>5.0892849999999998E-3</v>
      </c>
      <c r="I470" s="33">
        <v>7.0354180000000002E-2</v>
      </c>
      <c r="J470" s="33">
        <v>0.20263599614087846</v>
      </c>
    </row>
    <row r="471" spans="2:10" x14ac:dyDescent="0.3">
      <c r="B471" s="25"/>
      <c r="C471" s="73"/>
      <c r="D471" s="103"/>
      <c r="E471" s="85" t="s">
        <v>477</v>
      </c>
      <c r="F471" s="30" t="s">
        <v>663</v>
      </c>
      <c r="G471" s="33">
        <v>2.2276770000000001E-2</v>
      </c>
      <c r="H471" s="33">
        <v>1.4654504E-2</v>
      </c>
      <c r="I471" s="33">
        <v>2.989905E-2</v>
      </c>
      <c r="J471" s="33">
        <v>6.786365532185863E-3</v>
      </c>
    </row>
    <row r="472" spans="2:10" x14ac:dyDescent="0.3">
      <c r="B472" s="25"/>
      <c r="C472" s="73"/>
      <c r="D472" s="103"/>
      <c r="E472" s="85" t="s">
        <v>477</v>
      </c>
      <c r="F472" s="30" t="s">
        <v>460</v>
      </c>
      <c r="G472" s="33">
        <v>2.5656129999999999E-2</v>
      </c>
      <c r="H472" s="33">
        <v>1.562325E-2</v>
      </c>
      <c r="I472" s="33">
        <v>3.5689020000000002E-2</v>
      </c>
      <c r="J472" s="33">
        <v>0.19287875738547502</v>
      </c>
    </row>
    <row r="473" spans="2:10" x14ac:dyDescent="0.3">
      <c r="B473" s="25"/>
      <c r="C473" s="73"/>
      <c r="D473" s="103"/>
      <c r="E473" s="85" t="s">
        <v>477</v>
      </c>
      <c r="F473" s="30" t="s">
        <v>461</v>
      </c>
      <c r="G473" s="33">
        <v>2.0120260000000001E-2</v>
      </c>
      <c r="H473" s="33">
        <v>1.1639851999999999E-2</v>
      </c>
      <c r="I473" s="33">
        <v>2.860068E-2</v>
      </c>
      <c r="J473" s="33">
        <v>0.15297113917799238</v>
      </c>
    </row>
    <row r="474" spans="2:10" x14ac:dyDescent="0.3">
      <c r="B474" s="25"/>
      <c r="C474" s="73"/>
      <c r="D474" s="103"/>
      <c r="E474" s="85" t="s">
        <v>477</v>
      </c>
      <c r="F474" s="30" t="s">
        <v>462</v>
      </c>
      <c r="G474" s="33">
        <v>1.7661509999999998E-2</v>
      </c>
      <c r="H474" s="33">
        <v>2.643032E-3</v>
      </c>
      <c r="I474" s="33">
        <v>3.2679979999999997E-2</v>
      </c>
      <c r="J474" s="33">
        <v>0.19285488858468439</v>
      </c>
    </row>
    <row r="475" spans="2:10" x14ac:dyDescent="0.3">
      <c r="B475" s="25"/>
      <c r="C475" s="73"/>
      <c r="D475" s="103"/>
      <c r="E475" s="85" t="s">
        <v>477</v>
      </c>
      <c r="F475" s="30" t="s">
        <v>589</v>
      </c>
      <c r="G475" s="33" t="s">
        <v>451</v>
      </c>
      <c r="H475" s="33" t="s">
        <v>451</v>
      </c>
      <c r="I475" s="33" t="s">
        <v>451</v>
      </c>
      <c r="J475" s="33" t="s">
        <v>451</v>
      </c>
    </row>
    <row r="476" spans="2:10" x14ac:dyDescent="0.3">
      <c r="B476" s="25"/>
      <c r="C476" s="73"/>
      <c r="D476" s="103"/>
      <c r="E476" s="85" t="s">
        <v>477</v>
      </c>
      <c r="F476" s="30" t="s">
        <v>463</v>
      </c>
      <c r="G476" s="33">
        <v>2.7749099999999999E-2</v>
      </c>
      <c r="H476" s="33">
        <v>1.3421509999999999E-2</v>
      </c>
      <c r="I476" s="33">
        <v>4.207669E-2</v>
      </c>
      <c r="J476" s="33">
        <v>0.24885616993930545</v>
      </c>
    </row>
    <row r="477" spans="2:10" x14ac:dyDescent="0.3">
      <c r="B477" s="25"/>
      <c r="C477" s="73"/>
      <c r="D477" s="103"/>
      <c r="E477" s="85" t="s">
        <v>477</v>
      </c>
      <c r="F477" s="30" t="s">
        <v>464</v>
      </c>
      <c r="G477" s="33">
        <v>2.7218869999999999E-2</v>
      </c>
      <c r="H477" s="33">
        <v>1.4035595E-2</v>
      </c>
      <c r="I477" s="33">
        <v>4.0402149999999998E-2</v>
      </c>
      <c r="J477" s="33">
        <v>0.22638468597856135</v>
      </c>
    </row>
    <row r="478" spans="2:10" x14ac:dyDescent="0.3">
      <c r="B478" s="25"/>
      <c r="C478" s="73"/>
      <c r="D478" s="103"/>
      <c r="E478" s="85" t="s">
        <v>477</v>
      </c>
      <c r="F478" s="30" t="s">
        <v>465</v>
      </c>
      <c r="G478" s="33">
        <v>2.1681949999999998E-2</v>
      </c>
      <c r="H478" s="33">
        <v>8.4871830000000006E-3</v>
      </c>
      <c r="I478" s="33">
        <v>3.487672E-2</v>
      </c>
      <c r="J478" s="33">
        <v>0.12649935307539986</v>
      </c>
    </row>
    <row r="479" spans="2:10" x14ac:dyDescent="0.3">
      <c r="B479" s="25"/>
      <c r="C479" s="73"/>
      <c r="D479" s="103"/>
      <c r="E479" s="85" t="s">
        <v>477</v>
      </c>
      <c r="F479" s="30" t="s">
        <v>466</v>
      </c>
      <c r="G479" s="33">
        <v>2.05276E-2</v>
      </c>
      <c r="H479" s="33">
        <v>1.041886E-2</v>
      </c>
      <c r="I479" s="33">
        <v>3.063633E-2</v>
      </c>
      <c r="J479" s="33">
        <v>0.10558090852740362</v>
      </c>
    </row>
    <row r="480" spans="2:10" x14ac:dyDescent="0.3">
      <c r="B480" s="25"/>
      <c r="C480" s="73"/>
      <c r="D480" s="103"/>
      <c r="E480" s="85" t="s">
        <v>477</v>
      </c>
      <c r="F480" s="30" t="s">
        <v>467</v>
      </c>
      <c r="G480" s="33" t="s">
        <v>451</v>
      </c>
      <c r="H480" s="33" t="s">
        <v>451</v>
      </c>
      <c r="I480" s="33" t="s">
        <v>451</v>
      </c>
      <c r="J480" s="33" t="s">
        <v>451</v>
      </c>
    </row>
    <row r="481" spans="2:10" x14ac:dyDescent="0.3">
      <c r="B481" s="25"/>
      <c r="C481" s="73"/>
      <c r="D481" s="103"/>
      <c r="E481" s="85" t="s">
        <v>477</v>
      </c>
      <c r="F481" s="30" t="s">
        <v>468</v>
      </c>
      <c r="G481" s="33">
        <v>2.371419E-2</v>
      </c>
      <c r="H481" s="33">
        <v>1.5961706999999999E-2</v>
      </c>
      <c r="I481" s="33">
        <v>3.1466670000000002E-2</v>
      </c>
      <c r="J481" s="33">
        <v>0.16372699817140823</v>
      </c>
    </row>
    <row r="482" spans="2:10" x14ac:dyDescent="0.3">
      <c r="B482" s="25"/>
      <c r="C482" s="73"/>
      <c r="D482" s="103"/>
      <c r="E482" s="85" t="s">
        <v>477</v>
      </c>
      <c r="F482" s="30" t="s">
        <v>469</v>
      </c>
      <c r="G482" s="33">
        <v>1.8247340000000001E-2</v>
      </c>
      <c r="H482" s="33">
        <v>9.9862900000000001E-4</v>
      </c>
      <c r="I482" s="33">
        <v>3.5496050000000001E-2</v>
      </c>
      <c r="J482" s="33">
        <v>0.20580568016185991</v>
      </c>
    </row>
    <row r="483" spans="2:10" x14ac:dyDescent="0.3">
      <c r="B483" s="25"/>
      <c r="C483" s="73"/>
      <c r="D483" s="103"/>
      <c r="E483" s="85" t="s">
        <v>477</v>
      </c>
      <c r="F483" s="30" t="s">
        <v>470</v>
      </c>
      <c r="G483" s="33">
        <v>1.978713E-2</v>
      </c>
      <c r="H483" s="33">
        <v>8.5730700999999999E-3</v>
      </c>
      <c r="I483" s="33">
        <v>3.100118E-2</v>
      </c>
      <c r="J483" s="33">
        <v>0.12799042516183731</v>
      </c>
    </row>
    <row r="484" spans="2:10" x14ac:dyDescent="0.3">
      <c r="B484" s="25"/>
      <c r="C484" s="73"/>
      <c r="D484" s="103"/>
      <c r="E484" s="85" t="s">
        <v>477</v>
      </c>
      <c r="F484" s="30" t="s">
        <v>26</v>
      </c>
      <c r="G484" s="33">
        <v>2.7322820000000001E-2</v>
      </c>
      <c r="H484" s="33">
        <v>1.23469227E-2</v>
      </c>
      <c r="I484" s="33">
        <v>4.2298719999999998E-2</v>
      </c>
      <c r="J484" s="33">
        <v>0.24104050016325346</v>
      </c>
    </row>
    <row r="485" spans="2:10" x14ac:dyDescent="0.3">
      <c r="B485" s="25"/>
      <c r="C485" s="73"/>
      <c r="D485" s="103"/>
      <c r="E485" s="85" t="s">
        <v>477</v>
      </c>
      <c r="F485" s="30" t="s">
        <v>27</v>
      </c>
      <c r="G485" s="33" t="s">
        <v>451</v>
      </c>
      <c r="H485" s="33" t="s">
        <v>451</v>
      </c>
      <c r="I485" s="33" t="s">
        <v>451</v>
      </c>
      <c r="J485" s="33" t="s">
        <v>451</v>
      </c>
    </row>
    <row r="486" spans="2:10" x14ac:dyDescent="0.3">
      <c r="B486" s="25"/>
      <c r="C486" s="73"/>
      <c r="D486" s="103"/>
      <c r="E486" s="85" t="s">
        <v>477</v>
      </c>
      <c r="F486" s="30" t="s">
        <v>28</v>
      </c>
      <c r="G486" s="33">
        <v>3.5002610000000003E-2</v>
      </c>
      <c r="H486" s="33">
        <v>6.0369706999999998E-3</v>
      </c>
      <c r="I486" s="33">
        <v>6.3968250000000004E-2</v>
      </c>
      <c r="J486" s="33">
        <v>8.6500631343886428E-2</v>
      </c>
    </row>
    <row r="487" spans="2:10" x14ac:dyDescent="0.3">
      <c r="B487" s="25"/>
      <c r="C487" s="73"/>
      <c r="D487" s="103"/>
      <c r="E487" s="85" t="s">
        <v>477</v>
      </c>
      <c r="F487" s="30" t="s">
        <v>29</v>
      </c>
      <c r="G487" s="33">
        <v>1.4570629999999999E-2</v>
      </c>
      <c r="H487" s="33">
        <v>1.1134158E-3</v>
      </c>
      <c r="I487" s="33">
        <v>2.8027839999999998E-2</v>
      </c>
      <c r="J487" s="33">
        <v>0.14303929612648089</v>
      </c>
    </row>
    <row r="488" spans="2:10" x14ac:dyDescent="0.3">
      <c r="B488" s="25"/>
      <c r="C488" s="73"/>
      <c r="D488" s="103"/>
      <c r="E488" s="85" t="s">
        <v>477</v>
      </c>
      <c r="F488" s="30" t="s">
        <v>658</v>
      </c>
      <c r="G488" s="33">
        <v>1.5085579999999999E-2</v>
      </c>
      <c r="H488" s="33">
        <v>5.5940269999999999E-4</v>
      </c>
      <c r="I488" s="33">
        <v>2.9611760000000001E-2</v>
      </c>
      <c r="J488" s="33">
        <v>0.13531097891308858</v>
      </c>
    </row>
    <row r="489" spans="2:10" x14ac:dyDescent="0.3">
      <c r="B489" s="25"/>
      <c r="C489" s="73"/>
      <c r="D489" s="103"/>
      <c r="E489" s="85" t="s">
        <v>477</v>
      </c>
      <c r="F489" s="30" t="s">
        <v>30</v>
      </c>
      <c r="G489" s="33">
        <v>1.8364620000000002E-2</v>
      </c>
      <c r="H489" s="33">
        <v>4.7250553000000002E-3</v>
      </c>
      <c r="I489" s="33">
        <v>3.200418E-2</v>
      </c>
      <c r="J489" s="33">
        <v>0.13313422418628923</v>
      </c>
    </row>
    <row r="490" spans="2:10" x14ac:dyDescent="0.3">
      <c r="B490" s="25"/>
      <c r="C490" s="73"/>
      <c r="D490" s="103"/>
      <c r="E490" s="85" t="s">
        <v>477</v>
      </c>
      <c r="F490" s="30" t="s">
        <v>552</v>
      </c>
      <c r="G490" s="33">
        <v>2.6646670000000001E-2</v>
      </c>
      <c r="H490" s="33">
        <v>1.1776052400000001E-2</v>
      </c>
      <c r="I490" s="33">
        <v>4.1517289999999998E-2</v>
      </c>
      <c r="J490" s="33">
        <v>9.9035855518028487E-2</v>
      </c>
    </row>
    <row r="491" spans="2:10" x14ac:dyDescent="0.3">
      <c r="B491" s="25"/>
      <c r="C491" s="73"/>
      <c r="D491" s="29"/>
      <c r="E491" s="85" t="s">
        <v>477</v>
      </c>
      <c r="F491" s="30" t="s">
        <v>31</v>
      </c>
      <c r="G491" s="33">
        <v>1.343638E-2</v>
      </c>
      <c r="H491" s="33">
        <v>5.2069704999999997E-3</v>
      </c>
      <c r="I491" s="33">
        <v>2.1665799999999999E-2</v>
      </c>
      <c r="J491" s="33">
        <v>0.17456923397606497</v>
      </c>
    </row>
    <row r="492" spans="2:10" x14ac:dyDescent="0.3">
      <c r="B492" s="25"/>
      <c r="C492" s="73"/>
      <c r="D492" s="29"/>
      <c r="E492" s="85" t="s">
        <v>477</v>
      </c>
      <c r="F492" s="30" t="s">
        <v>32</v>
      </c>
      <c r="G492" s="33">
        <v>1.9924609999999999E-2</v>
      </c>
      <c r="H492" s="33">
        <v>4.3898152999999997E-3</v>
      </c>
      <c r="I492" s="33">
        <v>3.5459400000000002E-2</v>
      </c>
      <c r="J492" s="33">
        <v>0.10068859128370874</v>
      </c>
    </row>
    <row r="493" spans="2:10" x14ac:dyDescent="0.3">
      <c r="B493" s="25"/>
      <c r="C493" s="73"/>
      <c r="D493" s="29"/>
      <c r="E493" s="85" t="s">
        <v>477</v>
      </c>
      <c r="F493" s="30" t="s">
        <v>471</v>
      </c>
      <c r="G493" s="33">
        <v>2.004278E-2</v>
      </c>
      <c r="H493" s="33">
        <v>5.5156629999999996E-3</v>
      </c>
      <c r="I493" s="33">
        <v>3.4569889999999999E-2</v>
      </c>
      <c r="J493" s="33">
        <v>0.24999967318323099</v>
      </c>
    </row>
    <row r="494" spans="2:10" x14ac:dyDescent="0.3">
      <c r="B494" s="25"/>
      <c r="C494" s="73"/>
      <c r="D494" s="29"/>
      <c r="E494" s="85" t="s">
        <v>477</v>
      </c>
      <c r="F494" s="30" t="s">
        <v>472</v>
      </c>
      <c r="G494" s="33">
        <v>1.9460169999999999E-2</v>
      </c>
      <c r="H494" s="33">
        <v>6.9032349999999998E-3</v>
      </c>
      <c r="I494" s="33">
        <v>3.20171E-2</v>
      </c>
      <c r="J494" s="33">
        <v>0.15415786331178399</v>
      </c>
    </row>
    <row r="495" spans="2:10" x14ac:dyDescent="0.3">
      <c r="B495" s="25"/>
      <c r="C495" s="73"/>
      <c r="D495" s="29"/>
      <c r="E495" s="85" t="s">
        <v>477</v>
      </c>
      <c r="F495" s="30" t="s">
        <v>473</v>
      </c>
      <c r="G495" s="33">
        <v>2.7415100000000001E-2</v>
      </c>
      <c r="H495" s="33">
        <v>1.7401185999999999E-2</v>
      </c>
      <c r="I495" s="33">
        <v>3.742902E-2</v>
      </c>
      <c r="J495" s="33">
        <v>0.16206154207313189</v>
      </c>
    </row>
    <row r="496" spans="2:10" x14ac:dyDescent="0.3">
      <c r="B496" s="25" t="s">
        <v>325</v>
      </c>
      <c r="C496" s="73" t="s">
        <v>326</v>
      </c>
      <c r="D496" s="29" t="s">
        <v>610</v>
      </c>
      <c r="E496" s="85" t="s">
        <v>477</v>
      </c>
      <c r="F496" s="30" t="s">
        <v>450</v>
      </c>
      <c r="G496" s="33">
        <v>0.30307089999999998</v>
      </c>
      <c r="H496" s="33">
        <v>0.27798400000000001</v>
      </c>
      <c r="I496" s="33">
        <v>0.3281577</v>
      </c>
      <c r="J496" s="33">
        <v>0.17302877677754752</v>
      </c>
    </row>
    <row r="497" spans="2:10" x14ac:dyDescent="0.3">
      <c r="B497" s="25"/>
      <c r="C497" s="73"/>
      <c r="D497" s="103"/>
      <c r="E497" s="85" t="s">
        <v>477</v>
      </c>
      <c r="F497" s="30" t="s">
        <v>452</v>
      </c>
      <c r="G497" s="33">
        <v>0.28375319999999998</v>
      </c>
      <c r="H497" s="33">
        <v>0.2554189</v>
      </c>
      <c r="I497" s="33">
        <v>0.31208760000000002</v>
      </c>
      <c r="J497" s="33">
        <v>0.15146573400493782</v>
      </c>
    </row>
    <row r="498" spans="2:10" x14ac:dyDescent="0.3">
      <c r="B498" s="25"/>
      <c r="C498" s="73"/>
      <c r="D498" s="103"/>
      <c r="E498" s="85" t="s">
        <v>477</v>
      </c>
      <c r="F498" s="30" t="s">
        <v>453</v>
      </c>
      <c r="G498" s="33">
        <v>0.3473311</v>
      </c>
      <c r="H498" s="33">
        <v>0.30542780000000003</v>
      </c>
      <c r="I498" s="33">
        <v>0.38923449999999998</v>
      </c>
      <c r="J498" s="33">
        <v>0.1960815558969104</v>
      </c>
    </row>
    <row r="499" spans="2:10" x14ac:dyDescent="0.3">
      <c r="B499" s="25"/>
      <c r="C499" s="73"/>
      <c r="D499" s="103"/>
      <c r="E499" s="85" t="s">
        <v>477</v>
      </c>
      <c r="F499" s="30" t="s">
        <v>21</v>
      </c>
      <c r="G499" s="33">
        <v>0.33113490000000001</v>
      </c>
      <c r="H499" s="33">
        <v>0.22611149999999999</v>
      </c>
      <c r="I499" s="33">
        <v>0.4361582</v>
      </c>
      <c r="J499" s="33">
        <v>0.20549489696459891</v>
      </c>
    </row>
    <row r="500" spans="2:10" x14ac:dyDescent="0.3">
      <c r="B500" s="25"/>
      <c r="C500" s="73"/>
      <c r="D500" s="103"/>
      <c r="E500" s="85" t="s">
        <v>477</v>
      </c>
      <c r="F500" s="30" t="s">
        <v>454</v>
      </c>
      <c r="G500" s="33">
        <v>0.31668069999999998</v>
      </c>
      <c r="H500" s="33">
        <v>0.24667240000000001</v>
      </c>
      <c r="I500" s="33">
        <v>0.3866889</v>
      </c>
      <c r="J500" s="33">
        <v>0.17752952745754044</v>
      </c>
    </row>
    <row r="501" spans="2:10" x14ac:dyDescent="0.3">
      <c r="B501" s="25"/>
      <c r="C501" s="73"/>
      <c r="D501" s="103"/>
      <c r="E501" s="85" t="s">
        <v>477</v>
      </c>
      <c r="F501" s="30" t="s">
        <v>455</v>
      </c>
      <c r="G501" s="33">
        <v>0.28295809999999999</v>
      </c>
      <c r="H501" s="33">
        <v>0.18563060000000001</v>
      </c>
      <c r="I501" s="33">
        <v>0.3802856</v>
      </c>
      <c r="J501" s="33">
        <v>0.1363572474659524</v>
      </c>
    </row>
    <row r="502" spans="2:10" x14ac:dyDescent="0.3">
      <c r="B502" s="25"/>
      <c r="C502" s="73"/>
      <c r="D502" s="103"/>
      <c r="E502" s="85" t="s">
        <v>477</v>
      </c>
      <c r="F502" s="30" t="s">
        <v>456</v>
      </c>
      <c r="G502" s="33">
        <v>0.33726339999999999</v>
      </c>
      <c r="H502" s="33">
        <v>0.30502030000000002</v>
      </c>
      <c r="I502" s="33">
        <v>0.36950650000000002</v>
      </c>
      <c r="J502" s="33">
        <v>0.23444904717862231</v>
      </c>
    </row>
    <row r="503" spans="2:10" x14ac:dyDescent="0.3">
      <c r="B503" s="25"/>
      <c r="C503" s="73"/>
      <c r="D503" s="103"/>
      <c r="E503" s="85" t="s">
        <v>477</v>
      </c>
      <c r="F503" s="30" t="s">
        <v>457</v>
      </c>
      <c r="G503" s="33">
        <v>0.28208209000000001</v>
      </c>
      <c r="H503" s="33">
        <v>0.25112069999999997</v>
      </c>
      <c r="I503" s="33">
        <v>0.31304349999999997</v>
      </c>
      <c r="J503" s="33">
        <v>0.12636253561572791</v>
      </c>
    </row>
    <row r="504" spans="2:10" x14ac:dyDescent="0.3">
      <c r="B504" s="25"/>
      <c r="C504" s="73"/>
      <c r="D504" s="103"/>
      <c r="E504" s="85" t="s">
        <v>477</v>
      </c>
      <c r="F504" s="30" t="s">
        <v>458</v>
      </c>
      <c r="G504" s="33">
        <v>0.34150999999999998</v>
      </c>
      <c r="H504" s="33">
        <v>0.2855395</v>
      </c>
      <c r="I504" s="33">
        <v>0.39748050000000001</v>
      </c>
      <c r="J504" s="33">
        <v>9.9223996582949475E-2</v>
      </c>
    </row>
    <row r="505" spans="2:10" x14ac:dyDescent="0.3">
      <c r="B505" s="25"/>
      <c r="C505" s="73"/>
      <c r="D505" s="103"/>
      <c r="E505" s="85" t="s">
        <v>477</v>
      </c>
      <c r="F505" s="30" t="s">
        <v>459</v>
      </c>
      <c r="G505" s="33">
        <v>0.29010059999999999</v>
      </c>
      <c r="H505" s="33">
        <v>0.2651462</v>
      </c>
      <c r="I505" s="33">
        <v>0.31505499999999997</v>
      </c>
      <c r="J505" s="33">
        <v>7.0529783079127231E-2</v>
      </c>
    </row>
    <row r="506" spans="2:10" x14ac:dyDescent="0.3">
      <c r="B506" s="25"/>
      <c r="C506" s="73"/>
      <c r="D506" s="103"/>
      <c r="E506" s="85" t="s">
        <v>477</v>
      </c>
      <c r="F506" s="30" t="s">
        <v>660</v>
      </c>
      <c r="G506" s="33">
        <v>0.329098</v>
      </c>
      <c r="H506" s="33">
        <v>0.29561599999999999</v>
      </c>
      <c r="I506" s="33">
        <v>0.36258010000000002</v>
      </c>
      <c r="J506" s="33">
        <v>0.1563783601190917</v>
      </c>
    </row>
    <row r="507" spans="2:10" x14ac:dyDescent="0.3">
      <c r="B507" s="25"/>
      <c r="C507" s="73"/>
      <c r="D507" s="103"/>
      <c r="E507" s="85" t="s">
        <v>477</v>
      </c>
      <c r="F507" s="30" t="s">
        <v>661</v>
      </c>
      <c r="G507" s="33">
        <v>0.29319630000000002</v>
      </c>
      <c r="H507" s="33">
        <v>0.26592660000000001</v>
      </c>
      <c r="I507" s="33">
        <v>0.32046609999999998</v>
      </c>
      <c r="J507" s="33">
        <v>0.16618636697381897</v>
      </c>
    </row>
    <row r="508" spans="2:10" x14ac:dyDescent="0.3">
      <c r="B508" s="25"/>
      <c r="C508" s="73"/>
      <c r="D508" s="103"/>
      <c r="E508" s="85" t="s">
        <v>477</v>
      </c>
      <c r="F508" s="30" t="s">
        <v>662</v>
      </c>
      <c r="G508" s="33">
        <v>0.34248650000000003</v>
      </c>
      <c r="H508" s="33">
        <v>0.2466035</v>
      </c>
      <c r="I508" s="33">
        <v>0.43836960000000003</v>
      </c>
      <c r="J508" s="33">
        <v>0.20263599614087846</v>
      </c>
    </row>
    <row r="509" spans="2:10" x14ac:dyDescent="0.3">
      <c r="B509" s="25"/>
      <c r="C509" s="73"/>
      <c r="D509" s="103"/>
      <c r="E509" s="85" t="s">
        <v>477</v>
      </c>
      <c r="F509" s="30" t="s">
        <v>663</v>
      </c>
      <c r="G509" s="33">
        <v>0.30140820000000001</v>
      </c>
      <c r="H509" s="33">
        <v>0.27500380000000002</v>
      </c>
      <c r="I509" s="33">
        <v>0.32781250000000001</v>
      </c>
      <c r="J509" s="33">
        <v>6.786365532185863E-3</v>
      </c>
    </row>
    <row r="510" spans="2:10" x14ac:dyDescent="0.3">
      <c r="B510" s="25"/>
      <c r="C510" s="73"/>
      <c r="D510" s="103"/>
      <c r="E510" s="85" t="s">
        <v>477</v>
      </c>
      <c r="F510" s="30" t="s">
        <v>460</v>
      </c>
      <c r="G510" s="33">
        <v>0.34470240000000002</v>
      </c>
      <c r="H510" s="33">
        <v>0.31277850000000001</v>
      </c>
      <c r="I510" s="33">
        <v>0.37662639999999997</v>
      </c>
      <c r="J510" s="33">
        <v>0.19287875738547502</v>
      </c>
    </row>
    <row r="511" spans="2:10" x14ac:dyDescent="0.3">
      <c r="B511" s="25"/>
      <c r="C511" s="73"/>
      <c r="D511" s="103"/>
      <c r="E511" s="85" t="s">
        <v>477</v>
      </c>
      <c r="F511" s="30" t="s">
        <v>461</v>
      </c>
      <c r="G511" s="33">
        <v>0.26160650000000002</v>
      </c>
      <c r="H511" s="33">
        <v>0.2349813</v>
      </c>
      <c r="I511" s="33">
        <v>0.28823169999999998</v>
      </c>
      <c r="J511" s="33">
        <v>0.15297113917799238</v>
      </c>
    </row>
    <row r="512" spans="2:10" x14ac:dyDescent="0.3">
      <c r="B512" s="25"/>
      <c r="C512" s="73"/>
      <c r="D512" s="103"/>
      <c r="E512" s="85" t="s">
        <v>477</v>
      </c>
      <c r="F512" s="30" t="s">
        <v>462</v>
      </c>
      <c r="G512" s="33">
        <v>0.3274822</v>
      </c>
      <c r="H512" s="33">
        <v>0.2373979</v>
      </c>
      <c r="I512" s="33">
        <v>0.41756650000000001</v>
      </c>
      <c r="J512" s="33">
        <v>0.19285488858468439</v>
      </c>
    </row>
    <row r="513" spans="2:10" x14ac:dyDescent="0.3">
      <c r="B513" s="25"/>
      <c r="C513" s="73"/>
      <c r="D513" s="103"/>
      <c r="E513" s="85" t="s">
        <v>477</v>
      </c>
      <c r="F513" s="30" t="s">
        <v>589</v>
      </c>
      <c r="G513" s="33">
        <v>0.31793159999999998</v>
      </c>
      <c r="H513" s="33">
        <v>0.21814220000000001</v>
      </c>
      <c r="I513" s="33">
        <v>0.41772100000000001</v>
      </c>
      <c r="J513" s="33">
        <v>9.8516125083509126E-2</v>
      </c>
    </row>
    <row r="514" spans="2:10" x14ac:dyDescent="0.3">
      <c r="B514" s="25"/>
      <c r="C514" s="73"/>
      <c r="D514" s="103"/>
      <c r="E514" s="85" t="s">
        <v>477</v>
      </c>
      <c r="F514" s="30" t="s">
        <v>463</v>
      </c>
      <c r="G514" s="33">
        <v>0.3462808</v>
      </c>
      <c r="H514" s="33">
        <v>0.3116777</v>
      </c>
      <c r="I514" s="33">
        <v>0.3808839</v>
      </c>
      <c r="J514" s="33">
        <v>0.24885616993930545</v>
      </c>
    </row>
    <row r="515" spans="2:10" x14ac:dyDescent="0.3">
      <c r="B515" s="25"/>
      <c r="C515" s="73"/>
      <c r="D515" s="103"/>
      <c r="E515" s="85" t="s">
        <v>477</v>
      </c>
      <c r="F515" s="30" t="s">
        <v>464</v>
      </c>
      <c r="G515" s="33">
        <v>0.3238354</v>
      </c>
      <c r="H515" s="33">
        <v>0.27416230000000003</v>
      </c>
      <c r="I515" s="33">
        <v>0.37350860000000002</v>
      </c>
      <c r="J515" s="33">
        <v>0.22638468597856135</v>
      </c>
    </row>
    <row r="516" spans="2:10" x14ac:dyDescent="0.3">
      <c r="B516" s="25"/>
      <c r="C516" s="73"/>
      <c r="D516" s="103"/>
      <c r="E516" s="85" t="s">
        <v>477</v>
      </c>
      <c r="F516" s="30" t="s">
        <v>465</v>
      </c>
      <c r="G516" s="33">
        <v>0.28172229999999998</v>
      </c>
      <c r="H516" s="33">
        <v>0.24123639999999999</v>
      </c>
      <c r="I516" s="33">
        <v>0.3222081</v>
      </c>
      <c r="J516" s="33">
        <v>0.12649935307539986</v>
      </c>
    </row>
    <row r="517" spans="2:10" x14ac:dyDescent="0.3">
      <c r="B517" s="25"/>
      <c r="C517" s="73"/>
      <c r="D517" s="103"/>
      <c r="E517" s="85" t="s">
        <v>477</v>
      </c>
      <c r="F517" s="30" t="s">
        <v>466</v>
      </c>
      <c r="G517" s="33">
        <v>0.30655280000000001</v>
      </c>
      <c r="H517" s="33">
        <v>0.2517199</v>
      </c>
      <c r="I517" s="33">
        <v>0.36138579999999998</v>
      </c>
      <c r="J517" s="33">
        <v>0.10558090852740362</v>
      </c>
    </row>
    <row r="518" spans="2:10" x14ac:dyDescent="0.3">
      <c r="B518" s="25"/>
      <c r="C518" s="73"/>
      <c r="D518" s="103"/>
      <c r="E518" s="85" t="s">
        <v>477</v>
      </c>
      <c r="F518" s="30" t="s">
        <v>467</v>
      </c>
      <c r="G518" s="33">
        <v>0.24338080000000001</v>
      </c>
      <c r="H518" s="33">
        <v>0.20656040000000001</v>
      </c>
      <c r="I518" s="33">
        <v>0.28020129999999999</v>
      </c>
      <c r="J518" s="33">
        <v>0.11998978304567415</v>
      </c>
    </row>
    <row r="519" spans="2:10" x14ac:dyDescent="0.3">
      <c r="B519" s="25"/>
      <c r="C519" s="73"/>
      <c r="D519" s="103"/>
      <c r="E519" s="85" t="s">
        <v>477</v>
      </c>
      <c r="F519" s="30" t="s">
        <v>468</v>
      </c>
      <c r="G519" s="33">
        <v>0.30020059999999998</v>
      </c>
      <c r="H519" s="33">
        <v>0.27448529999999999</v>
      </c>
      <c r="I519" s="33">
        <v>0.32591599999999998</v>
      </c>
      <c r="J519" s="33">
        <v>0.16372699817140823</v>
      </c>
    </row>
    <row r="520" spans="2:10" x14ac:dyDescent="0.3">
      <c r="B520" s="25"/>
      <c r="C520" s="73"/>
      <c r="D520" s="103"/>
      <c r="E520" s="85" t="s">
        <v>477</v>
      </c>
      <c r="F520" s="30" t="s">
        <v>469</v>
      </c>
      <c r="G520" s="33">
        <v>0.31592229999999999</v>
      </c>
      <c r="H520" s="33">
        <v>0.2720419</v>
      </c>
      <c r="I520" s="33">
        <v>0.35980269999999998</v>
      </c>
      <c r="J520" s="33">
        <v>0.20580568016185991</v>
      </c>
    </row>
    <row r="521" spans="2:10" x14ac:dyDescent="0.3">
      <c r="B521" s="25"/>
      <c r="C521" s="73"/>
      <c r="D521" s="103"/>
      <c r="E521" s="85" t="s">
        <v>477</v>
      </c>
      <c r="F521" s="30" t="s">
        <v>470</v>
      </c>
      <c r="G521" s="33">
        <v>0.33972639999999998</v>
      </c>
      <c r="H521" s="33">
        <v>0.27792450000000002</v>
      </c>
      <c r="I521" s="33">
        <v>0.4015283</v>
      </c>
      <c r="J521" s="33">
        <v>0.12799042516183731</v>
      </c>
    </row>
    <row r="522" spans="2:10" x14ac:dyDescent="0.3">
      <c r="B522" s="25"/>
      <c r="C522" s="73"/>
      <c r="D522" s="103"/>
      <c r="E522" s="85" t="s">
        <v>477</v>
      </c>
      <c r="F522" s="30" t="s">
        <v>26</v>
      </c>
      <c r="G522" s="33">
        <v>0.31122369999999999</v>
      </c>
      <c r="H522" s="33">
        <v>0.2450812</v>
      </c>
      <c r="I522" s="33">
        <v>0.37736619999999998</v>
      </c>
      <c r="J522" s="33">
        <v>0.24104050016325346</v>
      </c>
    </row>
    <row r="523" spans="2:10" x14ac:dyDescent="0.3">
      <c r="B523" s="25"/>
      <c r="C523" s="73"/>
      <c r="D523" s="103"/>
      <c r="E523" s="85" t="s">
        <v>477</v>
      </c>
      <c r="F523" s="30" t="s">
        <v>27</v>
      </c>
      <c r="G523" s="33">
        <v>0.33939399999999997</v>
      </c>
      <c r="H523" s="33">
        <v>0.22795389999999999</v>
      </c>
      <c r="I523" s="33">
        <v>0.45083420000000002</v>
      </c>
      <c r="J523" s="33">
        <v>0.13302690032124129</v>
      </c>
    </row>
    <row r="524" spans="2:10" x14ac:dyDescent="0.3">
      <c r="B524" s="25"/>
      <c r="C524" s="73"/>
      <c r="D524" s="103"/>
      <c r="E524" s="85" t="s">
        <v>477</v>
      </c>
      <c r="F524" s="30" t="s">
        <v>28</v>
      </c>
      <c r="G524" s="33">
        <v>0.27522990000000003</v>
      </c>
      <c r="H524" s="33">
        <v>0.1370488</v>
      </c>
      <c r="I524" s="33">
        <v>0.41341099999999997</v>
      </c>
      <c r="J524" s="33">
        <v>8.6500631343886428E-2</v>
      </c>
    </row>
    <row r="525" spans="2:10" x14ac:dyDescent="0.3">
      <c r="B525" s="25"/>
      <c r="C525" s="73"/>
      <c r="D525" s="103"/>
      <c r="E525" s="85" t="s">
        <v>477</v>
      </c>
      <c r="F525" s="30" t="s">
        <v>29</v>
      </c>
      <c r="G525" s="33">
        <v>0.31479970000000002</v>
      </c>
      <c r="H525" s="33">
        <v>0.26823059999999999</v>
      </c>
      <c r="I525" s="33">
        <v>0.36136879999999999</v>
      </c>
      <c r="J525" s="33">
        <v>0.14303929612648089</v>
      </c>
    </row>
    <row r="526" spans="2:10" x14ac:dyDescent="0.3">
      <c r="B526" s="25"/>
      <c r="C526" s="73"/>
      <c r="D526" s="103"/>
      <c r="E526" s="85" t="s">
        <v>477</v>
      </c>
      <c r="F526" s="30" t="s">
        <v>658</v>
      </c>
      <c r="G526" s="33">
        <v>0.33036260000000001</v>
      </c>
      <c r="H526" s="33">
        <v>0.27270549999999999</v>
      </c>
      <c r="I526" s="33">
        <v>0.38801970000000002</v>
      </c>
      <c r="J526" s="33">
        <v>0.13531097891308858</v>
      </c>
    </row>
    <row r="527" spans="2:10" x14ac:dyDescent="0.3">
      <c r="B527" s="25"/>
      <c r="C527" s="73"/>
      <c r="D527" s="103"/>
      <c r="E527" s="85" t="s">
        <v>477</v>
      </c>
      <c r="F527" s="30" t="s">
        <v>30</v>
      </c>
      <c r="G527" s="33">
        <v>0.26219730000000002</v>
      </c>
      <c r="H527" s="33">
        <v>0.2198774</v>
      </c>
      <c r="I527" s="33">
        <v>0.30451719999999999</v>
      </c>
      <c r="J527" s="33">
        <v>0.13313422418628923</v>
      </c>
    </row>
    <row r="528" spans="2:10" x14ac:dyDescent="0.3">
      <c r="B528" s="25"/>
      <c r="C528" s="73"/>
      <c r="D528" s="29"/>
      <c r="E528" s="85" t="s">
        <v>477</v>
      </c>
      <c r="F528" s="30" t="s">
        <v>552</v>
      </c>
      <c r="G528" s="33">
        <v>0.25530849999999999</v>
      </c>
      <c r="H528" s="33">
        <v>0.20678959999999999</v>
      </c>
      <c r="I528" s="33">
        <v>0.30382740000000003</v>
      </c>
      <c r="J528" s="33">
        <v>9.9035855518028487E-2</v>
      </c>
    </row>
    <row r="529" spans="1:10" x14ac:dyDescent="0.3">
      <c r="B529" s="25"/>
      <c r="C529" s="73"/>
      <c r="D529" s="29"/>
      <c r="E529" s="85" t="s">
        <v>477</v>
      </c>
      <c r="F529" s="30" t="s">
        <v>31</v>
      </c>
      <c r="G529" s="33">
        <v>0.26443850000000002</v>
      </c>
      <c r="H529" s="33">
        <v>0.21037420000000001</v>
      </c>
      <c r="I529" s="33">
        <v>0.31850270000000003</v>
      </c>
      <c r="J529" s="33">
        <v>0.17456923397606497</v>
      </c>
    </row>
    <row r="530" spans="1:10" x14ac:dyDescent="0.3">
      <c r="B530" s="25"/>
      <c r="C530" s="73"/>
      <c r="D530" s="29"/>
      <c r="E530" s="85" t="s">
        <v>477</v>
      </c>
      <c r="F530" s="30" t="s">
        <v>32</v>
      </c>
      <c r="G530" s="33">
        <v>0.29280440000000002</v>
      </c>
      <c r="H530" s="33">
        <v>0.25725870000000001</v>
      </c>
      <c r="I530" s="33">
        <v>0.32834999999999998</v>
      </c>
      <c r="J530" s="33">
        <v>0.10068859128370874</v>
      </c>
    </row>
    <row r="531" spans="1:10" x14ac:dyDescent="0.3">
      <c r="B531" s="25"/>
      <c r="C531" s="73"/>
      <c r="D531" s="29"/>
      <c r="E531" s="85" t="s">
        <v>477</v>
      </c>
      <c r="F531" s="30" t="s">
        <v>471</v>
      </c>
      <c r="G531" s="33">
        <v>0.30719800000000003</v>
      </c>
      <c r="H531" s="33">
        <v>0.2754877</v>
      </c>
      <c r="I531" s="33">
        <v>0.3389083</v>
      </c>
      <c r="J531" s="33">
        <v>0.24999967318323099</v>
      </c>
    </row>
    <row r="532" spans="1:10" x14ac:dyDescent="0.3">
      <c r="B532" s="25"/>
      <c r="C532" s="73"/>
      <c r="D532" s="29"/>
      <c r="E532" s="85" t="s">
        <v>477</v>
      </c>
      <c r="F532" s="30" t="s">
        <v>472</v>
      </c>
      <c r="G532" s="33">
        <v>0.33167940000000001</v>
      </c>
      <c r="H532" s="33">
        <v>0.30088310000000001</v>
      </c>
      <c r="I532" s="33">
        <v>0.36247570000000001</v>
      </c>
      <c r="J532" s="33">
        <v>0.15415786331178399</v>
      </c>
    </row>
    <row r="533" spans="1:10" x14ac:dyDescent="0.3">
      <c r="B533" s="25"/>
      <c r="C533" s="73"/>
      <c r="D533" s="29"/>
      <c r="E533" s="85" t="s">
        <v>477</v>
      </c>
      <c r="F533" s="30" t="s">
        <v>473</v>
      </c>
      <c r="G533" s="33">
        <v>0.26937139999999998</v>
      </c>
      <c r="H533" s="33">
        <v>0.22978460000000001</v>
      </c>
      <c r="I533" s="33">
        <v>0.30895820000000002</v>
      </c>
      <c r="J533" s="33">
        <v>0.16206154207313189</v>
      </c>
    </row>
    <row r="534" spans="1:10" x14ac:dyDescent="0.3">
      <c r="A534" t="s">
        <v>313</v>
      </c>
      <c r="B534" s="25" t="s">
        <v>327</v>
      </c>
      <c r="C534" s="73" t="s">
        <v>328</v>
      </c>
      <c r="D534" s="112" t="str" cm="1">
        <f t="array" aca="1" ref="D534" ca="1">HYPERLINK("#"&amp;CELL("address",INDEX('Data dictionary'!B:B,MATCH('Feeling good'!$A534,'Data dictionary'!A:A,0))),"Show if Q205 is Yes")</f>
        <v>Show if Q205 is Yes</v>
      </c>
      <c r="E534" s="85" t="s">
        <v>477</v>
      </c>
      <c r="F534" s="30" t="s">
        <v>450</v>
      </c>
      <c r="G534" s="37">
        <v>0.50354460000000001</v>
      </c>
      <c r="H534" s="37">
        <v>0.45995409999999998</v>
      </c>
      <c r="I534" s="37">
        <v>0.54713509999999999</v>
      </c>
      <c r="J534" s="33">
        <v>0.46837451391730717</v>
      </c>
    </row>
    <row r="535" spans="1:10" x14ac:dyDescent="0.3">
      <c r="B535" s="27"/>
      <c r="C535" s="72"/>
      <c r="D535" s="103"/>
      <c r="E535" s="85" t="s">
        <v>477</v>
      </c>
      <c r="F535" s="30" t="s">
        <v>452</v>
      </c>
      <c r="G535" s="33">
        <v>0.5049555</v>
      </c>
      <c r="H535" s="33">
        <v>0.4701361</v>
      </c>
      <c r="I535" s="33">
        <v>0.53977489999999995</v>
      </c>
      <c r="J535" s="33">
        <v>0.43100833846431991</v>
      </c>
    </row>
    <row r="536" spans="1:10" x14ac:dyDescent="0.3">
      <c r="B536" s="25"/>
      <c r="C536" s="73"/>
      <c r="D536" s="103"/>
      <c r="E536" s="85" t="s">
        <v>477</v>
      </c>
      <c r="F536" s="30" t="s">
        <v>453</v>
      </c>
      <c r="G536" s="33">
        <v>0.42025889999999999</v>
      </c>
      <c r="H536" s="33">
        <v>0.35472219999999999</v>
      </c>
      <c r="I536" s="33">
        <v>0.48579559999999999</v>
      </c>
      <c r="J536" s="33">
        <v>0.4475680734834091</v>
      </c>
    </row>
    <row r="537" spans="1:10" x14ac:dyDescent="0.3">
      <c r="B537" s="25"/>
      <c r="C537" s="73"/>
      <c r="D537" s="103"/>
      <c r="E537" s="85" t="s">
        <v>477</v>
      </c>
      <c r="F537" s="30" t="s">
        <v>21</v>
      </c>
      <c r="G537" s="33">
        <v>0.43236180000000002</v>
      </c>
      <c r="H537" s="33">
        <v>0.34435389999999999</v>
      </c>
      <c r="I537" s="33">
        <v>0.52036959999999999</v>
      </c>
      <c r="J537" s="33">
        <v>0.47039242481586896</v>
      </c>
    </row>
    <row r="538" spans="1:10" x14ac:dyDescent="0.3">
      <c r="B538" s="25"/>
      <c r="C538" s="73"/>
      <c r="D538" s="103"/>
      <c r="E538" s="85" t="s">
        <v>477</v>
      </c>
      <c r="F538" s="30" t="s">
        <v>454</v>
      </c>
      <c r="G538" s="33">
        <v>0.57175759999999998</v>
      </c>
      <c r="H538" s="33">
        <v>0.39411190000000001</v>
      </c>
      <c r="I538" s="33">
        <v>0.74940320000000005</v>
      </c>
      <c r="J538" s="33">
        <v>0.53627761932182638</v>
      </c>
    </row>
    <row r="539" spans="1:10" x14ac:dyDescent="0.3">
      <c r="B539" s="25"/>
      <c r="C539" s="73"/>
      <c r="D539" s="103"/>
      <c r="E539" s="85" t="s">
        <v>477</v>
      </c>
      <c r="F539" s="30" t="s">
        <v>455</v>
      </c>
      <c r="G539" s="33">
        <v>0.75597930000000002</v>
      </c>
      <c r="H539" s="33">
        <v>0.58886360000000004</v>
      </c>
      <c r="I539" s="33">
        <v>0.923095</v>
      </c>
      <c r="J539" s="33">
        <v>0.53386358027914116</v>
      </c>
    </row>
    <row r="540" spans="1:10" x14ac:dyDescent="0.3">
      <c r="B540" s="25"/>
      <c r="C540" s="73"/>
      <c r="D540" s="103"/>
      <c r="E540" s="85" t="s">
        <v>477</v>
      </c>
      <c r="F540" s="30" t="s">
        <v>456</v>
      </c>
      <c r="G540" s="33">
        <v>0.50593909999999997</v>
      </c>
      <c r="H540" s="33">
        <v>0.41942649999999998</v>
      </c>
      <c r="I540" s="33">
        <v>0.59245159999999997</v>
      </c>
      <c r="J540" s="33">
        <v>0.79967741935483871</v>
      </c>
    </row>
    <row r="541" spans="1:10" x14ac:dyDescent="0.3">
      <c r="B541" s="25"/>
      <c r="C541" s="73"/>
      <c r="D541" s="103"/>
      <c r="E541" s="85" t="s">
        <v>477</v>
      </c>
      <c r="F541" s="30" t="s">
        <v>457</v>
      </c>
      <c r="G541" s="33">
        <v>0.50403699999999996</v>
      </c>
      <c r="H541" s="33">
        <v>0.45485710000000001</v>
      </c>
      <c r="I541" s="33">
        <v>0.55321679999999995</v>
      </c>
      <c r="J541" s="33">
        <v>0.32299777530589546</v>
      </c>
    </row>
    <row r="542" spans="1:10" x14ac:dyDescent="0.3">
      <c r="B542" s="25"/>
      <c r="C542" s="73"/>
      <c r="D542" s="103"/>
      <c r="E542" s="85" t="s">
        <v>477</v>
      </c>
      <c r="F542" s="30" t="s">
        <v>458</v>
      </c>
      <c r="G542" s="33">
        <v>0.48683850000000001</v>
      </c>
      <c r="H542" s="33">
        <v>0.41284549999999998</v>
      </c>
      <c r="I542" s="33">
        <v>0.56083150000000004</v>
      </c>
      <c r="J542" s="33">
        <v>0.32156293313972673</v>
      </c>
    </row>
    <row r="543" spans="1:10" x14ac:dyDescent="0.3">
      <c r="B543" s="25"/>
      <c r="C543" s="73"/>
      <c r="D543" s="103"/>
      <c r="E543" s="85" t="s">
        <v>477</v>
      </c>
      <c r="F543" s="30" t="s">
        <v>459</v>
      </c>
      <c r="G543" s="33">
        <v>0.49892760000000003</v>
      </c>
      <c r="H543" s="33">
        <v>0.45482739999999999</v>
      </c>
      <c r="I543" s="33">
        <v>0.54302790000000001</v>
      </c>
      <c r="J543" s="33">
        <v>0.23599887991039284</v>
      </c>
    </row>
    <row r="544" spans="1:10" x14ac:dyDescent="0.3">
      <c r="B544" s="25"/>
      <c r="C544" s="73"/>
      <c r="D544" s="103"/>
      <c r="E544" s="85" t="s">
        <v>477</v>
      </c>
      <c r="F544" s="30" t="s">
        <v>660</v>
      </c>
      <c r="G544" s="33">
        <v>0.47649999999999998</v>
      </c>
      <c r="H544" s="33">
        <v>0.4092866</v>
      </c>
      <c r="I544" s="33">
        <v>0.54371340000000001</v>
      </c>
      <c r="J544" s="33">
        <v>0.36523801456886329</v>
      </c>
    </row>
    <row r="545" spans="2:10" x14ac:dyDescent="0.3">
      <c r="B545" s="25"/>
      <c r="C545" s="73"/>
      <c r="D545" s="103"/>
      <c r="E545" s="85" t="s">
        <v>477</v>
      </c>
      <c r="F545" s="30" t="s">
        <v>661</v>
      </c>
      <c r="G545" s="33">
        <v>0.51971469999999997</v>
      </c>
      <c r="H545" s="33">
        <v>0.47620499999999999</v>
      </c>
      <c r="I545" s="33">
        <v>0.56322439999999996</v>
      </c>
      <c r="J545" s="33">
        <v>0.48918376994930146</v>
      </c>
    </row>
    <row r="546" spans="2:10" x14ac:dyDescent="0.3">
      <c r="B546" s="25"/>
      <c r="C546" s="73"/>
      <c r="D546" s="103"/>
      <c r="E546" s="85" t="s">
        <v>477</v>
      </c>
      <c r="F546" s="30" t="s">
        <v>662</v>
      </c>
      <c r="G546" s="33">
        <v>0.31757229999999997</v>
      </c>
      <c r="H546" s="33">
        <v>0.17957799999999999</v>
      </c>
      <c r="I546" s="33">
        <v>0.45556649999999999</v>
      </c>
      <c r="J546" s="33">
        <v>0.37902330743618201</v>
      </c>
    </row>
    <row r="547" spans="2:10" x14ac:dyDescent="0.3">
      <c r="B547" s="25"/>
      <c r="C547" s="73"/>
      <c r="D547" s="103"/>
      <c r="E547" s="85" t="s">
        <v>477</v>
      </c>
      <c r="F547" s="30" t="s">
        <v>663</v>
      </c>
      <c r="G547" s="33">
        <v>0.51224539999999996</v>
      </c>
      <c r="H547" s="33">
        <v>0.47022760000000002</v>
      </c>
      <c r="I547" s="33">
        <v>0.55426310000000001</v>
      </c>
      <c r="J547" s="33">
        <v>0.45180736699750157</v>
      </c>
    </row>
    <row r="548" spans="2:10" x14ac:dyDescent="0.3">
      <c r="B548" s="25"/>
      <c r="C548" s="73"/>
      <c r="D548" s="103"/>
      <c r="E548" s="85" t="s">
        <v>477</v>
      </c>
      <c r="F548" s="30" t="s">
        <v>460</v>
      </c>
      <c r="G548" s="33">
        <v>0.58108970000000004</v>
      </c>
      <c r="H548" s="33">
        <v>0.52394171</v>
      </c>
      <c r="I548" s="33">
        <v>0.63823759999999996</v>
      </c>
      <c r="J548" s="33">
        <v>0.5264604520371271</v>
      </c>
    </row>
    <row r="549" spans="2:10" x14ac:dyDescent="0.3">
      <c r="B549" s="25"/>
      <c r="C549" s="73"/>
      <c r="D549" s="103"/>
      <c r="E549" s="85" t="s">
        <v>477</v>
      </c>
      <c r="F549" s="30" t="s">
        <v>461</v>
      </c>
      <c r="G549" s="33">
        <v>0.4313186</v>
      </c>
      <c r="H549" s="33">
        <v>0.37123191</v>
      </c>
      <c r="I549" s="33">
        <v>0.49140529999999999</v>
      </c>
      <c r="J549" s="33">
        <v>0.39977331973251728</v>
      </c>
    </row>
    <row r="550" spans="2:10" x14ac:dyDescent="0.3">
      <c r="B550" s="25"/>
      <c r="C550" s="73"/>
      <c r="D550" s="103"/>
      <c r="E550" s="85" t="s">
        <v>477</v>
      </c>
      <c r="F550" s="30" t="s">
        <v>462</v>
      </c>
      <c r="G550" s="33">
        <v>0.7308576</v>
      </c>
      <c r="H550" s="33">
        <v>0.56522841999999995</v>
      </c>
      <c r="I550" s="33">
        <v>0.89648680000000003</v>
      </c>
      <c r="J550" s="33">
        <v>0.55614735907678647</v>
      </c>
    </row>
    <row r="551" spans="2:10" x14ac:dyDescent="0.3">
      <c r="B551" s="25"/>
      <c r="C551" s="73"/>
      <c r="D551" s="103"/>
      <c r="E551" s="85" t="s">
        <v>477</v>
      </c>
      <c r="F551" s="30" t="s">
        <v>589</v>
      </c>
      <c r="G551" s="33" t="s">
        <v>451</v>
      </c>
      <c r="H551" s="33" t="s">
        <v>451</v>
      </c>
      <c r="I551" s="33" t="s">
        <v>451</v>
      </c>
      <c r="J551" s="33" t="s">
        <v>451</v>
      </c>
    </row>
    <row r="552" spans="2:10" x14ac:dyDescent="0.3">
      <c r="B552" s="25"/>
      <c r="C552" s="73"/>
      <c r="D552" s="103"/>
      <c r="E552" s="85" t="s">
        <v>477</v>
      </c>
      <c r="F552" s="30" t="s">
        <v>463</v>
      </c>
      <c r="G552" s="33">
        <v>0.45209080000000001</v>
      </c>
      <c r="H552" s="33">
        <v>0.29610839999999999</v>
      </c>
      <c r="I552" s="33">
        <v>0.60807310000000003</v>
      </c>
      <c r="J552" s="33">
        <v>0.85598141695702668</v>
      </c>
    </row>
    <row r="553" spans="2:10" x14ac:dyDescent="0.3">
      <c r="B553" s="25"/>
      <c r="C553" s="73"/>
      <c r="D553" s="103"/>
      <c r="E553" s="85" t="s">
        <v>477</v>
      </c>
      <c r="F553" s="30" t="s">
        <v>464</v>
      </c>
      <c r="G553" s="33">
        <v>0.56803820000000005</v>
      </c>
      <c r="H553" s="33">
        <v>0.49181560000000002</v>
      </c>
      <c r="I553" s="33">
        <v>0.64426079999999997</v>
      </c>
      <c r="J553" s="33">
        <v>0.70557151062607693</v>
      </c>
    </row>
    <row r="554" spans="2:10" x14ac:dyDescent="0.3">
      <c r="B554" s="25"/>
      <c r="C554" s="73"/>
      <c r="D554" s="103"/>
      <c r="E554" s="85" t="s">
        <v>477</v>
      </c>
      <c r="F554" s="30" t="s">
        <v>465</v>
      </c>
      <c r="G554" s="33">
        <v>0.52378590000000003</v>
      </c>
      <c r="H554" s="33">
        <v>0.44528139999999999</v>
      </c>
      <c r="I554" s="33">
        <v>0.60229029999999995</v>
      </c>
      <c r="J554" s="33">
        <v>0.45080631567118051</v>
      </c>
    </row>
    <row r="555" spans="2:10" x14ac:dyDescent="0.3">
      <c r="B555" s="25"/>
      <c r="C555" s="73"/>
      <c r="D555" s="103"/>
      <c r="E555" s="85" t="s">
        <v>477</v>
      </c>
      <c r="F555" s="30" t="s">
        <v>466</v>
      </c>
      <c r="G555" s="33">
        <v>0.51375269999999995</v>
      </c>
      <c r="H555" s="33">
        <v>0.43626540000000003</v>
      </c>
      <c r="I555" s="33">
        <v>0.59123990000000004</v>
      </c>
      <c r="J555" s="33">
        <v>0.27888868411352746</v>
      </c>
    </row>
    <row r="556" spans="2:10" x14ac:dyDescent="0.3">
      <c r="B556" s="25"/>
      <c r="C556" s="73"/>
      <c r="D556" s="103"/>
      <c r="E556" s="85" t="s">
        <v>477</v>
      </c>
      <c r="F556" s="30" t="s">
        <v>467</v>
      </c>
      <c r="G556" s="33">
        <v>0.47037770000000001</v>
      </c>
      <c r="H556" s="33">
        <v>0.37089470000000002</v>
      </c>
      <c r="I556" s="33">
        <v>0.5698607</v>
      </c>
      <c r="J556" s="33">
        <v>0.20608092591742067</v>
      </c>
    </row>
    <row r="557" spans="2:10" x14ac:dyDescent="0.3">
      <c r="B557" s="25"/>
      <c r="C557" s="73"/>
      <c r="D557" s="103"/>
      <c r="E557" s="85" t="s">
        <v>477</v>
      </c>
      <c r="F557" s="30" t="s">
        <v>468</v>
      </c>
      <c r="G557" s="33">
        <v>0.47838789999999998</v>
      </c>
      <c r="H557" s="33">
        <v>0.44114540000000002</v>
      </c>
      <c r="I557" s="33">
        <v>0.51563029999999999</v>
      </c>
      <c r="J557" s="33">
        <v>0.45186305047635184</v>
      </c>
    </row>
    <row r="558" spans="2:10" x14ac:dyDescent="0.3">
      <c r="B558" s="25"/>
      <c r="C558" s="73"/>
      <c r="D558" s="103"/>
      <c r="E558" s="85" t="s">
        <v>477</v>
      </c>
      <c r="F558" s="30" t="s">
        <v>469</v>
      </c>
      <c r="G558" s="33">
        <v>0.63541599999999998</v>
      </c>
      <c r="H558" s="33">
        <v>0.49486570000000002</v>
      </c>
      <c r="I558" s="33">
        <v>0.77596620000000005</v>
      </c>
      <c r="J558" s="33">
        <v>0.52813954858860279</v>
      </c>
    </row>
    <row r="559" spans="2:10" x14ac:dyDescent="0.3">
      <c r="B559" s="25"/>
      <c r="C559" s="73"/>
      <c r="D559" s="103"/>
      <c r="E559" s="85" t="s">
        <v>477</v>
      </c>
      <c r="F559" s="30" t="s">
        <v>470</v>
      </c>
      <c r="G559" s="33">
        <v>0.47565429999999997</v>
      </c>
      <c r="H559" s="33">
        <v>0.33247900000000002</v>
      </c>
      <c r="I559" s="33">
        <v>0.61882950000000003</v>
      </c>
      <c r="J559" s="33">
        <v>0.42990310315221392</v>
      </c>
    </row>
    <row r="560" spans="2:10" x14ac:dyDescent="0.3">
      <c r="B560" s="25"/>
      <c r="C560" s="73"/>
      <c r="D560" s="103"/>
      <c r="E560" s="85" t="s">
        <v>477</v>
      </c>
      <c r="F560" s="30" t="s">
        <v>26</v>
      </c>
      <c r="G560" s="33">
        <v>0.50786189999999998</v>
      </c>
      <c r="H560" s="33">
        <v>0.39681739999999999</v>
      </c>
      <c r="I560" s="33">
        <v>0.61890630000000002</v>
      </c>
      <c r="J560" s="33">
        <v>0.56578311883860333</v>
      </c>
    </row>
    <row r="561" spans="1:10" x14ac:dyDescent="0.3">
      <c r="B561" s="25"/>
      <c r="C561" s="73"/>
      <c r="D561" s="103"/>
      <c r="E561" s="85" t="s">
        <v>477</v>
      </c>
      <c r="F561" s="30" t="s">
        <v>27</v>
      </c>
      <c r="G561" s="33">
        <v>0.48598229999999998</v>
      </c>
      <c r="H561" s="33">
        <v>0.3950649</v>
      </c>
      <c r="I561" s="33">
        <v>0.57689959999999996</v>
      </c>
      <c r="J561" s="33">
        <v>0.37251892776754653</v>
      </c>
    </row>
    <row r="562" spans="1:10" x14ac:dyDescent="0.3">
      <c r="B562" s="25"/>
      <c r="C562" s="73"/>
      <c r="D562" s="103"/>
      <c r="E562" s="85" t="s">
        <v>477</v>
      </c>
      <c r="F562" s="30" t="s">
        <v>28</v>
      </c>
      <c r="G562" s="33">
        <v>0.38048189999999998</v>
      </c>
      <c r="H562" s="33">
        <v>0.34853770000000001</v>
      </c>
      <c r="I562" s="33">
        <v>0.41242600000000001</v>
      </c>
      <c r="J562" s="33">
        <v>0.37963843958135107</v>
      </c>
    </row>
    <row r="563" spans="1:10" x14ac:dyDescent="0.3">
      <c r="B563" s="25"/>
      <c r="C563" s="73"/>
      <c r="D563" s="103"/>
      <c r="E563" s="85" t="s">
        <v>477</v>
      </c>
      <c r="F563" s="30" t="s">
        <v>29</v>
      </c>
      <c r="G563" s="33">
        <v>0.39617019999999997</v>
      </c>
      <c r="H563" s="33">
        <v>0.27088630000000002</v>
      </c>
      <c r="I563" s="33">
        <v>0.52145410000000003</v>
      </c>
      <c r="J563" s="33">
        <v>0.45319280843149412</v>
      </c>
    </row>
    <row r="564" spans="1:10" x14ac:dyDescent="0.3">
      <c r="B564" s="25"/>
      <c r="C564" s="73"/>
      <c r="D564" s="103"/>
      <c r="E564" s="85" t="s">
        <v>477</v>
      </c>
      <c r="F564" s="30" t="s">
        <v>658</v>
      </c>
      <c r="G564" s="33">
        <v>0.40150239999999998</v>
      </c>
      <c r="H564" s="33">
        <v>0.2782598</v>
      </c>
      <c r="I564" s="33">
        <v>0.52474509999999996</v>
      </c>
      <c r="J564" s="33">
        <v>0.44087075897234751</v>
      </c>
    </row>
    <row r="565" spans="1:10" x14ac:dyDescent="0.3">
      <c r="B565" s="25"/>
      <c r="C565" s="73"/>
      <c r="D565" s="29"/>
      <c r="E565" s="85" t="s">
        <v>477</v>
      </c>
      <c r="F565" s="30" t="s">
        <v>30</v>
      </c>
      <c r="G565" s="33">
        <v>0.4788309</v>
      </c>
      <c r="H565" s="33">
        <v>0.35193069999999999</v>
      </c>
      <c r="I565" s="33">
        <v>0.60573109999999997</v>
      </c>
      <c r="J565" s="33">
        <v>0.40165675446049276</v>
      </c>
    </row>
    <row r="566" spans="1:10" x14ac:dyDescent="0.3">
      <c r="B566" s="25"/>
      <c r="C566" s="73"/>
      <c r="D566" s="29"/>
      <c r="E566" s="85" t="s">
        <v>477</v>
      </c>
      <c r="F566" s="30" t="s">
        <v>552</v>
      </c>
      <c r="G566" s="33">
        <v>0.53756680000000001</v>
      </c>
      <c r="H566" s="33">
        <v>0.4347625</v>
      </c>
      <c r="I566" s="33">
        <v>0.64037100000000002</v>
      </c>
      <c r="J566" s="33">
        <v>0.30508474576271188</v>
      </c>
    </row>
    <row r="567" spans="1:10" x14ac:dyDescent="0.3">
      <c r="B567" s="25"/>
      <c r="C567" s="73"/>
      <c r="D567" s="29"/>
      <c r="E567" s="85" t="s">
        <v>477</v>
      </c>
      <c r="F567" s="30" t="s">
        <v>31</v>
      </c>
      <c r="G567" s="33">
        <v>0.58141069999999995</v>
      </c>
      <c r="H567" s="33">
        <v>0.48040630000000001</v>
      </c>
      <c r="I567" s="33">
        <v>0.68241510000000005</v>
      </c>
      <c r="J567" s="33">
        <v>0.46006442553894439</v>
      </c>
    </row>
    <row r="568" spans="1:10" x14ac:dyDescent="0.3">
      <c r="B568" s="25"/>
      <c r="C568" s="73"/>
      <c r="D568" s="29"/>
      <c r="E568" s="85" t="s">
        <v>477</v>
      </c>
      <c r="F568" s="30" t="s">
        <v>32</v>
      </c>
      <c r="G568" s="33">
        <v>0.61361650000000001</v>
      </c>
      <c r="H568" s="33">
        <v>0.52597059999999995</v>
      </c>
      <c r="I568" s="33">
        <v>0.70126230000000001</v>
      </c>
      <c r="J568" s="33">
        <v>0.3524360649617323</v>
      </c>
    </row>
    <row r="569" spans="1:10" x14ac:dyDescent="0.3">
      <c r="B569" s="25"/>
      <c r="C569" s="73"/>
      <c r="D569" s="29"/>
      <c r="E569" s="85" t="s">
        <v>477</v>
      </c>
      <c r="F569" s="30" t="s">
        <v>471</v>
      </c>
      <c r="G569" s="33">
        <v>0.36227599999999999</v>
      </c>
      <c r="H569" s="33">
        <v>0.31459769999999998</v>
      </c>
      <c r="I569" s="33">
        <v>0.40995429999999999</v>
      </c>
      <c r="J569" s="33">
        <v>0.53823072943610972</v>
      </c>
    </row>
    <row r="570" spans="1:10" x14ac:dyDescent="0.3">
      <c r="B570" s="25"/>
      <c r="C570" s="73"/>
      <c r="D570" s="29"/>
      <c r="E570" s="85" t="s">
        <v>477</v>
      </c>
      <c r="F570" s="30" t="s">
        <v>472</v>
      </c>
      <c r="G570" s="33">
        <v>0.52668990000000004</v>
      </c>
      <c r="H570" s="33">
        <v>0.46558070000000001</v>
      </c>
      <c r="I570" s="33">
        <v>0.58779910000000002</v>
      </c>
      <c r="J570" s="33">
        <v>0.43728822532825073</v>
      </c>
    </row>
    <row r="571" spans="1:10" x14ac:dyDescent="0.3">
      <c r="B571" s="25"/>
      <c r="C571" s="73"/>
      <c r="D571" s="29"/>
      <c r="E571" s="85" t="s">
        <v>477</v>
      </c>
      <c r="F571" s="30" t="s">
        <v>473</v>
      </c>
      <c r="G571" s="33">
        <v>0.54221129999999995</v>
      </c>
      <c r="H571" s="33">
        <v>0.47961959999999998</v>
      </c>
      <c r="I571" s="33">
        <v>0.60480299999999998</v>
      </c>
      <c r="J571" s="33">
        <v>0.46362778152393797</v>
      </c>
    </row>
    <row r="572" spans="1:10" x14ac:dyDescent="0.3">
      <c r="A572" t="s">
        <v>313</v>
      </c>
      <c r="B572" s="25" t="s">
        <v>571</v>
      </c>
      <c r="C572" s="73" t="s">
        <v>329</v>
      </c>
      <c r="D572" s="112" t="str" cm="1">
        <f t="array" aca="1" ref="D572" ca="1">HYPERLINK("#"&amp;CELL("address",INDEX('Data dictionary'!B:B,MATCH('Feeling good'!$A572,'Data dictionary'!A:A,0))),"Show if Q205 is Yes")</f>
        <v>Show if Q205 is Yes</v>
      </c>
      <c r="E572" s="85" t="s">
        <v>477</v>
      </c>
      <c r="F572" s="31" t="s">
        <v>450</v>
      </c>
      <c r="G572" s="33">
        <v>0.72062700000000002</v>
      </c>
      <c r="H572" s="33">
        <v>0.67086420000000002</v>
      </c>
      <c r="I572" s="33">
        <v>0.77038989999999996</v>
      </c>
      <c r="J572" s="41">
        <v>0.47</v>
      </c>
    </row>
    <row r="573" spans="1:10" x14ac:dyDescent="0.3">
      <c r="B573" s="25"/>
      <c r="C573" s="73"/>
      <c r="D573" s="103"/>
      <c r="E573" s="85" t="s">
        <v>477</v>
      </c>
      <c r="F573" s="31" t="s">
        <v>452</v>
      </c>
      <c r="G573" s="33">
        <v>0.75255950000000005</v>
      </c>
      <c r="H573" s="33">
        <v>0.71067760000000002</v>
      </c>
      <c r="I573" s="33">
        <v>0.79444150000000002</v>
      </c>
      <c r="J573" s="33">
        <v>0.42977577398045141</v>
      </c>
    </row>
    <row r="574" spans="1:10" x14ac:dyDescent="0.3">
      <c r="B574" s="25"/>
      <c r="C574" s="73"/>
      <c r="D574" s="103"/>
      <c r="E574" s="85" t="s">
        <v>477</v>
      </c>
      <c r="F574" s="31" t="s">
        <v>453</v>
      </c>
      <c r="G574" s="33">
        <v>0.65409859999999997</v>
      </c>
      <c r="H574" s="33">
        <v>0.60015169999999995</v>
      </c>
      <c r="I574" s="33">
        <v>0.70804549999999999</v>
      </c>
      <c r="J574" s="33">
        <v>0.45098805181583096</v>
      </c>
    </row>
    <row r="575" spans="1:10" x14ac:dyDescent="0.3">
      <c r="B575" s="25"/>
      <c r="C575" s="73"/>
      <c r="D575" s="103"/>
      <c r="E575" s="85" t="s">
        <v>477</v>
      </c>
      <c r="F575" s="31" t="s">
        <v>21</v>
      </c>
      <c r="G575" s="33">
        <v>0.58525749999999999</v>
      </c>
      <c r="H575" s="33">
        <v>0.4526596</v>
      </c>
      <c r="I575" s="33">
        <v>0.71785529999999997</v>
      </c>
      <c r="J575" s="33">
        <v>0.48443398973574564</v>
      </c>
    </row>
    <row r="576" spans="1:10" x14ac:dyDescent="0.3">
      <c r="B576" s="25"/>
      <c r="C576" s="73"/>
      <c r="D576" s="103"/>
      <c r="E576" s="85" t="s">
        <v>477</v>
      </c>
      <c r="F576" s="31" t="s">
        <v>454</v>
      </c>
      <c r="G576" s="33">
        <v>0.81242800000000004</v>
      </c>
      <c r="H576" s="33">
        <v>0.64515120000000004</v>
      </c>
      <c r="I576" s="33">
        <v>0.97970480000000004</v>
      </c>
      <c r="J576" s="33">
        <v>0.55240309559551481</v>
      </c>
    </row>
    <row r="577" spans="2:10" x14ac:dyDescent="0.3">
      <c r="B577" s="25"/>
      <c r="C577" s="73"/>
      <c r="D577" s="103"/>
      <c r="E577" s="85" t="s">
        <v>477</v>
      </c>
      <c r="F577" s="31" t="s">
        <v>455</v>
      </c>
      <c r="G577" s="33">
        <v>0.9101321</v>
      </c>
      <c r="H577" s="33">
        <v>0.81178220000000001</v>
      </c>
      <c r="I577" s="33">
        <v>1</v>
      </c>
      <c r="J577" s="33">
        <v>0.53386358027914116</v>
      </c>
    </row>
    <row r="578" spans="2:10" x14ac:dyDescent="0.3">
      <c r="B578" s="25"/>
      <c r="C578" s="73"/>
      <c r="D578" s="103"/>
      <c r="E578" s="85" t="s">
        <v>477</v>
      </c>
      <c r="F578" s="31" t="s">
        <v>456</v>
      </c>
      <c r="G578" s="33">
        <v>0.59758540000000004</v>
      </c>
      <c r="H578" s="33">
        <v>0.49991150000000001</v>
      </c>
      <c r="I578" s="33">
        <v>0.69525930000000002</v>
      </c>
      <c r="J578" s="33">
        <v>0.81394265232974905</v>
      </c>
    </row>
    <row r="579" spans="2:10" x14ac:dyDescent="0.3">
      <c r="B579" s="25"/>
      <c r="C579" s="73"/>
      <c r="D579" s="103"/>
      <c r="E579" s="85" t="s">
        <v>477</v>
      </c>
      <c r="F579" s="31" t="s">
        <v>457</v>
      </c>
      <c r="G579" s="33">
        <v>0.73475159999999995</v>
      </c>
      <c r="H579" s="33">
        <v>0.67913310000000005</v>
      </c>
      <c r="I579" s="33">
        <v>0.79037020000000002</v>
      </c>
      <c r="J579" s="33">
        <v>0.32043319737980475</v>
      </c>
    </row>
    <row r="580" spans="2:10" x14ac:dyDescent="0.3">
      <c r="B580" s="25"/>
      <c r="C580" s="73"/>
      <c r="D580" s="103"/>
      <c r="E580" s="85" t="s">
        <v>477</v>
      </c>
      <c r="F580" s="31" t="s">
        <v>458</v>
      </c>
      <c r="G580" s="33">
        <v>0.74282729999999997</v>
      </c>
      <c r="H580" s="33">
        <v>0.6580433</v>
      </c>
      <c r="I580" s="33">
        <v>0.8276114</v>
      </c>
      <c r="J580" s="33">
        <v>0.354978354978355</v>
      </c>
    </row>
    <row r="581" spans="2:10" x14ac:dyDescent="0.3">
      <c r="B581" s="25"/>
      <c r="C581" s="73"/>
      <c r="D581" s="103"/>
      <c r="E581" s="85" t="s">
        <v>477</v>
      </c>
      <c r="F581" s="31" t="s">
        <v>459</v>
      </c>
      <c r="G581" s="33">
        <v>0.71319520000000003</v>
      </c>
      <c r="H581" s="33">
        <v>0.6618058</v>
      </c>
      <c r="I581" s="33">
        <v>0.76458459999999995</v>
      </c>
      <c r="J581" s="33">
        <v>0.24295943675494039</v>
      </c>
    </row>
    <row r="582" spans="2:10" x14ac:dyDescent="0.3">
      <c r="B582" s="25"/>
      <c r="C582" s="73"/>
      <c r="D582" s="103"/>
      <c r="E582" s="85" t="s">
        <v>477</v>
      </c>
      <c r="F582" s="31" t="s">
        <v>660</v>
      </c>
      <c r="G582" s="33">
        <v>0.69831410000000005</v>
      </c>
      <c r="H582" s="33">
        <v>0.63555470000000003</v>
      </c>
      <c r="I582" s="33">
        <v>0.76107340000000001</v>
      </c>
      <c r="J582" s="33">
        <v>0.36984584109774693</v>
      </c>
    </row>
    <row r="583" spans="2:10" x14ac:dyDescent="0.3">
      <c r="B583" s="25"/>
      <c r="C583" s="73"/>
      <c r="D583" s="103"/>
      <c r="E583" s="85" t="s">
        <v>477</v>
      </c>
      <c r="F583" s="31" t="s">
        <v>661</v>
      </c>
      <c r="G583" s="33">
        <v>0.73376399999999997</v>
      </c>
      <c r="H583" s="33">
        <v>0.68027899999999997</v>
      </c>
      <c r="I583" s="33">
        <v>0.78724899999999998</v>
      </c>
      <c r="J583" s="33">
        <v>0.49089545669432533</v>
      </c>
    </row>
    <row r="584" spans="2:10" x14ac:dyDescent="0.3">
      <c r="B584" s="25"/>
      <c r="C584" s="73"/>
      <c r="D584" s="103"/>
      <c r="E584" s="85" t="s">
        <v>477</v>
      </c>
      <c r="F584" s="31" t="s">
        <v>662</v>
      </c>
      <c r="G584" s="33">
        <v>0.37175589999999997</v>
      </c>
      <c r="H584" s="33">
        <v>0.1197817</v>
      </c>
      <c r="I584" s="33">
        <v>0.62373009999999995</v>
      </c>
      <c r="J584" s="33">
        <v>0.39983351831298558</v>
      </c>
    </row>
    <row r="585" spans="2:10" x14ac:dyDescent="0.3">
      <c r="B585" s="25"/>
      <c r="C585" s="73"/>
      <c r="D585" s="103"/>
      <c r="E585" s="85" t="s">
        <v>477</v>
      </c>
      <c r="F585" s="31" t="s">
        <v>663</v>
      </c>
      <c r="G585" s="33">
        <v>0.73754920000000002</v>
      </c>
      <c r="H585" s="33">
        <v>0.69032729999999998</v>
      </c>
      <c r="I585" s="33">
        <v>0.7847712</v>
      </c>
      <c r="J585" s="33">
        <v>0.45370985857381896</v>
      </c>
    </row>
    <row r="586" spans="2:10" x14ac:dyDescent="0.3">
      <c r="B586" s="25"/>
      <c r="C586" s="73"/>
      <c r="D586" s="103"/>
      <c r="E586" s="85" t="s">
        <v>477</v>
      </c>
      <c r="F586" s="31" t="s">
        <v>460</v>
      </c>
      <c r="G586" s="33">
        <v>0.74764339999999996</v>
      </c>
      <c r="H586" s="33">
        <v>0.68799690000000002</v>
      </c>
      <c r="I586" s="33">
        <v>0.8072899</v>
      </c>
      <c r="J586" s="33">
        <v>0.53631308539653677</v>
      </c>
    </row>
    <row r="587" spans="2:10" x14ac:dyDescent="0.3">
      <c r="B587" s="25"/>
      <c r="C587" s="73"/>
      <c r="D587" s="103"/>
      <c r="E587" s="85" t="s">
        <v>477</v>
      </c>
      <c r="F587" s="31" t="s">
        <v>461</v>
      </c>
      <c r="G587" s="33">
        <v>0.69535329999999995</v>
      </c>
      <c r="H587" s="33">
        <v>0.61618629999999996</v>
      </c>
      <c r="I587" s="33">
        <v>0.77452030000000005</v>
      </c>
      <c r="J587" s="33">
        <v>0.39621443953303864</v>
      </c>
    </row>
    <row r="588" spans="2:10" x14ac:dyDescent="0.3">
      <c r="B588" s="25"/>
      <c r="C588" s="73"/>
      <c r="D588" s="103"/>
      <c r="E588" s="85" t="s">
        <v>477</v>
      </c>
      <c r="F588" s="31" t="s">
        <v>462</v>
      </c>
      <c r="G588" s="33">
        <v>0.81803340000000002</v>
      </c>
      <c r="H588" s="33">
        <v>0.68852780000000002</v>
      </c>
      <c r="I588" s="33">
        <v>0.94753900000000002</v>
      </c>
      <c r="J588" s="33">
        <v>0.5157567687527741</v>
      </c>
    </row>
    <row r="589" spans="2:10" x14ac:dyDescent="0.3">
      <c r="B589" s="25"/>
      <c r="C589" s="73"/>
      <c r="D589" s="103"/>
      <c r="E589" s="85" t="s">
        <v>477</v>
      </c>
      <c r="F589" s="31" t="s">
        <v>589</v>
      </c>
      <c r="G589" s="33">
        <v>1</v>
      </c>
      <c r="H589" s="33">
        <v>1</v>
      </c>
      <c r="I589" s="33">
        <v>1</v>
      </c>
      <c r="J589" s="33">
        <v>0.62475822050290131</v>
      </c>
    </row>
    <row r="590" spans="2:10" x14ac:dyDescent="0.3">
      <c r="B590" s="25"/>
      <c r="C590" s="73"/>
      <c r="D590" s="103"/>
      <c r="E590" s="85" t="s">
        <v>477</v>
      </c>
      <c r="F590" s="31" t="s">
        <v>463</v>
      </c>
      <c r="G590" s="33">
        <v>0.63569949999999997</v>
      </c>
      <c r="H590" s="33">
        <v>0.51137999999999995</v>
      </c>
      <c r="I590" s="33">
        <v>0.76001890000000005</v>
      </c>
      <c r="J590" s="33">
        <v>0.86230481352432575</v>
      </c>
    </row>
    <row r="591" spans="2:10" x14ac:dyDescent="0.3">
      <c r="B591" s="25"/>
      <c r="C591" s="73"/>
      <c r="D591" s="103"/>
      <c r="E591" s="85" t="s">
        <v>477</v>
      </c>
      <c r="F591" s="31" t="s">
        <v>464</v>
      </c>
      <c r="G591" s="33">
        <v>0.58821089999999998</v>
      </c>
      <c r="H591" s="33">
        <v>0.4875467</v>
      </c>
      <c r="I591" s="33">
        <v>0.68887520000000002</v>
      </c>
      <c r="J591" s="33">
        <v>0.72142446869615162</v>
      </c>
    </row>
    <row r="592" spans="2:10" x14ac:dyDescent="0.3">
      <c r="B592" s="25"/>
      <c r="C592" s="73"/>
      <c r="D592" s="103"/>
      <c r="E592" s="85" t="s">
        <v>477</v>
      </c>
      <c r="F592" s="31" t="s">
        <v>465</v>
      </c>
      <c r="G592" s="33">
        <v>0.61831879999999995</v>
      </c>
      <c r="H592" s="33">
        <v>0.55111889999999997</v>
      </c>
      <c r="I592" s="33">
        <v>0.68551870000000004</v>
      </c>
      <c r="J592" s="33">
        <v>0.44529976962409396</v>
      </c>
    </row>
    <row r="593" spans="2:10" x14ac:dyDescent="0.3">
      <c r="B593" s="25"/>
      <c r="C593" s="73"/>
      <c r="D593" s="103"/>
      <c r="E593" s="85" t="s">
        <v>477</v>
      </c>
      <c r="F593" s="31" t="s">
        <v>466</v>
      </c>
      <c r="G593" s="33">
        <v>0.74328559999999999</v>
      </c>
      <c r="H593" s="33">
        <v>0.64510520000000005</v>
      </c>
      <c r="I593" s="33">
        <v>0.84146589999999999</v>
      </c>
      <c r="J593" s="33">
        <v>0.28847217102838185</v>
      </c>
    </row>
    <row r="594" spans="2:10" x14ac:dyDescent="0.3">
      <c r="B594" s="25"/>
      <c r="C594" s="73"/>
      <c r="D594" s="103"/>
      <c r="E594" s="85" t="s">
        <v>477</v>
      </c>
      <c r="F594" s="31" t="s">
        <v>467</v>
      </c>
      <c r="G594" s="33">
        <v>0.8015449</v>
      </c>
      <c r="H594" s="33">
        <v>0.71133270000000004</v>
      </c>
      <c r="I594" s="33">
        <v>0.89175700000000002</v>
      </c>
      <c r="J594" s="33">
        <v>0.19381803150691224</v>
      </c>
    </row>
    <row r="595" spans="2:10" x14ac:dyDescent="0.3">
      <c r="B595" s="25"/>
      <c r="C595" s="73"/>
      <c r="D595" s="103"/>
      <c r="E595" s="85" t="s">
        <v>477</v>
      </c>
      <c r="F595" s="31" t="s">
        <v>468</v>
      </c>
      <c r="G595" s="33">
        <v>0.70555990000000002</v>
      </c>
      <c r="H595" s="33">
        <v>0.66162580000000004</v>
      </c>
      <c r="I595" s="33">
        <v>0.74949410000000005</v>
      </c>
      <c r="J595" s="33">
        <v>0.45522553402233834</v>
      </c>
    </row>
    <row r="596" spans="2:10" x14ac:dyDescent="0.3">
      <c r="B596" s="25"/>
      <c r="C596" s="73"/>
      <c r="D596" s="103"/>
      <c r="E596" s="85" t="s">
        <v>477</v>
      </c>
      <c r="F596" s="31" t="s">
        <v>469</v>
      </c>
      <c r="G596" s="33">
        <v>0.8013344</v>
      </c>
      <c r="H596" s="33">
        <v>0.67262270000000002</v>
      </c>
      <c r="I596" s="33">
        <v>0.93004600000000004</v>
      </c>
      <c r="J596" s="33">
        <v>0.52584123990806764</v>
      </c>
    </row>
    <row r="597" spans="2:10" x14ac:dyDescent="0.3">
      <c r="B597" s="25"/>
      <c r="C597" s="73"/>
      <c r="D597" s="103"/>
      <c r="E597" s="85" t="s">
        <v>477</v>
      </c>
      <c r="F597" s="31" t="s">
        <v>470</v>
      </c>
      <c r="G597" s="33">
        <v>0.67682160000000002</v>
      </c>
      <c r="H597" s="33">
        <v>0.52430580000000004</v>
      </c>
      <c r="I597" s="33">
        <v>0.82933749999999995</v>
      </c>
      <c r="J597" s="33">
        <v>0.42229854041457132</v>
      </c>
    </row>
    <row r="598" spans="2:10" x14ac:dyDescent="0.3">
      <c r="B598" s="25"/>
      <c r="C598" s="73"/>
      <c r="D598" s="103"/>
      <c r="E598" s="85" t="s">
        <v>477</v>
      </c>
      <c r="F598" s="31" t="s">
        <v>26</v>
      </c>
      <c r="G598" s="33">
        <v>0.68704120000000002</v>
      </c>
      <c r="H598" s="33">
        <v>0.53235909999999997</v>
      </c>
      <c r="I598" s="33">
        <v>0.84172329999999995</v>
      </c>
      <c r="J598" s="33">
        <v>0.56728884343305208</v>
      </c>
    </row>
    <row r="599" spans="2:10" x14ac:dyDescent="0.3">
      <c r="B599" s="25"/>
      <c r="C599" s="73"/>
      <c r="D599" s="103"/>
      <c r="E599" s="85" t="s">
        <v>477</v>
      </c>
      <c r="F599" s="31" t="s">
        <v>27</v>
      </c>
      <c r="G599" s="33">
        <v>0.65695890000000001</v>
      </c>
      <c r="H599" s="33">
        <v>0.52422259999999998</v>
      </c>
      <c r="I599" s="33">
        <v>0.78969520000000004</v>
      </c>
      <c r="J599" s="33">
        <v>0.37906691221608346</v>
      </c>
    </row>
    <row r="600" spans="2:10" x14ac:dyDescent="0.3">
      <c r="B600" s="25"/>
      <c r="C600" s="73"/>
      <c r="D600" s="103"/>
      <c r="E600" s="85" t="s">
        <v>477</v>
      </c>
      <c r="F600" s="31" t="s">
        <v>28</v>
      </c>
      <c r="G600" s="33">
        <v>0.55473039999999996</v>
      </c>
      <c r="H600" s="33">
        <v>0.37063610000000002</v>
      </c>
      <c r="I600" s="33">
        <v>0.73882460000000005</v>
      </c>
      <c r="J600" s="33">
        <v>0.37963843958135107</v>
      </c>
    </row>
    <row r="601" spans="2:10" x14ac:dyDescent="0.3">
      <c r="B601" s="25"/>
      <c r="C601" s="73"/>
      <c r="D601" s="103"/>
      <c r="E601" s="85" t="s">
        <v>477</v>
      </c>
      <c r="F601" s="31" t="s">
        <v>29</v>
      </c>
      <c r="G601" s="33">
        <v>0.6780832</v>
      </c>
      <c r="H601" s="33">
        <v>0.57160979999999995</v>
      </c>
      <c r="I601" s="33">
        <v>0.78455649999999999</v>
      </c>
      <c r="J601" s="33">
        <v>0.46889853275470139</v>
      </c>
    </row>
    <row r="602" spans="2:10" x14ac:dyDescent="0.3">
      <c r="B602" s="25"/>
      <c r="C602" s="73"/>
      <c r="D602" s="18"/>
      <c r="E602" s="85" t="s">
        <v>477</v>
      </c>
      <c r="F602" s="31" t="s">
        <v>658</v>
      </c>
      <c r="G602" s="33">
        <v>0.71973069999999995</v>
      </c>
      <c r="H602" s="33">
        <v>0.61777029999999999</v>
      </c>
      <c r="I602" s="33">
        <v>0.82169099999999995</v>
      </c>
      <c r="J602" s="33">
        <v>0.45106883702686801</v>
      </c>
    </row>
    <row r="603" spans="2:10" x14ac:dyDescent="0.3">
      <c r="B603" s="25"/>
      <c r="C603" s="73"/>
      <c r="D603" s="18"/>
      <c r="E603" s="85" t="s">
        <v>477</v>
      </c>
      <c r="F603" s="31" t="s">
        <v>30</v>
      </c>
      <c r="G603" s="33">
        <v>0.76284459999999998</v>
      </c>
      <c r="H603" s="33">
        <v>0.69745760000000001</v>
      </c>
      <c r="I603" s="33">
        <v>0.82823150000000001</v>
      </c>
      <c r="J603" s="33">
        <v>0.40739167374681395</v>
      </c>
    </row>
    <row r="604" spans="2:10" x14ac:dyDescent="0.3">
      <c r="B604" s="25"/>
      <c r="C604" s="73"/>
      <c r="D604" s="18"/>
      <c r="E604" s="85" t="s">
        <v>477</v>
      </c>
      <c r="F604" s="31" t="s">
        <v>552</v>
      </c>
      <c r="G604" s="33">
        <v>0.75060559999999998</v>
      </c>
      <c r="H604" s="33">
        <v>0.63209249999999995</v>
      </c>
      <c r="I604" s="33">
        <v>0.86911870000000002</v>
      </c>
      <c r="J604" s="33">
        <v>0.30257376020087884</v>
      </c>
    </row>
    <row r="605" spans="2:10" x14ac:dyDescent="0.3">
      <c r="B605" s="25"/>
      <c r="C605" s="73"/>
      <c r="D605" s="18"/>
      <c r="E605" s="85" t="s">
        <v>477</v>
      </c>
      <c r="F605" s="31" t="s">
        <v>31</v>
      </c>
      <c r="G605" s="33">
        <v>0.81672959999999994</v>
      </c>
      <c r="H605" s="33">
        <v>0.68670850000000005</v>
      </c>
      <c r="I605" s="33">
        <v>0.9467508</v>
      </c>
      <c r="J605" s="33">
        <v>0.46807631948459572</v>
      </c>
    </row>
    <row r="606" spans="2:10" x14ac:dyDescent="0.3">
      <c r="B606" s="25"/>
      <c r="C606" s="73"/>
      <c r="D606" s="18"/>
      <c r="E606" s="85" t="s">
        <v>477</v>
      </c>
      <c r="F606" s="31" t="s">
        <v>32</v>
      </c>
      <c r="G606" s="33">
        <v>0.80954649999999995</v>
      </c>
      <c r="H606" s="33">
        <v>0.75909979999999999</v>
      </c>
      <c r="I606" s="33">
        <v>0.85999329999999996</v>
      </c>
      <c r="J606" s="33">
        <v>0.3324621989919731</v>
      </c>
    </row>
    <row r="607" spans="2:10" x14ac:dyDescent="0.3">
      <c r="B607" s="25"/>
      <c r="C607" s="73"/>
      <c r="D607" s="18"/>
      <c r="E607" s="85" t="s">
        <v>477</v>
      </c>
      <c r="F607" s="31" t="s">
        <v>471</v>
      </c>
      <c r="G607" s="33">
        <v>0.55517720000000004</v>
      </c>
      <c r="H607" s="33">
        <v>0.45691809999999999</v>
      </c>
      <c r="I607" s="33">
        <v>0.65343629999999997</v>
      </c>
      <c r="J607" s="33">
        <v>0.53936885669943091</v>
      </c>
    </row>
    <row r="608" spans="2:10" x14ac:dyDescent="0.3">
      <c r="B608" s="25"/>
      <c r="C608" s="73"/>
      <c r="D608" s="29"/>
      <c r="E608" s="85" t="s">
        <v>477</v>
      </c>
      <c r="F608" s="31" t="s">
        <v>472</v>
      </c>
      <c r="G608" s="33">
        <v>0.70756010000000003</v>
      </c>
      <c r="H608" s="33">
        <v>0.63719890000000001</v>
      </c>
      <c r="I608" s="33">
        <v>0.77792139999999999</v>
      </c>
      <c r="J608" s="33">
        <v>0.44221198644642101</v>
      </c>
    </row>
    <row r="609" spans="1:10" x14ac:dyDescent="0.3">
      <c r="B609" s="25"/>
      <c r="C609" s="73"/>
      <c r="D609" s="18"/>
      <c r="E609" s="85" t="s">
        <v>477</v>
      </c>
      <c r="F609" s="31" t="s">
        <v>473</v>
      </c>
      <c r="G609" s="33">
        <v>0.80860779999999999</v>
      </c>
      <c r="H609" s="33">
        <v>0.75585990000000003</v>
      </c>
      <c r="I609" s="33">
        <v>0.86135569999999995</v>
      </c>
      <c r="J609" s="33">
        <v>0.46389750505731625</v>
      </c>
    </row>
    <row r="610" spans="1:10" x14ac:dyDescent="0.3">
      <c r="A610" t="s">
        <v>978</v>
      </c>
      <c r="B610" s="25" t="s">
        <v>330</v>
      </c>
      <c r="C610" s="73" t="s">
        <v>331</v>
      </c>
      <c r="D610" s="112" t="str" cm="1">
        <f t="array" aca="1" ref="D610" ca="1">HYPERLINK("#"&amp;CELL("address",INDEX('Data dictionary'!B:B,MATCH('Feeling good'!$A610,'Data dictionary'!A:A,0))),"Show if Q205 is Yes AND if Q209 is Yes")</f>
        <v>Show if Q205 is Yes AND if Q209 is Yes</v>
      </c>
      <c r="E610" s="85" t="s">
        <v>477</v>
      </c>
      <c r="F610" s="30" t="s">
        <v>450</v>
      </c>
      <c r="G610" s="33">
        <v>0.67181349999999995</v>
      </c>
      <c r="H610" s="33">
        <v>0.62920540000000003</v>
      </c>
      <c r="I610" s="33">
        <v>0.71442159999999999</v>
      </c>
      <c r="J610" s="33">
        <v>0.28925999612814773</v>
      </c>
    </row>
    <row r="611" spans="1:10" x14ac:dyDescent="0.3">
      <c r="A611" t="s">
        <v>978</v>
      </c>
      <c r="B611" s="25" t="s">
        <v>332</v>
      </c>
      <c r="C611" s="73" t="s">
        <v>333</v>
      </c>
      <c r="D611" s="112" t="str" cm="1">
        <f t="array" aca="1" ref="D611" ca="1">HYPERLINK("#"&amp;CELL("address",INDEX('Data dictionary'!B:B,MATCH('Feeling good'!$A611,'Data dictionary'!A:A,0))),"Show if Q205 is Yes AND if Q209 is Yes")</f>
        <v>Show if Q205 is Yes AND if Q209 is Yes</v>
      </c>
      <c r="E611" s="85" t="s">
        <v>477</v>
      </c>
      <c r="F611" s="30" t="s">
        <v>450</v>
      </c>
      <c r="G611" s="33">
        <v>0.46118500000000001</v>
      </c>
      <c r="H611" s="33">
        <v>0.41176390000000002</v>
      </c>
      <c r="I611" s="33">
        <v>0.51060620000000001</v>
      </c>
      <c r="J611" s="33">
        <v>0.28925999612814773</v>
      </c>
    </row>
    <row r="612" spans="1:10" x14ac:dyDescent="0.3">
      <c r="A612" t="s">
        <v>978</v>
      </c>
      <c r="B612" s="25" t="s">
        <v>334</v>
      </c>
      <c r="C612" s="73" t="s">
        <v>502</v>
      </c>
      <c r="D612" s="112" t="str" cm="1">
        <f t="array" aca="1" ref="D612" ca="1">HYPERLINK("#"&amp;CELL("address",INDEX('Data dictionary'!B:B,MATCH('Feeling good'!$A612,'Data dictionary'!A:A,0))),"Show if Q205 is Yes AND if Q209 is Yes")</f>
        <v>Show if Q205 is Yes AND if Q209 is Yes</v>
      </c>
      <c r="E612" s="85" t="s">
        <v>477</v>
      </c>
      <c r="F612" s="30" t="s">
        <v>450</v>
      </c>
      <c r="G612" s="33">
        <v>6.5367789999999995E-2</v>
      </c>
      <c r="H612" s="33">
        <v>4.2666740000000002E-2</v>
      </c>
      <c r="I612" s="33">
        <v>8.8068850000000004E-2</v>
      </c>
      <c r="J612" s="33">
        <v>0.28925999612814773</v>
      </c>
    </row>
    <row r="613" spans="1:10" x14ac:dyDescent="0.3">
      <c r="A613" t="s">
        <v>978</v>
      </c>
      <c r="B613" s="25" t="s">
        <v>335</v>
      </c>
      <c r="C613" s="73" t="s">
        <v>336</v>
      </c>
      <c r="D613" s="112" t="str" cm="1">
        <f t="array" aca="1" ref="D613" ca="1">HYPERLINK("#"&amp;CELL("address",INDEX('Data dictionary'!B:B,MATCH('Feeling good'!$A613,'Data dictionary'!A:A,0))),"Show if Q205 is Yes AND if Q209 is Yes")</f>
        <v>Show if Q205 is Yes AND if Q209 is Yes</v>
      </c>
      <c r="E613" s="85" t="s">
        <v>477</v>
      </c>
      <c r="F613" s="30" t="s">
        <v>450</v>
      </c>
      <c r="G613" s="33">
        <v>6.1108049999999997E-2</v>
      </c>
      <c r="H613" s="33">
        <v>4.233779E-2</v>
      </c>
      <c r="I613" s="33">
        <v>7.9878299999999999E-2</v>
      </c>
      <c r="J613" s="33">
        <v>0.28925999612814773</v>
      </c>
    </row>
    <row r="614" spans="1:10" x14ac:dyDescent="0.3">
      <c r="A614" t="s">
        <v>978</v>
      </c>
      <c r="B614" s="25" t="s">
        <v>337</v>
      </c>
      <c r="C614" s="73" t="s">
        <v>338</v>
      </c>
      <c r="D614" s="112" t="str" cm="1">
        <f t="array" aca="1" ref="D614" ca="1">HYPERLINK("#"&amp;CELL("address",INDEX('Data dictionary'!B:B,MATCH('Feeling good'!$A614,'Data dictionary'!A:A,0))),"Show if Q205 is Yes AND if Q209 is Yes")</f>
        <v>Show if Q205 is Yes AND if Q209 is Yes</v>
      </c>
      <c r="E614" s="85" t="s">
        <v>477</v>
      </c>
      <c r="F614" s="30" t="s">
        <v>450</v>
      </c>
      <c r="G614" s="33">
        <v>3.8424409999999999E-2</v>
      </c>
      <c r="H614" s="33">
        <v>1.8530810000000002E-2</v>
      </c>
      <c r="I614" s="33">
        <v>5.8318010000000003E-2</v>
      </c>
      <c r="J614" s="33">
        <v>0.28925999612814773</v>
      </c>
    </row>
    <row r="615" spans="1:10" x14ac:dyDescent="0.3">
      <c r="A615" t="s">
        <v>978</v>
      </c>
      <c r="B615" s="25" t="s">
        <v>339</v>
      </c>
      <c r="C615" s="72" t="s">
        <v>340</v>
      </c>
      <c r="D615" s="112" t="str" cm="1">
        <f t="array" aca="1" ref="D615" ca="1">HYPERLINK("#"&amp;CELL("address",INDEX('Data dictionary'!B:B,MATCH('Feeling good'!$A615,'Data dictionary'!A:A,0))),"Show if Q205 is Yes AND if Q209 is Yes")</f>
        <v>Show if Q205 is Yes AND if Q209 is Yes</v>
      </c>
      <c r="E615" s="85" t="s">
        <v>477</v>
      </c>
      <c r="F615" s="30" t="s">
        <v>450</v>
      </c>
      <c r="G615" s="33">
        <v>9.3788109999999994E-2</v>
      </c>
      <c r="H615" s="33">
        <v>7.0769360000000003E-2</v>
      </c>
      <c r="I615" s="33">
        <v>0.11680690000000001</v>
      </c>
      <c r="J615" s="33">
        <v>0.28925999612814773</v>
      </c>
    </row>
    <row r="616" spans="1:10" x14ac:dyDescent="0.3">
      <c r="A616" t="s">
        <v>978</v>
      </c>
      <c r="B616" s="25" t="s">
        <v>341</v>
      </c>
      <c r="C616" s="72" t="s">
        <v>342</v>
      </c>
      <c r="D616" s="112" t="str" cm="1">
        <f t="array" aca="1" ref="D616" ca="1">HYPERLINK("#"&amp;CELL("address",INDEX('Data dictionary'!B:B,MATCH('Feeling good'!$A616,'Data dictionary'!A:A,0))),"Show if Q205 is Yes AND if Q209 is Yes")</f>
        <v>Show if Q205 is Yes AND if Q209 is Yes</v>
      </c>
      <c r="E616" s="85" t="s">
        <v>477</v>
      </c>
      <c r="F616" s="30" t="s">
        <v>450</v>
      </c>
      <c r="G616" s="33">
        <v>5.5338430000000001E-2</v>
      </c>
      <c r="H616" s="33">
        <v>3.6216659999999998E-2</v>
      </c>
      <c r="I616" s="33">
        <v>7.4460209999999999E-2</v>
      </c>
      <c r="J616" s="33">
        <v>0.28925999612814773</v>
      </c>
    </row>
    <row r="617" spans="1:10" x14ac:dyDescent="0.3">
      <c r="A617" t="s">
        <v>978</v>
      </c>
      <c r="B617" s="25" t="s">
        <v>343</v>
      </c>
      <c r="C617" s="72" t="s">
        <v>344</v>
      </c>
      <c r="D617" s="112" t="str" cm="1">
        <f t="array" aca="1" ref="D617" ca="1">HYPERLINK("#"&amp;CELL("address",INDEX('Data dictionary'!B:B,MATCH('Feeling good'!$A617,'Data dictionary'!A:A,0))),"Show if Q205 is Yes AND if Q209 is Yes")</f>
        <v>Show if Q205 is Yes AND if Q209 is Yes</v>
      </c>
      <c r="E617" s="85" t="s">
        <v>477</v>
      </c>
      <c r="F617" s="30" t="s">
        <v>450</v>
      </c>
      <c r="G617" s="33" t="s">
        <v>451</v>
      </c>
      <c r="H617" s="33" t="s">
        <v>451</v>
      </c>
      <c r="I617" s="33" t="s">
        <v>451</v>
      </c>
      <c r="J617" s="33" t="s">
        <v>451</v>
      </c>
    </row>
    <row r="618" spans="1:10" x14ac:dyDescent="0.3">
      <c r="B618" s="25" t="s">
        <v>345</v>
      </c>
      <c r="C618" s="72" t="s">
        <v>346</v>
      </c>
      <c r="D618" s="29" t="s">
        <v>610</v>
      </c>
      <c r="E618" s="85" t="s">
        <v>747</v>
      </c>
      <c r="F618" s="30" t="s">
        <v>450</v>
      </c>
      <c r="G618" s="36">
        <v>7.3793930000000003</v>
      </c>
      <c r="H618" s="36">
        <v>7.2777570000000003</v>
      </c>
      <c r="I618" s="36">
        <v>7.4810290000000004</v>
      </c>
      <c r="J618" s="33">
        <v>0.11813152675461296</v>
      </c>
    </row>
    <row r="619" spans="1:10" x14ac:dyDescent="0.3">
      <c r="B619" s="25"/>
      <c r="C619" s="73"/>
      <c r="D619" s="103"/>
      <c r="E619" s="85" t="s">
        <v>747</v>
      </c>
      <c r="F619" s="30" t="s">
        <v>452</v>
      </c>
      <c r="G619" s="36">
        <v>7.28559</v>
      </c>
      <c r="H619" s="36">
        <v>7.1718650000000004</v>
      </c>
      <c r="I619" s="36">
        <v>7.3993149999999996</v>
      </c>
      <c r="J619" s="33">
        <v>0.10373361044406325</v>
      </c>
    </row>
    <row r="620" spans="1:10" x14ac:dyDescent="0.3">
      <c r="B620" s="25"/>
      <c r="C620" s="73"/>
      <c r="D620" s="103"/>
      <c r="E620" s="85" t="s">
        <v>747</v>
      </c>
      <c r="F620" s="30" t="s">
        <v>453</v>
      </c>
      <c r="G620" s="36">
        <v>7.1580830000000004</v>
      </c>
      <c r="H620" s="36">
        <v>6.941249</v>
      </c>
      <c r="I620" s="36">
        <v>7.3749169999999999</v>
      </c>
      <c r="J620" s="33">
        <v>0.15626828569091475</v>
      </c>
    </row>
    <row r="621" spans="1:10" x14ac:dyDescent="0.3">
      <c r="B621" s="25"/>
      <c r="C621" s="73"/>
      <c r="D621" s="103"/>
      <c r="E621" s="85" t="s">
        <v>747</v>
      </c>
      <c r="F621" s="30" t="s">
        <v>21</v>
      </c>
      <c r="G621" s="36">
        <v>7.8366910000000001</v>
      </c>
      <c r="H621" s="36">
        <v>7.5522919999999996</v>
      </c>
      <c r="I621" s="36">
        <v>8.1210900000000006</v>
      </c>
      <c r="J621" s="33">
        <v>0.15960771615455011</v>
      </c>
    </row>
    <row r="622" spans="1:10" x14ac:dyDescent="0.3">
      <c r="B622" s="25"/>
      <c r="C622" s="73"/>
      <c r="D622" s="103"/>
      <c r="E622" s="85" t="s">
        <v>747</v>
      </c>
      <c r="F622" s="30" t="s">
        <v>454</v>
      </c>
      <c r="G622" s="36">
        <v>7.5483739999999999</v>
      </c>
      <c r="H622" s="36">
        <v>7.3575869999999997</v>
      </c>
      <c r="I622" s="36">
        <v>7.73916</v>
      </c>
      <c r="J622" s="33">
        <v>0.11866012117913104</v>
      </c>
    </row>
    <row r="623" spans="1:10" x14ac:dyDescent="0.3">
      <c r="B623" s="25"/>
      <c r="C623" s="73"/>
      <c r="D623" s="103"/>
      <c r="E623" s="85" t="s">
        <v>747</v>
      </c>
      <c r="F623" s="30" t="s">
        <v>455</v>
      </c>
      <c r="G623" s="36">
        <v>6.8364969999999996</v>
      </c>
      <c r="H623" s="36">
        <v>6.0993690000000003</v>
      </c>
      <c r="I623" s="36">
        <v>7.5736239999999997</v>
      </c>
      <c r="J623" s="33">
        <v>0.1318512711532262</v>
      </c>
    </row>
    <row r="624" spans="1:10" x14ac:dyDescent="0.3">
      <c r="B624" s="25"/>
      <c r="C624" s="73"/>
      <c r="D624" s="103"/>
      <c r="E624" s="85" t="s">
        <v>747</v>
      </c>
      <c r="F624" s="30" t="s">
        <v>456</v>
      </c>
      <c r="G624" s="36">
        <v>7.6372730000000004</v>
      </c>
      <c r="H624" s="36">
        <v>7.5051319999999997</v>
      </c>
      <c r="I624" s="36">
        <v>7.7694150000000004</v>
      </c>
      <c r="J624" s="33">
        <v>0.15741511550051751</v>
      </c>
    </row>
    <row r="625" spans="2:10" x14ac:dyDescent="0.3">
      <c r="B625" s="25"/>
      <c r="C625" s="73"/>
      <c r="D625" s="103"/>
      <c r="E625" s="85" t="s">
        <v>747</v>
      </c>
      <c r="F625" s="30" t="s">
        <v>457</v>
      </c>
      <c r="G625" s="36">
        <v>7.2048220000000001</v>
      </c>
      <c r="H625" s="36">
        <v>7.0996949999999996</v>
      </c>
      <c r="I625" s="36">
        <v>7.3099489999999996</v>
      </c>
      <c r="J625" s="33">
        <v>8.7664811701896633E-2</v>
      </c>
    </row>
    <row r="626" spans="2:10" x14ac:dyDescent="0.3">
      <c r="B626" s="25"/>
      <c r="C626" s="73"/>
      <c r="D626" s="103"/>
      <c r="E626" s="85" t="s">
        <v>747</v>
      </c>
      <c r="F626" s="30" t="s">
        <v>458</v>
      </c>
      <c r="G626" s="36">
        <v>5.6963800000000004</v>
      </c>
      <c r="H626" s="36">
        <v>5.4102779999999999</v>
      </c>
      <c r="I626" s="36">
        <v>5.9824830000000002</v>
      </c>
      <c r="J626" s="33">
        <v>6.3929969501510114E-2</v>
      </c>
    </row>
    <row r="627" spans="2:10" x14ac:dyDescent="0.3">
      <c r="B627" s="25"/>
      <c r="C627" s="73"/>
      <c r="D627" s="103"/>
      <c r="E627" s="85" t="s">
        <v>747</v>
      </c>
      <c r="F627" s="30" t="s">
        <v>459</v>
      </c>
      <c r="G627" s="36">
        <v>7.7554449999999999</v>
      </c>
      <c r="H627" s="36">
        <v>7.6623869999999998</v>
      </c>
      <c r="I627" s="36">
        <v>7.848503</v>
      </c>
      <c r="J627" s="33">
        <v>2.1086983764028937E-2</v>
      </c>
    </row>
    <row r="628" spans="2:10" x14ac:dyDescent="0.3">
      <c r="B628" s="25"/>
      <c r="C628" s="73"/>
      <c r="D628" s="103"/>
      <c r="E628" s="85" t="s">
        <v>747</v>
      </c>
      <c r="F628" s="30" t="s">
        <v>660</v>
      </c>
      <c r="G628" s="36">
        <v>5.8094770000000002</v>
      </c>
      <c r="H628" s="36">
        <v>5.4951749999999997</v>
      </c>
      <c r="I628" s="36">
        <v>6.1237779999999997</v>
      </c>
      <c r="J628" s="33">
        <v>0.10885825612311298</v>
      </c>
    </row>
    <row r="629" spans="2:10" x14ac:dyDescent="0.3">
      <c r="B629" s="25"/>
      <c r="C629" s="73"/>
      <c r="D629" s="103"/>
      <c r="E629" s="85" t="s">
        <v>747</v>
      </c>
      <c r="F629" s="30" t="s">
        <v>661</v>
      </c>
      <c r="G629" s="36">
        <v>7.9356270000000002</v>
      </c>
      <c r="H629" s="36">
        <v>7.8260459999999998</v>
      </c>
      <c r="I629" s="36">
        <v>8.0452069999999996</v>
      </c>
      <c r="J629" s="33">
        <v>0.10756579706832832</v>
      </c>
    </row>
    <row r="630" spans="2:10" x14ac:dyDescent="0.3">
      <c r="B630" s="25"/>
      <c r="C630" s="73"/>
      <c r="D630" s="103"/>
      <c r="E630" s="85" t="s">
        <v>747</v>
      </c>
      <c r="F630" s="30" t="s">
        <v>662</v>
      </c>
      <c r="G630" s="36">
        <v>6.5365450000000003</v>
      </c>
      <c r="H630" s="36">
        <v>6.0808010000000001</v>
      </c>
      <c r="I630" s="36">
        <v>6.9922890000000004</v>
      </c>
      <c r="J630" s="33">
        <v>0.13567105032200374</v>
      </c>
    </row>
    <row r="631" spans="2:10" x14ac:dyDescent="0.3">
      <c r="B631" s="25"/>
      <c r="C631" s="73"/>
      <c r="D631" s="103"/>
      <c r="E631" s="85" t="s">
        <v>747</v>
      </c>
      <c r="F631" s="30" t="s">
        <v>663</v>
      </c>
      <c r="G631" s="36">
        <v>7.4068949999999996</v>
      </c>
      <c r="H631" s="36">
        <v>7.3018799999999997</v>
      </c>
      <c r="I631" s="36">
        <v>7.5119109999999996</v>
      </c>
      <c r="J631" s="33">
        <v>4.5436810692834314E-3</v>
      </c>
    </row>
    <row r="632" spans="2:10" x14ac:dyDescent="0.3">
      <c r="B632" s="25"/>
      <c r="C632" s="73"/>
      <c r="D632" s="103"/>
      <c r="E632" s="85" t="s">
        <v>747</v>
      </c>
      <c r="F632" s="30" t="s">
        <v>460</v>
      </c>
      <c r="G632" s="36">
        <v>7.8398859999999999</v>
      </c>
      <c r="H632" s="36">
        <v>7.6975369999999996</v>
      </c>
      <c r="I632" s="36">
        <v>7.9822340000000001</v>
      </c>
      <c r="J632" s="33">
        <v>0.14030219884070946</v>
      </c>
    </row>
    <row r="633" spans="2:10" x14ac:dyDescent="0.3">
      <c r="B633" s="25"/>
      <c r="C633" s="73"/>
      <c r="D633" s="103"/>
      <c r="E633" s="85" t="s">
        <v>747</v>
      </c>
      <c r="F633" s="30" t="s">
        <v>461</v>
      </c>
      <c r="G633" s="36">
        <v>7.0738149999999997</v>
      </c>
      <c r="H633" s="36">
        <v>6.9507709999999996</v>
      </c>
      <c r="I633" s="36">
        <v>7.1968589999999999</v>
      </c>
      <c r="J633" s="33">
        <v>9.514378196663914E-2</v>
      </c>
    </row>
    <row r="634" spans="2:10" x14ac:dyDescent="0.3">
      <c r="B634" s="25"/>
      <c r="C634" s="73"/>
      <c r="D634" s="103"/>
      <c r="E634" s="85" t="s">
        <v>747</v>
      </c>
      <c r="F634" s="30" t="s">
        <v>462</v>
      </c>
      <c r="G634" s="36">
        <v>4.8617549999999996</v>
      </c>
      <c r="H634" s="36">
        <v>3.9481609999999998</v>
      </c>
      <c r="I634" s="36">
        <v>5.7753500000000004</v>
      </c>
      <c r="J634" s="33">
        <v>0.15786218312555877</v>
      </c>
    </row>
    <row r="635" spans="2:10" x14ac:dyDescent="0.3">
      <c r="B635" s="25"/>
      <c r="C635" s="73"/>
      <c r="D635" s="103"/>
      <c r="E635" s="85" t="s">
        <v>747</v>
      </c>
      <c r="F635" s="30" t="s">
        <v>589</v>
      </c>
      <c r="G635" s="36">
        <v>5.4682019999999998</v>
      </c>
      <c r="H635" s="36">
        <v>4.9075030000000002</v>
      </c>
      <c r="I635" s="36">
        <v>6.0289000000000001</v>
      </c>
      <c r="J635" s="33">
        <v>1.6395246898413578E-2</v>
      </c>
    </row>
    <row r="636" spans="2:10" x14ac:dyDescent="0.3">
      <c r="B636" s="25"/>
      <c r="C636" s="73"/>
      <c r="D636" s="103"/>
      <c r="E636" s="85" t="s">
        <v>747</v>
      </c>
      <c r="F636" s="30" t="s">
        <v>463</v>
      </c>
      <c r="G636" s="36">
        <v>7.8055070000000004</v>
      </c>
      <c r="H636" s="36">
        <v>7.6139939999999999</v>
      </c>
      <c r="I636" s="36">
        <v>7.99702</v>
      </c>
      <c r="J636" s="33">
        <v>0.15788168450460185</v>
      </c>
    </row>
    <row r="637" spans="2:10" x14ac:dyDescent="0.3">
      <c r="B637" s="25"/>
      <c r="C637" s="73"/>
      <c r="D637" s="103"/>
      <c r="E637" s="85" t="s">
        <v>747</v>
      </c>
      <c r="F637" s="30" t="s">
        <v>464</v>
      </c>
      <c r="G637" s="36">
        <v>7.4206409999999998</v>
      </c>
      <c r="H637" s="36">
        <v>7.2281820000000003</v>
      </c>
      <c r="I637" s="36">
        <v>7.6130990000000001</v>
      </c>
      <c r="J637" s="33">
        <v>0.1628820828928034</v>
      </c>
    </row>
    <row r="638" spans="2:10" x14ac:dyDescent="0.3">
      <c r="B638" s="25"/>
      <c r="C638" s="73"/>
      <c r="D638" s="103"/>
      <c r="E638" s="85" t="s">
        <v>747</v>
      </c>
      <c r="F638" s="30" t="s">
        <v>465</v>
      </c>
      <c r="G638" s="36">
        <v>7.1329330000000004</v>
      </c>
      <c r="H638" s="36">
        <v>6.9160919999999999</v>
      </c>
      <c r="I638" s="36">
        <v>7.349774</v>
      </c>
      <c r="J638" s="33">
        <v>8.6980007336349488E-2</v>
      </c>
    </row>
    <row r="639" spans="2:10" x14ac:dyDescent="0.3">
      <c r="B639" s="25"/>
      <c r="C639" s="73"/>
      <c r="D639" s="103"/>
      <c r="E639" s="85" t="s">
        <v>747</v>
      </c>
      <c r="F639" s="30" t="s">
        <v>466</v>
      </c>
      <c r="G639" s="36">
        <v>7.1298019999999998</v>
      </c>
      <c r="H639" s="36">
        <v>6.8489339999999999</v>
      </c>
      <c r="I639" s="36">
        <v>7.4106690000000004</v>
      </c>
      <c r="J639" s="33">
        <v>7.7150587282976926E-2</v>
      </c>
    </row>
    <row r="640" spans="2:10" x14ac:dyDescent="0.3">
      <c r="B640" s="25"/>
      <c r="C640" s="73"/>
      <c r="D640" s="103"/>
      <c r="E640" s="85" t="s">
        <v>747</v>
      </c>
      <c r="F640" s="30" t="s">
        <v>467</v>
      </c>
      <c r="G640" s="36">
        <v>7.3574010000000003</v>
      </c>
      <c r="H640" s="36">
        <v>7.1050740000000001</v>
      </c>
      <c r="I640" s="36">
        <v>7.6097289999999997</v>
      </c>
      <c r="J640" s="33">
        <v>8.1093632134368723E-2</v>
      </c>
    </row>
    <row r="641" spans="2:10" x14ac:dyDescent="0.3">
      <c r="B641" s="25"/>
      <c r="C641" s="73"/>
      <c r="D641" s="103"/>
      <c r="E641" s="85" t="s">
        <v>747</v>
      </c>
      <c r="F641" s="30" t="s">
        <v>468</v>
      </c>
      <c r="G641" s="36">
        <v>7.2839499999999999</v>
      </c>
      <c r="H641" s="36">
        <v>7.1692999999999998</v>
      </c>
      <c r="I641" s="36">
        <v>7.3986000000000001</v>
      </c>
      <c r="J641" s="33">
        <v>0.10941974587733082</v>
      </c>
    </row>
    <row r="642" spans="2:10" x14ac:dyDescent="0.3">
      <c r="B642" s="25"/>
      <c r="C642" s="73"/>
      <c r="D642" s="103"/>
      <c r="E642" s="85" t="s">
        <v>747</v>
      </c>
      <c r="F642" s="30" t="s">
        <v>469</v>
      </c>
      <c r="G642" s="36">
        <v>7.8051769999999996</v>
      </c>
      <c r="H642" s="36">
        <v>7.5626139999999999</v>
      </c>
      <c r="I642" s="36">
        <v>8.0477410000000003</v>
      </c>
      <c r="J642" s="33">
        <v>0.14712256871025944</v>
      </c>
    </row>
    <row r="643" spans="2:10" x14ac:dyDescent="0.3">
      <c r="B643" s="25"/>
      <c r="C643" s="73"/>
      <c r="D643" s="103"/>
      <c r="E643" s="85" t="s">
        <v>747</v>
      </c>
      <c r="F643" s="30" t="s">
        <v>470</v>
      </c>
      <c r="G643" s="36">
        <v>7.0491289999999998</v>
      </c>
      <c r="H643" s="36">
        <v>6.616835</v>
      </c>
      <c r="I643" s="36">
        <v>7.4814239999999996</v>
      </c>
      <c r="J643" s="33">
        <v>9.1705196927307719E-2</v>
      </c>
    </row>
    <row r="644" spans="2:10" x14ac:dyDescent="0.3">
      <c r="B644" s="25"/>
      <c r="C644" s="73"/>
      <c r="D644" s="103"/>
      <c r="E644" s="85" t="s">
        <v>747</v>
      </c>
      <c r="F644" s="30" t="s">
        <v>26</v>
      </c>
      <c r="G644" s="36">
        <v>7.3041499999999999</v>
      </c>
      <c r="H644" s="36">
        <v>7.119097</v>
      </c>
      <c r="I644" s="36">
        <v>7.4892019999999997</v>
      </c>
      <c r="J644" s="33">
        <v>0.16669989357919154</v>
      </c>
    </row>
    <row r="645" spans="2:10" x14ac:dyDescent="0.3">
      <c r="B645" s="25"/>
      <c r="C645" s="73"/>
      <c r="D645" s="103"/>
      <c r="E645" s="85" t="s">
        <v>747</v>
      </c>
      <c r="F645" s="30" t="s">
        <v>27</v>
      </c>
      <c r="G645" s="36">
        <v>7.5362030000000004</v>
      </c>
      <c r="H645" s="36">
        <v>7.0673820000000003</v>
      </c>
      <c r="I645" s="36">
        <v>8.0050229999999996</v>
      </c>
      <c r="J645" s="33">
        <v>8.7039314337071128E-2</v>
      </c>
    </row>
    <row r="646" spans="2:10" x14ac:dyDescent="0.3">
      <c r="B646" s="25"/>
      <c r="C646" s="73"/>
      <c r="D646" s="103"/>
      <c r="E646" s="85" t="s">
        <v>747</v>
      </c>
      <c r="F646" s="30" t="s">
        <v>28</v>
      </c>
      <c r="G646" s="36">
        <v>7.0581779999999998</v>
      </c>
      <c r="H646" s="36">
        <v>6.7404520000000003</v>
      </c>
      <c r="I646" s="36">
        <v>7.3759050000000004</v>
      </c>
      <c r="J646" s="33">
        <v>8.6575051572515077E-2</v>
      </c>
    </row>
    <row r="647" spans="2:10" x14ac:dyDescent="0.3">
      <c r="B647" s="25"/>
      <c r="C647" s="73"/>
      <c r="D647" s="103"/>
      <c r="E647" s="85" t="s">
        <v>747</v>
      </c>
      <c r="F647" s="30" t="s">
        <v>29</v>
      </c>
      <c r="G647" s="36">
        <v>7.5610920000000004</v>
      </c>
      <c r="H647" s="36">
        <v>7.2335440000000002</v>
      </c>
      <c r="I647" s="36">
        <v>7.8886399999999997</v>
      </c>
      <c r="J647" s="33">
        <v>6.802012899321927E-2</v>
      </c>
    </row>
    <row r="648" spans="2:10" x14ac:dyDescent="0.3">
      <c r="B648" s="25"/>
      <c r="C648" s="73"/>
      <c r="D648" s="103"/>
      <c r="E648" s="85" t="s">
        <v>747</v>
      </c>
      <c r="F648" s="30" t="s">
        <v>658</v>
      </c>
      <c r="G648" s="36">
        <v>7.3585039999999999</v>
      </c>
      <c r="H648" s="36">
        <v>7.060873</v>
      </c>
      <c r="I648" s="36">
        <v>7.6561349999999999</v>
      </c>
      <c r="J648" s="33">
        <v>0.12166106285420888</v>
      </c>
    </row>
    <row r="649" spans="2:10" x14ac:dyDescent="0.3">
      <c r="B649" s="25"/>
      <c r="C649" s="73"/>
      <c r="D649" s="103"/>
      <c r="E649" s="85" t="s">
        <v>747</v>
      </c>
      <c r="F649" s="30" t="s">
        <v>30</v>
      </c>
      <c r="G649" s="36">
        <v>7.5309049999999997</v>
      </c>
      <c r="H649" s="36">
        <v>7.2444819999999996</v>
      </c>
      <c r="I649" s="36">
        <v>7.8173279999999998</v>
      </c>
      <c r="J649" s="33">
        <v>9.4837565469817142E-2</v>
      </c>
    </row>
    <row r="650" spans="2:10" x14ac:dyDescent="0.3">
      <c r="B650" s="25"/>
      <c r="C650" s="73"/>
      <c r="D650" s="103"/>
      <c r="E650" s="85" t="s">
        <v>747</v>
      </c>
      <c r="F650" s="30" t="s">
        <v>552</v>
      </c>
      <c r="G650" s="36">
        <v>7.508038</v>
      </c>
      <c r="H650" s="36">
        <v>7.3362470000000002</v>
      </c>
      <c r="I650" s="36">
        <v>7.6798289999999998</v>
      </c>
      <c r="J650" s="33">
        <v>4.0873501977679867E-2</v>
      </c>
    </row>
    <row r="651" spans="2:10" x14ac:dyDescent="0.3">
      <c r="B651" s="25"/>
      <c r="C651" s="73"/>
      <c r="D651" s="103"/>
      <c r="E651" s="85" t="s">
        <v>747</v>
      </c>
      <c r="F651" s="30" t="s">
        <v>31</v>
      </c>
      <c r="G651" s="36">
        <v>7.3393499999999996</v>
      </c>
      <c r="H651" s="36">
        <v>7.0213320000000001</v>
      </c>
      <c r="I651" s="36">
        <v>7.6573690000000001</v>
      </c>
      <c r="J651" s="33">
        <v>0.12382355406732132</v>
      </c>
    </row>
    <row r="652" spans="2:10" x14ac:dyDescent="0.3">
      <c r="B652" s="25"/>
      <c r="C652" s="73"/>
      <c r="D652" s="103"/>
      <c r="E652" s="85" t="s">
        <v>747</v>
      </c>
      <c r="F652" s="30" t="s">
        <v>32</v>
      </c>
      <c r="G652" s="36">
        <v>7.6082200000000002</v>
      </c>
      <c r="H652" s="36">
        <v>7.367858</v>
      </c>
      <c r="I652" s="36">
        <v>7.8485810000000003</v>
      </c>
      <c r="J652" s="33">
        <v>4.92769569522786E-2</v>
      </c>
    </row>
    <row r="653" spans="2:10" x14ac:dyDescent="0.3">
      <c r="B653" s="25"/>
      <c r="C653" s="73"/>
      <c r="D653" s="103"/>
      <c r="E653" s="85" t="s">
        <v>747</v>
      </c>
      <c r="F653" s="30" t="s">
        <v>471</v>
      </c>
      <c r="G653" s="36">
        <v>7.2883300000000002</v>
      </c>
      <c r="H653" s="36">
        <v>7.0813179999999996</v>
      </c>
      <c r="I653" s="36">
        <v>7.4953419999999999</v>
      </c>
      <c r="J653" s="33">
        <v>0.19905696646766916</v>
      </c>
    </row>
    <row r="654" spans="2:10" x14ac:dyDescent="0.3">
      <c r="B654" s="25"/>
      <c r="C654" s="73"/>
      <c r="D654" s="103"/>
      <c r="E654" s="85" t="s">
        <v>747</v>
      </c>
      <c r="F654" s="30" t="s">
        <v>472</v>
      </c>
      <c r="G654" s="36">
        <v>7.384906</v>
      </c>
      <c r="H654" s="36">
        <v>7.1951539999999996</v>
      </c>
      <c r="I654" s="36">
        <v>7.5746580000000003</v>
      </c>
      <c r="J654" s="33">
        <v>8.9018490271069811E-2</v>
      </c>
    </row>
    <row r="655" spans="2:10" x14ac:dyDescent="0.3">
      <c r="B655" s="25"/>
      <c r="C655" s="73"/>
      <c r="D655" s="103"/>
      <c r="E655" s="85" t="s">
        <v>747</v>
      </c>
      <c r="F655" s="30" t="s">
        <v>473</v>
      </c>
      <c r="G655" s="36">
        <v>7.407381</v>
      </c>
      <c r="H655" s="36">
        <v>7.2279809999999998</v>
      </c>
      <c r="I655" s="36">
        <v>7.5867810000000002</v>
      </c>
      <c r="J655" s="33">
        <v>0.11692851679580284</v>
      </c>
    </row>
    <row r="656" spans="2:10" x14ac:dyDescent="0.3">
      <c r="B656" s="25" t="s">
        <v>347</v>
      </c>
      <c r="C656" s="73" t="s">
        <v>348</v>
      </c>
      <c r="D656" s="29" t="s">
        <v>610</v>
      </c>
      <c r="E656" s="85" t="s">
        <v>477</v>
      </c>
      <c r="F656" s="30" t="s">
        <v>450</v>
      </c>
      <c r="G656" s="33">
        <v>0.48635869999999998</v>
      </c>
      <c r="H656" s="33">
        <v>0.46702709999999997</v>
      </c>
      <c r="I656" s="33">
        <v>0.50569039999999998</v>
      </c>
      <c r="J656" s="33">
        <v>0.19376623388219261</v>
      </c>
    </row>
    <row r="657" spans="2:10" x14ac:dyDescent="0.3">
      <c r="B657" s="25"/>
      <c r="C657" s="73"/>
      <c r="D657" s="103"/>
      <c r="E657" s="85" t="s">
        <v>477</v>
      </c>
      <c r="F657" s="30" t="s">
        <v>452</v>
      </c>
      <c r="G657" s="33">
        <v>0.51261179999999995</v>
      </c>
      <c r="H657" s="33">
        <v>0.48975770000000002</v>
      </c>
      <c r="I657" s="33">
        <v>0.53546590000000005</v>
      </c>
      <c r="J657" s="33">
        <v>0.16223870948907562</v>
      </c>
    </row>
    <row r="658" spans="2:10" x14ac:dyDescent="0.3">
      <c r="B658" s="25"/>
      <c r="C658" s="73"/>
      <c r="D658" s="103"/>
      <c r="E658" s="85" t="s">
        <v>477</v>
      </c>
      <c r="F658" s="30" t="s">
        <v>453</v>
      </c>
      <c r="G658" s="33">
        <v>0.53865490000000005</v>
      </c>
      <c r="H658" s="33">
        <v>0.50030129999999995</v>
      </c>
      <c r="I658" s="33">
        <v>0.57700850000000004</v>
      </c>
      <c r="J658" s="33">
        <v>0.24615475531572795</v>
      </c>
    </row>
    <row r="659" spans="2:10" x14ac:dyDescent="0.3">
      <c r="B659" s="25"/>
      <c r="C659" s="73"/>
      <c r="D659" s="103"/>
      <c r="E659" s="85" t="s">
        <v>477</v>
      </c>
      <c r="F659" s="30" t="s">
        <v>21</v>
      </c>
      <c r="G659" s="33">
        <v>0.43573400000000001</v>
      </c>
      <c r="H659" s="33">
        <v>0.33906720000000001</v>
      </c>
      <c r="I659" s="33">
        <v>0.53240080000000001</v>
      </c>
      <c r="J659" s="33">
        <v>0.25892674788360576</v>
      </c>
    </row>
    <row r="660" spans="2:10" x14ac:dyDescent="0.3">
      <c r="B660" s="25"/>
      <c r="C660" s="73"/>
      <c r="D660" s="103"/>
      <c r="E660" s="85" t="s">
        <v>477</v>
      </c>
      <c r="F660" s="30" t="s">
        <v>454</v>
      </c>
      <c r="G660" s="33">
        <v>0.40224779999999999</v>
      </c>
      <c r="H660" s="33">
        <v>0.37008869999999999</v>
      </c>
      <c r="I660" s="33">
        <v>0.43440679999999998</v>
      </c>
      <c r="J660" s="33">
        <v>0.20944003880424411</v>
      </c>
    </row>
    <row r="661" spans="2:10" x14ac:dyDescent="0.3">
      <c r="B661" s="25"/>
      <c r="C661" s="73"/>
      <c r="D661" s="103"/>
      <c r="E661" s="85" t="s">
        <v>477</v>
      </c>
      <c r="F661" s="30" t="s">
        <v>455</v>
      </c>
      <c r="G661" s="33">
        <v>0.57103510000000002</v>
      </c>
      <c r="H661" s="33">
        <v>0.42995650000000002</v>
      </c>
      <c r="I661" s="33">
        <v>0.71211369999999996</v>
      </c>
      <c r="J661" s="33">
        <v>0.25815809005655077</v>
      </c>
    </row>
    <row r="662" spans="2:10" x14ac:dyDescent="0.3">
      <c r="B662" s="25"/>
      <c r="C662" s="73"/>
      <c r="D662" s="103"/>
      <c r="E662" s="85" t="s">
        <v>477</v>
      </c>
      <c r="F662" s="30" t="s">
        <v>456</v>
      </c>
      <c r="G662" s="33">
        <v>0.42259039999999998</v>
      </c>
      <c r="H662" s="33">
        <v>0.39088869999999998</v>
      </c>
      <c r="I662" s="33">
        <v>0.45429209999999998</v>
      </c>
      <c r="J662" s="33">
        <v>0.24563140025658028</v>
      </c>
    </row>
    <row r="663" spans="2:10" x14ac:dyDescent="0.3">
      <c r="B663" s="25"/>
      <c r="C663" s="73"/>
      <c r="D663" s="103"/>
      <c r="E663" s="85" t="s">
        <v>477</v>
      </c>
      <c r="F663" s="30" t="s">
        <v>457</v>
      </c>
      <c r="G663" s="33">
        <v>0.52357489999999995</v>
      </c>
      <c r="H663" s="33">
        <v>0.49864310000000001</v>
      </c>
      <c r="I663" s="33">
        <v>0.54850670000000001</v>
      </c>
      <c r="J663" s="33">
        <v>0.15318117565081724</v>
      </c>
    </row>
    <row r="664" spans="2:10" x14ac:dyDescent="0.3">
      <c r="B664" s="25"/>
      <c r="C664" s="73"/>
      <c r="D664" s="103"/>
      <c r="E664" s="85" t="s">
        <v>477</v>
      </c>
      <c r="F664" s="30" t="s">
        <v>458</v>
      </c>
      <c r="G664" s="33">
        <v>0.7796862</v>
      </c>
      <c r="H664" s="33">
        <v>0.73167950000000004</v>
      </c>
      <c r="I664" s="33">
        <v>0.82769289999999995</v>
      </c>
      <c r="J664" s="33">
        <v>0.13478428441155244</v>
      </c>
    </row>
    <row r="665" spans="2:10" x14ac:dyDescent="0.3">
      <c r="B665" s="25"/>
      <c r="C665" s="73"/>
      <c r="D665" s="103"/>
      <c r="E665" s="85" t="s">
        <v>477</v>
      </c>
      <c r="F665" s="30" t="s">
        <v>459</v>
      </c>
      <c r="G665" s="33">
        <v>0.42744680000000002</v>
      </c>
      <c r="H665" s="33">
        <v>0.40641969999999999</v>
      </c>
      <c r="I665" s="33">
        <v>0.44847389999999998</v>
      </c>
      <c r="J665" s="33">
        <v>9.4851611176323403E-2</v>
      </c>
    </row>
    <row r="666" spans="2:10" x14ac:dyDescent="0.3">
      <c r="B666" s="25"/>
      <c r="C666" s="73"/>
      <c r="D666" s="103"/>
      <c r="E666" s="85" t="s">
        <v>477</v>
      </c>
      <c r="F666" s="30" t="s">
        <v>660</v>
      </c>
      <c r="G666" s="33">
        <v>0.74864509999999995</v>
      </c>
      <c r="H666" s="33">
        <v>0.71862150000000002</v>
      </c>
      <c r="I666" s="33">
        <v>0.77866869999999999</v>
      </c>
      <c r="J666" s="33">
        <v>0.18105820337740725</v>
      </c>
    </row>
    <row r="667" spans="2:10" x14ac:dyDescent="0.3">
      <c r="B667" s="25"/>
      <c r="C667" s="73"/>
      <c r="D667" s="103"/>
      <c r="E667" s="85" t="s">
        <v>477</v>
      </c>
      <c r="F667" s="30" t="s">
        <v>661</v>
      </c>
      <c r="G667" s="33">
        <v>0.39262069999999999</v>
      </c>
      <c r="H667" s="33">
        <v>0.36808540000000001</v>
      </c>
      <c r="I667" s="33">
        <v>0.41715609999999997</v>
      </c>
      <c r="J667" s="33">
        <v>0.18555731678499907</v>
      </c>
    </row>
    <row r="668" spans="2:10" x14ac:dyDescent="0.3">
      <c r="B668" s="25"/>
      <c r="C668" s="73"/>
      <c r="D668" s="103"/>
      <c r="E668" s="85" t="s">
        <v>477</v>
      </c>
      <c r="F668" s="30" t="s">
        <v>662</v>
      </c>
      <c r="G668" s="33">
        <v>0.64800979999999997</v>
      </c>
      <c r="H668" s="33">
        <v>0.55238620000000005</v>
      </c>
      <c r="I668" s="33">
        <v>0.7436334</v>
      </c>
      <c r="J668" s="33">
        <v>0.19671657412655874</v>
      </c>
    </row>
    <row r="669" spans="2:10" x14ac:dyDescent="0.3">
      <c r="B669" s="25"/>
      <c r="C669" s="73"/>
      <c r="D669" s="103"/>
      <c r="E669" s="85" t="s">
        <v>477</v>
      </c>
      <c r="F669" s="30" t="s">
        <v>663</v>
      </c>
      <c r="G669" s="33">
        <v>0.48087790000000002</v>
      </c>
      <c r="H669" s="33">
        <v>0.46094780000000002</v>
      </c>
      <c r="I669" s="33">
        <v>0.50080800000000003</v>
      </c>
      <c r="J669" s="33">
        <v>6.5881215760601542E-3</v>
      </c>
    </row>
    <row r="670" spans="2:10" x14ac:dyDescent="0.3">
      <c r="B670" s="25"/>
      <c r="C670" s="73"/>
      <c r="D670" s="103"/>
      <c r="E670" s="85" t="s">
        <v>477</v>
      </c>
      <c r="F670" s="30" t="s">
        <v>460</v>
      </c>
      <c r="G670" s="33">
        <v>0.31577359999999999</v>
      </c>
      <c r="H670" s="33">
        <v>0.29131040000000002</v>
      </c>
      <c r="I670" s="33">
        <v>0.34023680000000001</v>
      </c>
      <c r="J670" s="33">
        <v>0.21985802945495378</v>
      </c>
    </row>
    <row r="671" spans="2:10" x14ac:dyDescent="0.3">
      <c r="B671" s="25"/>
      <c r="C671" s="73"/>
      <c r="D671" s="103"/>
      <c r="E671" s="85" t="s">
        <v>477</v>
      </c>
      <c r="F671" s="30" t="s">
        <v>461</v>
      </c>
      <c r="G671" s="33">
        <v>0.62708549999999996</v>
      </c>
      <c r="H671" s="33">
        <v>0.60735740000000005</v>
      </c>
      <c r="I671" s="33">
        <v>0.64681350000000004</v>
      </c>
      <c r="J671" s="33">
        <v>0.16877665954674304</v>
      </c>
    </row>
    <row r="672" spans="2:10" x14ac:dyDescent="0.3">
      <c r="B672" s="25"/>
      <c r="C672" s="73"/>
      <c r="D672" s="103"/>
      <c r="E672" s="85" t="s">
        <v>477</v>
      </c>
      <c r="F672" s="30" t="s">
        <v>462</v>
      </c>
      <c r="G672" s="33">
        <v>0.84101760000000003</v>
      </c>
      <c r="H672" s="33">
        <v>0.79402139999999999</v>
      </c>
      <c r="I672" s="33">
        <v>0.88801370000000002</v>
      </c>
      <c r="J672" s="33">
        <v>0.20345242519929829</v>
      </c>
    </row>
    <row r="673" spans="2:10" x14ac:dyDescent="0.3">
      <c r="B673" s="25"/>
      <c r="C673" s="73"/>
      <c r="D673" s="103"/>
      <c r="E673" s="85" t="s">
        <v>477</v>
      </c>
      <c r="F673" s="30" t="s">
        <v>589</v>
      </c>
      <c r="G673" s="33">
        <v>0.84636509999999998</v>
      </c>
      <c r="H673" s="33">
        <v>0.76869639999999995</v>
      </c>
      <c r="I673" s="33">
        <v>0.92403389999999996</v>
      </c>
      <c r="J673" s="33">
        <v>4.9542451458273795E-2</v>
      </c>
    </row>
    <row r="674" spans="2:10" x14ac:dyDescent="0.3">
      <c r="B674" s="25"/>
      <c r="C674" s="73"/>
      <c r="D674" s="103"/>
      <c r="E674" s="85" t="s">
        <v>477</v>
      </c>
      <c r="F674" s="30" t="s">
        <v>463</v>
      </c>
      <c r="G674" s="33">
        <v>0.39551609999999998</v>
      </c>
      <c r="H674" s="33">
        <v>0.3561066</v>
      </c>
      <c r="I674" s="33">
        <v>0.43492560000000002</v>
      </c>
      <c r="J674" s="33">
        <v>0.25140744701283335</v>
      </c>
    </row>
    <row r="675" spans="2:10" x14ac:dyDescent="0.3">
      <c r="B675" s="25"/>
      <c r="C675" s="73"/>
      <c r="D675" s="103"/>
      <c r="E675" s="85" t="s">
        <v>477</v>
      </c>
      <c r="F675" s="30" t="s">
        <v>464</v>
      </c>
      <c r="G675" s="33">
        <v>0.45725919999999998</v>
      </c>
      <c r="H675" s="33">
        <v>0.42287279999999999</v>
      </c>
      <c r="I675" s="33">
        <v>0.49164560000000002</v>
      </c>
      <c r="J675" s="33">
        <v>0.24846895136909744</v>
      </c>
    </row>
    <row r="676" spans="2:10" x14ac:dyDescent="0.3">
      <c r="B676" s="25"/>
      <c r="C676" s="73"/>
      <c r="D676" s="18"/>
      <c r="E676" s="85" t="s">
        <v>477</v>
      </c>
      <c r="F676" s="30" t="s">
        <v>465</v>
      </c>
      <c r="G676" s="33">
        <v>0.51208220000000004</v>
      </c>
      <c r="H676" s="33">
        <v>0.47067690000000001</v>
      </c>
      <c r="I676" s="33">
        <v>0.55348739999999996</v>
      </c>
      <c r="J676" s="33">
        <v>0.18028993022316664</v>
      </c>
    </row>
    <row r="677" spans="2:10" x14ac:dyDescent="0.3">
      <c r="B677" s="25"/>
      <c r="C677" s="73"/>
      <c r="D677" s="18"/>
      <c r="E677" s="85" t="s">
        <v>477</v>
      </c>
      <c r="F677" s="30" t="s">
        <v>466</v>
      </c>
      <c r="G677" s="33">
        <v>0.53427619999999998</v>
      </c>
      <c r="H677" s="33">
        <v>0.48835089999999998</v>
      </c>
      <c r="I677" s="33">
        <v>0.58020159999999998</v>
      </c>
      <c r="J677" s="33">
        <v>0.12524010558901189</v>
      </c>
    </row>
    <row r="678" spans="2:10" x14ac:dyDescent="0.3">
      <c r="B678" s="25"/>
      <c r="C678" s="73"/>
      <c r="D678" s="18"/>
      <c r="E678" s="85" t="s">
        <v>477</v>
      </c>
      <c r="F678" s="30" t="s">
        <v>467</v>
      </c>
      <c r="G678" s="33">
        <v>0.55394909999999997</v>
      </c>
      <c r="H678" s="33">
        <v>0.51233119999999999</v>
      </c>
      <c r="I678" s="33">
        <v>0.59556699999999996</v>
      </c>
      <c r="J678" s="33">
        <v>0.12200672746995565</v>
      </c>
    </row>
    <row r="679" spans="2:10" x14ac:dyDescent="0.3">
      <c r="B679" s="25"/>
      <c r="C679" s="73"/>
      <c r="D679" s="18"/>
      <c r="E679" s="85" t="s">
        <v>477</v>
      </c>
      <c r="F679" s="30" t="s">
        <v>468</v>
      </c>
      <c r="G679" s="33">
        <v>0.50225810000000004</v>
      </c>
      <c r="H679" s="33">
        <v>0.48005490000000001</v>
      </c>
      <c r="I679" s="33">
        <v>0.52446130000000002</v>
      </c>
      <c r="J679" s="33">
        <v>0.18725490966417821</v>
      </c>
    </row>
    <row r="680" spans="2:10" x14ac:dyDescent="0.3">
      <c r="B680" s="25"/>
      <c r="C680" s="73"/>
      <c r="D680" s="18"/>
      <c r="E680" s="85" t="s">
        <v>477</v>
      </c>
      <c r="F680" s="30" t="s">
        <v>469</v>
      </c>
      <c r="G680" s="33">
        <v>0.41650199999999998</v>
      </c>
      <c r="H680" s="33">
        <v>0.37274770000000002</v>
      </c>
      <c r="I680" s="33">
        <v>0.4602562</v>
      </c>
      <c r="J680" s="33">
        <v>0.21458586870588298</v>
      </c>
    </row>
    <row r="681" spans="2:10" x14ac:dyDescent="0.3">
      <c r="B681" s="25"/>
      <c r="C681" s="73"/>
      <c r="D681" s="18"/>
      <c r="E681" s="85" t="s">
        <v>477</v>
      </c>
      <c r="F681" s="30" t="s">
        <v>470</v>
      </c>
      <c r="G681" s="33">
        <v>0.55079199999999995</v>
      </c>
      <c r="H681" s="33">
        <v>0.48271439999999999</v>
      </c>
      <c r="I681" s="33">
        <v>0.61886969999999997</v>
      </c>
      <c r="J681" s="33">
        <v>0.16169013559181525</v>
      </c>
    </row>
    <row r="682" spans="2:10" x14ac:dyDescent="0.3">
      <c r="B682" s="25"/>
      <c r="C682" s="73"/>
      <c r="D682" s="18"/>
      <c r="E682" s="85" t="s">
        <v>477</v>
      </c>
      <c r="F682" s="30" t="s">
        <v>26</v>
      </c>
      <c r="G682" s="33">
        <v>0.46761609999999998</v>
      </c>
      <c r="H682" s="33">
        <v>0.43930770000000002</v>
      </c>
      <c r="I682" s="33">
        <v>0.49592449999999999</v>
      </c>
      <c r="J682" s="33">
        <v>0.26284537651102313</v>
      </c>
    </row>
    <row r="683" spans="2:10" x14ac:dyDescent="0.3">
      <c r="B683" s="25"/>
      <c r="C683" s="73"/>
      <c r="D683" s="18"/>
      <c r="E683" s="85" t="s">
        <v>477</v>
      </c>
      <c r="F683" s="30" t="s">
        <v>27</v>
      </c>
      <c r="G683" s="33">
        <v>0.49597360000000001</v>
      </c>
      <c r="H683" s="33">
        <v>0.4069566</v>
      </c>
      <c r="I683" s="33">
        <v>0.58499069999999997</v>
      </c>
      <c r="J683" s="33">
        <v>0.17636338995203676</v>
      </c>
    </row>
    <row r="684" spans="2:10" x14ac:dyDescent="0.3">
      <c r="B684" s="25"/>
      <c r="C684" s="73"/>
      <c r="D684" s="18"/>
      <c r="E684" s="85" t="s">
        <v>477</v>
      </c>
      <c r="F684" s="30" t="s">
        <v>28</v>
      </c>
      <c r="G684" s="33">
        <v>0.54382569999999997</v>
      </c>
      <c r="H684" s="33">
        <v>0.46816940000000001</v>
      </c>
      <c r="I684" s="33">
        <v>0.61948199999999998</v>
      </c>
      <c r="J684" s="33">
        <v>0.15831041996324025</v>
      </c>
    </row>
    <row r="685" spans="2:10" x14ac:dyDescent="0.3">
      <c r="B685" s="25"/>
      <c r="C685" s="73"/>
      <c r="D685" s="31"/>
      <c r="E685" s="85" t="s">
        <v>477</v>
      </c>
      <c r="F685" s="30" t="s">
        <v>29</v>
      </c>
      <c r="G685" s="33">
        <v>0.53920360000000001</v>
      </c>
      <c r="H685" s="33">
        <v>0.43622630000000001</v>
      </c>
      <c r="I685" s="33">
        <v>0.6421808</v>
      </c>
      <c r="J685" s="33">
        <v>0.109232044775587</v>
      </c>
    </row>
    <row r="686" spans="2:10" x14ac:dyDescent="0.3">
      <c r="B686" s="25"/>
      <c r="C686" s="73"/>
      <c r="D686" s="18"/>
      <c r="E686" s="85" t="s">
        <v>477</v>
      </c>
      <c r="F686" s="30" t="s">
        <v>658</v>
      </c>
      <c r="G686" s="33">
        <v>0.42733749999999998</v>
      </c>
      <c r="H686" s="33">
        <v>0.36891620000000003</v>
      </c>
      <c r="I686" s="33">
        <v>0.48575869999999999</v>
      </c>
      <c r="J686" s="33">
        <v>0.18765321771592197</v>
      </c>
    </row>
    <row r="687" spans="2:10" x14ac:dyDescent="0.3">
      <c r="B687" s="25"/>
      <c r="C687" s="73"/>
      <c r="D687" s="18"/>
      <c r="E687" s="85" t="s">
        <v>477</v>
      </c>
      <c r="F687" s="30" t="s">
        <v>30</v>
      </c>
      <c r="G687" s="33">
        <v>0.5010829</v>
      </c>
      <c r="H687" s="33">
        <v>0.43313239999999997</v>
      </c>
      <c r="I687" s="33">
        <v>0.56903329999999996</v>
      </c>
      <c r="J687" s="33">
        <v>0.15452517753032396</v>
      </c>
    </row>
    <row r="688" spans="2:10" x14ac:dyDescent="0.3">
      <c r="B688" s="25"/>
      <c r="C688" s="73"/>
      <c r="D688" s="18"/>
      <c r="E688" s="85" t="s">
        <v>477</v>
      </c>
      <c r="F688" s="30" t="s">
        <v>552</v>
      </c>
      <c r="G688" s="33">
        <v>0.49230210000000002</v>
      </c>
      <c r="H688" s="33">
        <v>0.43456939999999999</v>
      </c>
      <c r="I688" s="33">
        <v>0.55003480000000005</v>
      </c>
      <c r="J688" s="33">
        <v>9.0785036558636303E-2</v>
      </c>
    </row>
    <row r="689" spans="2:10" x14ac:dyDescent="0.3">
      <c r="B689" s="25"/>
      <c r="C689" s="73"/>
      <c r="D689" s="18"/>
      <c r="E689" s="85" t="s">
        <v>477</v>
      </c>
      <c r="F689" s="30" t="s">
        <v>31</v>
      </c>
      <c r="G689" s="33">
        <v>0.48870429999999998</v>
      </c>
      <c r="H689" s="33">
        <v>0.42046670000000003</v>
      </c>
      <c r="I689" s="33">
        <v>0.55694200000000005</v>
      </c>
      <c r="J689" s="33">
        <v>0.19162047881996194</v>
      </c>
    </row>
    <row r="690" spans="2:10" x14ac:dyDescent="0.3">
      <c r="B690" s="25"/>
      <c r="C690" s="73"/>
      <c r="D690" s="18"/>
      <c r="E690" s="85" t="s">
        <v>477</v>
      </c>
      <c r="F690" s="30" t="s">
        <v>32</v>
      </c>
      <c r="G690" s="33">
        <v>0.4406603</v>
      </c>
      <c r="H690" s="33">
        <v>0.40919610000000001</v>
      </c>
      <c r="I690" s="33">
        <v>0.4721244</v>
      </c>
      <c r="J690" s="33">
        <v>9.3175744420486359E-2</v>
      </c>
    </row>
    <row r="691" spans="2:10" x14ac:dyDescent="0.3">
      <c r="B691" s="25"/>
      <c r="C691" s="73"/>
      <c r="D691" s="18"/>
      <c r="E691" s="85" t="s">
        <v>477</v>
      </c>
      <c r="F691" s="30" t="s">
        <v>471</v>
      </c>
      <c r="G691" s="33">
        <v>0.52265209999999995</v>
      </c>
      <c r="H691" s="33">
        <v>0.46799600000000002</v>
      </c>
      <c r="I691" s="33">
        <v>0.5773083</v>
      </c>
      <c r="J691" s="33">
        <v>0.281678533550618</v>
      </c>
    </row>
    <row r="692" spans="2:10" x14ac:dyDescent="0.3">
      <c r="B692" s="25"/>
      <c r="C692" s="73"/>
      <c r="D692" s="18"/>
      <c r="E692" s="85" t="s">
        <v>477</v>
      </c>
      <c r="F692" s="30" t="s">
        <v>472</v>
      </c>
      <c r="G692" s="33">
        <v>0.47798069999999998</v>
      </c>
      <c r="H692" s="33">
        <v>0.44172499999999998</v>
      </c>
      <c r="I692" s="33">
        <v>0.51423649999999999</v>
      </c>
      <c r="J692" s="33">
        <v>0.16985284912440229</v>
      </c>
    </row>
    <row r="693" spans="2:10" x14ac:dyDescent="0.3">
      <c r="B693" s="25"/>
      <c r="C693" s="73"/>
      <c r="D693" s="18"/>
      <c r="E693" s="85" t="s">
        <v>477</v>
      </c>
      <c r="F693" s="30" t="s">
        <v>473</v>
      </c>
      <c r="G693" s="33">
        <v>0.4825758</v>
      </c>
      <c r="H693" s="33">
        <v>0.44743309999999997</v>
      </c>
      <c r="I693" s="33">
        <v>0.51771849999999997</v>
      </c>
      <c r="J693" s="33">
        <v>0.1838685203384588</v>
      </c>
    </row>
    <row r="694" spans="2:10" x14ac:dyDescent="0.3">
      <c r="B694" s="25" t="s">
        <v>349</v>
      </c>
      <c r="C694" s="73" t="s">
        <v>350</v>
      </c>
      <c r="D694" s="29" t="s">
        <v>610</v>
      </c>
      <c r="E694" s="85" t="s">
        <v>477</v>
      </c>
      <c r="F694" s="30" t="s">
        <v>450</v>
      </c>
      <c r="G694" s="33">
        <v>0.40791100000000002</v>
      </c>
      <c r="H694" s="33">
        <v>0.39063819999999999</v>
      </c>
      <c r="I694" s="33">
        <v>0.4251838</v>
      </c>
      <c r="J694" s="33">
        <v>0.19732643620464954</v>
      </c>
    </row>
    <row r="695" spans="2:10" x14ac:dyDescent="0.3">
      <c r="B695" s="25"/>
      <c r="C695" s="73"/>
      <c r="D695" s="103"/>
      <c r="E695" s="85" t="s">
        <v>477</v>
      </c>
      <c r="F695" s="30" t="s">
        <v>452</v>
      </c>
      <c r="G695" s="33">
        <v>0.41464020000000001</v>
      </c>
      <c r="H695" s="33">
        <v>0.39607219999999999</v>
      </c>
      <c r="I695" s="33">
        <v>0.43320819999999999</v>
      </c>
      <c r="J695" s="33">
        <v>0.16581203667334454</v>
      </c>
    </row>
    <row r="696" spans="2:10" x14ac:dyDescent="0.3">
      <c r="B696" s="25"/>
      <c r="C696" s="73"/>
      <c r="D696" s="103"/>
      <c r="E696" s="85" t="s">
        <v>477</v>
      </c>
      <c r="F696" s="30" t="s">
        <v>453</v>
      </c>
      <c r="G696" s="33">
        <v>0.49701410000000001</v>
      </c>
      <c r="H696" s="33">
        <v>0.45436979999999999</v>
      </c>
      <c r="I696" s="33">
        <v>0.53965839999999998</v>
      </c>
      <c r="J696" s="33">
        <v>0.25189499617728756</v>
      </c>
    </row>
    <row r="697" spans="2:10" x14ac:dyDescent="0.3">
      <c r="B697" s="25"/>
      <c r="C697" s="73"/>
      <c r="D697" s="103"/>
      <c r="E697" s="85" t="s">
        <v>477</v>
      </c>
      <c r="F697" s="30" t="s">
        <v>21</v>
      </c>
      <c r="G697" s="33">
        <v>0.4267069</v>
      </c>
      <c r="H697" s="33">
        <v>0.35626819999999998</v>
      </c>
      <c r="I697" s="33">
        <v>0.49714560000000002</v>
      </c>
      <c r="J697" s="33">
        <v>0.26497937513452474</v>
      </c>
    </row>
    <row r="698" spans="2:10" x14ac:dyDescent="0.3">
      <c r="B698" s="25"/>
      <c r="C698" s="73"/>
      <c r="D698" s="103"/>
      <c r="E698" s="85" t="s">
        <v>477</v>
      </c>
      <c r="F698" s="30" t="s">
        <v>454</v>
      </c>
      <c r="G698" s="33">
        <v>0.36188480000000001</v>
      </c>
      <c r="H698" s="33">
        <v>0.33303759999999999</v>
      </c>
      <c r="I698" s="33">
        <v>0.39073210000000003</v>
      </c>
      <c r="J698" s="33">
        <v>0.21424367581664475</v>
      </c>
    </row>
    <row r="699" spans="2:10" x14ac:dyDescent="0.3">
      <c r="B699" s="25"/>
      <c r="C699" s="73"/>
      <c r="D699" s="103"/>
      <c r="E699" s="85" t="s">
        <v>477</v>
      </c>
      <c r="F699" s="30" t="s">
        <v>455</v>
      </c>
      <c r="G699" s="33">
        <v>0.51245640000000003</v>
      </c>
      <c r="H699" s="33">
        <v>0.37631369999999997</v>
      </c>
      <c r="I699" s="33">
        <v>0.64859920000000004</v>
      </c>
      <c r="J699" s="33">
        <v>0.24828609371146038</v>
      </c>
    </row>
    <row r="700" spans="2:10" x14ac:dyDescent="0.3">
      <c r="B700" s="25"/>
      <c r="C700" s="73"/>
      <c r="D700" s="103"/>
      <c r="E700" s="85" t="s">
        <v>477</v>
      </c>
      <c r="F700" s="30" t="s">
        <v>456</v>
      </c>
      <c r="G700" s="33">
        <v>0.3670582</v>
      </c>
      <c r="H700" s="33">
        <v>0.33339122999999998</v>
      </c>
      <c r="I700" s="33">
        <v>0.4007251</v>
      </c>
      <c r="J700" s="33">
        <v>0.25214030256993486</v>
      </c>
    </row>
    <row r="701" spans="2:10" x14ac:dyDescent="0.3">
      <c r="B701" s="25"/>
      <c r="C701" s="73"/>
      <c r="D701" s="103"/>
      <c r="E701" s="85" t="s">
        <v>477</v>
      </c>
      <c r="F701" s="30" t="s">
        <v>457</v>
      </c>
      <c r="G701" s="33">
        <v>0.43188369999999998</v>
      </c>
      <c r="H701" s="33">
        <v>0.40621132999999998</v>
      </c>
      <c r="I701" s="33">
        <v>0.45755610000000002</v>
      </c>
      <c r="J701" s="33">
        <v>0.15364162268737272</v>
      </c>
    </row>
    <row r="702" spans="2:10" x14ac:dyDescent="0.3">
      <c r="B702" s="25"/>
      <c r="C702" s="73"/>
      <c r="D702" s="103"/>
      <c r="E702" s="85" t="s">
        <v>477</v>
      </c>
      <c r="F702" s="30" t="s">
        <v>458</v>
      </c>
      <c r="G702" s="33">
        <v>0.72490160000000003</v>
      </c>
      <c r="H702" s="33">
        <v>0.6737341</v>
      </c>
      <c r="I702" s="33">
        <v>0.77606900000000001</v>
      </c>
      <c r="J702" s="33">
        <v>0.14834073689266183</v>
      </c>
    </row>
    <row r="703" spans="2:10" x14ac:dyDescent="0.3">
      <c r="B703" s="25"/>
      <c r="C703" s="73"/>
      <c r="D703" s="103"/>
      <c r="E703" s="85" t="s">
        <v>477</v>
      </c>
      <c r="F703" s="30" t="s">
        <v>459</v>
      </c>
      <c r="G703" s="33">
        <v>0.34522160000000002</v>
      </c>
      <c r="H703" s="33">
        <v>0.32696520000000001</v>
      </c>
      <c r="I703" s="33">
        <v>0.36347810000000003</v>
      </c>
      <c r="J703" s="33">
        <v>0.10290311715559537</v>
      </c>
    </row>
    <row r="704" spans="2:10" x14ac:dyDescent="0.3">
      <c r="B704" s="25"/>
      <c r="C704" s="73"/>
      <c r="D704" s="103"/>
      <c r="E704" s="85" t="s">
        <v>477</v>
      </c>
      <c r="F704" s="30" t="s">
        <v>660</v>
      </c>
      <c r="G704" s="33">
        <v>0.66307320000000003</v>
      </c>
      <c r="H704" s="33">
        <v>0.63031769999999998</v>
      </c>
      <c r="I704" s="33">
        <v>0.69582860000000002</v>
      </c>
      <c r="J704" s="33">
        <v>0.18583682325653589</v>
      </c>
    </row>
    <row r="705" spans="2:10" x14ac:dyDescent="0.3">
      <c r="B705" s="25"/>
      <c r="C705" s="73"/>
      <c r="D705" s="103"/>
      <c r="E705" s="85" t="s">
        <v>477</v>
      </c>
      <c r="F705" s="30" t="s">
        <v>661</v>
      </c>
      <c r="G705" s="33">
        <v>0.31726389999999999</v>
      </c>
      <c r="H705" s="33">
        <v>0.30011209999999999</v>
      </c>
      <c r="I705" s="33">
        <v>0.33441569999999998</v>
      </c>
      <c r="J705" s="33">
        <v>0.18830339530853865</v>
      </c>
    </row>
    <row r="706" spans="2:10" x14ac:dyDescent="0.3">
      <c r="B706" s="25"/>
      <c r="C706" s="73"/>
      <c r="D706" s="103"/>
      <c r="E706" s="85" t="s">
        <v>477</v>
      </c>
      <c r="F706" s="30" t="s">
        <v>662</v>
      </c>
      <c r="G706" s="33">
        <v>0.64269330000000002</v>
      </c>
      <c r="H706" s="33">
        <v>0.53907579999999999</v>
      </c>
      <c r="I706" s="33">
        <v>0.74631080000000005</v>
      </c>
      <c r="J706" s="33">
        <v>0.19261753555577002</v>
      </c>
    </row>
    <row r="707" spans="2:10" x14ac:dyDescent="0.3">
      <c r="B707" s="25"/>
      <c r="C707" s="73"/>
      <c r="D707" s="103"/>
      <c r="E707" s="85" t="s">
        <v>477</v>
      </c>
      <c r="F707" s="30" t="s">
        <v>663</v>
      </c>
      <c r="G707" s="33">
        <v>0.40019389999999999</v>
      </c>
      <c r="H707" s="33">
        <v>0.38264680000000001</v>
      </c>
      <c r="I707" s="33">
        <v>0.41774090000000003</v>
      </c>
      <c r="J707" s="33">
        <v>6.4508430342330569E-3</v>
      </c>
    </row>
    <row r="708" spans="2:10" x14ac:dyDescent="0.3">
      <c r="B708" s="25"/>
      <c r="C708" s="73"/>
      <c r="D708" s="103"/>
      <c r="E708" s="85" t="s">
        <v>477</v>
      </c>
      <c r="F708" s="30" t="s">
        <v>460</v>
      </c>
      <c r="G708" s="33">
        <v>0.26471529999999999</v>
      </c>
      <c r="H708" s="33">
        <v>0.24166460000000001</v>
      </c>
      <c r="I708" s="33">
        <v>0.28776600000000002</v>
      </c>
      <c r="J708" s="33">
        <v>0.21944836089362538</v>
      </c>
    </row>
    <row r="709" spans="2:10" x14ac:dyDescent="0.3">
      <c r="B709" s="25"/>
      <c r="C709" s="73"/>
      <c r="D709" s="103"/>
      <c r="E709" s="85" t="s">
        <v>477</v>
      </c>
      <c r="F709" s="30" t="s">
        <v>461</v>
      </c>
      <c r="G709" s="33">
        <v>0.52245660000000005</v>
      </c>
      <c r="H709" s="33">
        <v>0.49137039999999998</v>
      </c>
      <c r="I709" s="33">
        <v>0.5535428</v>
      </c>
      <c r="J709" s="33">
        <v>0.17486938550309822</v>
      </c>
    </row>
    <row r="710" spans="2:10" x14ac:dyDescent="0.3">
      <c r="B710" s="25"/>
      <c r="C710" s="73"/>
      <c r="D710" s="103"/>
      <c r="E710" s="85" t="s">
        <v>477</v>
      </c>
      <c r="F710" s="30" t="s">
        <v>462</v>
      </c>
      <c r="G710" s="33">
        <v>0.79869420000000002</v>
      </c>
      <c r="H710" s="33">
        <v>0.73973449999999996</v>
      </c>
      <c r="I710" s="33">
        <v>0.85765389999999997</v>
      </c>
      <c r="J710" s="33">
        <v>0.23154120503000888</v>
      </c>
    </row>
    <row r="711" spans="2:10" x14ac:dyDescent="0.3">
      <c r="B711" s="25"/>
      <c r="C711" s="73"/>
      <c r="D711" s="103"/>
      <c r="E711" s="85" t="s">
        <v>477</v>
      </c>
      <c r="F711" s="30" t="s">
        <v>589</v>
      </c>
      <c r="G711" s="33">
        <v>0.78333280000000005</v>
      </c>
      <c r="H711" s="33">
        <v>0.70089389999999996</v>
      </c>
      <c r="I711" s="33">
        <v>0.86577170000000003</v>
      </c>
      <c r="J711" s="33">
        <v>7.8566586899845151E-2</v>
      </c>
    </row>
    <row r="712" spans="2:10" x14ac:dyDescent="0.3">
      <c r="B712" s="25"/>
      <c r="C712" s="73"/>
      <c r="D712" s="103"/>
      <c r="E712" s="85" t="s">
        <v>477</v>
      </c>
      <c r="F712" s="30" t="s">
        <v>463</v>
      </c>
      <c r="G712" s="33">
        <v>0.3335304</v>
      </c>
      <c r="H712" s="33">
        <v>0.29207850000000002</v>
      </c>
      <c r="I712" s="33">
        <v>0.37498229999999999</v>
      </c>
      <c r="J712" s="33">
        <v>0.25173458119721603</v>
      </c>
    </row>
    <row r="713" spans="2:10" x14ac:dyDescent="0.3">
      <c r="B713" s="25"/>
      <c r="C713" s="73"/>
      <c r="D713" s="18"/>
      <c r="E713" s="85" t="s">
        <v>477</v>
      </c>
      <c r="F713" s="30" t="s">
        <v>464</v>
      </c>
      <c r="G713" s="33">
        <v>0.4108791</v>
      </c>
      <c r="H713" s="33">
        <v>0.37346639999999998</v>
      </c>
      <c r="I713" s="33">
        <v>0.44829180000000002</v>
      </c>
      <c r="J713" s="33">
        <v>0.24883642639723205</v>
      </c>
    </row>
    <row r="714" spans="2:10" x14ac:dyDescent="0.3">
      <c r="B714" s="25"/>
      <c r="C714" s="73"/>
      <c r="D714" s="18"/>
      <c r="E714" s="85" t="s">
        <v>477</v>
      </c>
      <c r="F714" s="30" t="s">
        <v>465</v>
      </c>
      <c r="G714" s="33">
        <v>0.45185989999999998</v>
      </c>
      <c r="H714" s="33">
        <v>0.39894429999999997</v>
      </c>
      <c r="I714" s="33">
        <v>0.50477539999999999</v>
      </c>
      <c r="J714" s="33">
        <v>0.18620605113074587</v>
      </c>
    </row>
    <row r="715" spans="2:10" x14ac:dyDescent="0.3">
      <c r="B715" s="25"/>
      <c r="C715" s="73"/>
      <c r="D715" s="18"/>
      <c r="E715" s="85" t="s">
        <v>477</v>
      </c>
      <c r="F715" s="30" t="s">
        <v>466</v>
      </c>
      <c r="G715" s="33">
        <v>0.41481420000000002</v>
      </c>
      <c r="H715" s="33">
        <v>0.3859921</v>
      </c>
      <c r="I715" s="33">
        <v>0.44363619999999998</v>
      </c>
      <c r="J715" s="33">
        <v>0.12613620534368694</v>
      </c>
    </row>
    <row r="716" spans="2:10" x14ac:dyDescent="0.3">
      <c r="B716" s="25"/>
      <c r="C716" s="73"/>
      <c r="D716" s="18"/>
      <c r="E716" s="85" t="s">
        <v>477</v>
      </c>
      <c r="F716" s="30" t="s">
        <v>467</v>
      </c>
      <c r="G716" s="33">
        <v>0.43797989999999998</v>
      </c>
      <c r="H716" s="33">
        <v>0.39017590000000002</v>
      </c>
      <c r="I716" s="33">
        <v>0.48578379999999999</v>
      </c>
      <c r="J716" s="33">
        <v>0.13533570060129996</v>
      </c>
    </row>
    <row r="717" spans="2:10" x14ac:dyDescent="0.3">
      <c r="B717" s="25"/>
      <c r="C717" s="73"/>
      <c r="D717" s="18"/>
      <c r="E717" s="85" t="s">
        <v>477</v>
      </c>
      <c r="F717" s="30" t="s">
        <v>468</v>
      </c>
      <c r="G717" s="33">
        <v>0.4216858</v>
      </c>
      <c r="H717" s="33">
        <v>0.40117269999999999</v>
      </c>
      <c r="I717" s="33">
        <v>0.44219900000000001</v>
      </c>
      <c r="J717" s="33">
        <v>0.19013288681585983</v>
      </c>
    </row>
    <row r="718" spans="2:10" x14ac:dyDescent="0.3">
      <c r="B718" s="25"/>
      <c r="C718" s="73"/>
      <c r="D718" s="18"/>
      <c r="E718" s="85" t="s">
        <v>477</v>
      </c>
      <c r="F718" s="30" t="s">
        <v>469</v>
      </c>
      <c r="G718" s="33">
        <v>0.34679569999999998</v>
      </c>
      <c r="H718" s="33">
        <v>0.30318689999999998</v>
      </c>
      <c r="I718" s="33">
        <v>0.39040439999999998</v>
      </c>
      <c r="J718" s="33">
        <v>0.2210981735870467</v>
      </c>
    </row>
    <row r="719" spans="2:10" x14ac:dyDescent="0.3">
      <c r="B719" s="25"/>
      <c r="C719" s="73"/>
      <c r="D719" s="18"/>
      <c r="E719" s="85" t="s">
        <v>477</v>
      </c>
      <c r="F719" s="30" t="s">
        <v>470</v>
      </c>
      <c r="G719" s="33">
        <v>0.49547279999999999</v>
      </c>
      <c r="H719" s="33">
        <v>0.39439790000000002</v>
      </c>
      <c r="I719" s="33">
        <v>0.59654770000000001</v>
      </c>
      <c r="J719" s="33">
        <v>0.16200283954315114</v>
      </c>
    </row>
    <row r="720" spans="2:10" x14ac:dyDescent="0.3">
      <c r="B720" s="25"/>
      <c r="C720" s="73"/>
      <c r="D720" s="18"/>
      <c r="E720" s="85" t="s">
        <v>477</v>
      </c>
      <c r="F720" s="30" t="s">
        <v>26</v>
      </c>
      <c r="G720" s="33">
        <v>0.39756059999999999</v>
      </c>
      <c r="H720" s="33">
        <v>0.37128640000000002</v>
      </c>
      <c r="I720" s="33">
        <v>0.42383480000000001</v>
      </c>
      <c r="J720" s="33">
        <v>0.27301399163017315</v>
      </c>
    </row>
    <row r="721" spans="2:10" x14ac:dyDescent="0.3">
      <c r="B721" s="25"/>
      <c r="C721" s="73"/>
      <c r="D721" s="18"/>
      <c r="E721" s="85" t="s">
        <v>477</v>
      </c>
      <c r="F721" s="30" t="s">
        <v>27</v>
      </c>
      <c r="G721" s="33">
        <v>0.39791019999999999</v>
      </c>
      <c r="H721" s="33">
        <v>0.2990642</v>
      </c>
      <c r="I721" s="33">
        <v>0.49675609999999998</v>
      </c>
      <c r="J721" s="33">
        <v>0.17280480608435922</v>
      </c>
    </row>
    <row r="722" spans="2:10" x14ac:dyDescent="0.3">
      <c r="B722" s="25"/>
      <c r="C722" s="73"/>
      <c r="D722" s="18"/>
      <c r="E722" s="85" t="s">
        <v>477</v>
      </c>
      <c r="F722" s="30" t="s">
        <v>28</v>
      </c>
      <c r="G722" s="33">
        <v>0.49958190000000002</v>
      </c>
      <c r="H722" s="33">
        <v>0.39395229999999998</v>
      </c>
      <c r="I722" s="33">
        <v>0.60521150000000001</v>
      </c>
      <c r="J722" s="33">
        <v>0.18083503725815575</v>
      </c>
    </row>
    <row r="723" spans="2:10" x14ac:dyDescent="0.3">
      <c r="B723" s="25"/>
      <c r="C723" s="73"/>
      <c r="D723" s="18"/>
      <c r="E723" s="85" t="s">
        <v>477</v>
      </c>
      <c r="F723" s="30" t="s">
        <v>29</v>
      </c>
      <c r="G723" s="33">
        <v>0.44126749999999998</v>
      </c>
      <c r="H723" s="33">
        <v>0.36941659999999998</v>
      </c>
      <c r="I723" s="33">
        <v>0.51311850000000003</v>
      </c>
      <c r="J723" s="33">
        <v>0.1344254164682836</v>
      </c>
    </row>
    <row r="724" spans="2:10" x14ac:dyDescent="0.3">
      <c r="B724" s="25"/>
      <c r="C724" s="73"/>
      <c r="D724" s="31"/>
      <c r="E724" s="85" t="s">
        <v>477</v>
      </c>
      <c r="F724" s="30" t="s">
        <v>658</v>
      </c>
      <c r="G724" s="33">
        <v>0.3560914</v>
      </c>
      <c r="H724" s="33">
        <v>0.31476290000000001</v>
      </c>
      <c r="I724" s="33">
        <v>0.39741989999999999</v>
      </c>
      <c r="J724" s="33">
        <v>0.17507268253516434</v>
      </c>
    </row>
    <row r="725" spans="2:10" x14ac:dyDescent="0.3">
      <c r="B725" s="25"/>
      <c r="C725" s="73"/>
      <c r="D725" s="18"/>
      <c r="E725" s="85" t="s">
        <v>477</v>
      </c>
      <c r="F725" s="30" t="s">
        <v>30</v>
      </c>
      <c r="G725" s="33">
        <v>0.39125140000000003</v>
      </c>
      <c r="H725" s="33">
        <v>0.33705659999999998</v>
      </c>
      <c r="I725" s="33">
        <v>0.44544610000000001</v>
      </c>
      <c r="J725" s="33">
        <v>0.15846410826117432</v>
      </c>
    </row>
    <row r="726" spans="2:10" x14ac:dyDescent="0.3">
      <c r="B726" s="25"/>
      <c r="C726" s="73"/>
      <c r="D726" s="18"/>
      <c r="E726" s="85" t="s">
        <v>477</v>
      </c>
      <c r="F726" s="30" t="s">
        <v>552</v>
      </c>
      <c r="G726" s="33">
        <v>0.42482900000000001</v>
      </c>
      <c r="H726" s="33">
        <v>0.38202530000000001</v>
      </c>
      <c r="I726" s="33">
        <v>0.46763270000000001</v>
      </c>
      <c r="J726" s="33">
        <v>9.0268813513900453E-2</v>
      </c>
    </row>
    <row r="727" spans="2:10" x14ac:dyDescent="0.3">
      <c r="B727" s="25"/>
      <c r="C727" s="73"/>
      <c r="D727" s="18"/>
      <c r="E727" s="85" t="s">
        <v>477</v>
      </c>
      <c r="F727" s="30" t="s">
        <v>31</v>
      </c>
      <c r="G727" s="33">
        <v>0.41682619999999998</v>
      </c>
      <c r="H727" s="33">
        <v>0.37122159999999998</v>
      </c>
      <c r="I727" s="33">
        <v>0.46243079999999998</v>
      </c>
      <c r="J727" s="33">
        <v>0.1821601776957826</v>
      </c>
    </row>
    <row r="728" spans="2:10" x14ac:dyDescent="0.3">
      <c r="B728" s="25"/>
      <c r="C728" s="73"/>
      <c r="D728" s="18"/>
      <c r="E728" s="85" t="s">
        <v>477</v>
      </c>
      <c r="F728" s="30" t="s">
        <v>32</v>
      </c>
      <c r="G728" s="33">
        <v>0.36161939999999998</v>
      </c>
      <c r="H728" s="33">
        <v>0.31399539999999998</v>
      </c>
      <c r="I728" s="33">
        <v>0.40924349999999998</v>
      </c>
      <c r="J728" s="33">
        <v>9.7216392695096521E-2</v>
      </c>
    </row>
    <row r="729" spans="2:10" x14ac:dyDescent="0.3">
      <c r="B729" s="25"/>
      <c r="C729" s="73"/>
      <c r="D729" s="18"/>
      <c r="E729" s="85" t="s">
        <v>477</v>
      </c>
      <c r="F729" s="30" t="s">
        <v>471</v>
      </c>
      <c r="G729" s="33">
        <v>0.46643200000000001</v>
      </c>
      <c r="H729" s="33">
        <v>0.39301079999999999</v>
      </c>
      <c r="I729" s="33">
        <v>0.53985320000000003</v>
      </c>
      <c r="J729" s="33">
        <v>0.29070771009087309</v>
      </c>
    </row>
    <row r="730" spans="2:10" x14ac:dyDescent="0.3">
      <c r="B730" s="25"/>
      <c r="C730" s="73"/>
      <c r="D730" s="18"/>
      <c r="E730" s="85" t="s">
        <v>477</v>
      </c>
      <c r="F730" s="30" t="s">
        <v>472</v>
      </c>
      <c r="G730" s="33">
        <v>0.4165548</v>
      </c>
      <c r="H730" s="33">
        <v>0.38407780000000002</v>
      </c>
      <c r="I730" s="33">
        <v>0.44903179999999998</v>
      </c>
      <c r="J730" s="33">
        <v>0.17252243915656207</v>
      </c>
    </row>
    <row r="731" spans="2:10" x14ac:dyDescent="0.3">
      <c r="B731" s="25"/>
      <c r="C731" s="73"/>
      <c r="D731" s="18"/>
      <c r="E731" s="85" t="s">
        <v>477</v>
      </c>
      <c r="F731" s="30" t="s">
        <v>473</v>
      </c>
      <c r="G731" s="33">
        <v>0.37692799999999999</v>
      </c>
      <c r="H731" s="33">
        <v>0.34645330000000002</v>
      </c>
      <c r="I731" s="33">
        <v>0.4074026</v>
      </c>
      <c r="J731" s="33">
        <v>0.1861480272364591</v>
      </c>
    </row>
    <row r="732" spans="2:10" x14ac:dyDescent="0.3">
      <c r="B732" s="25" t="s">
        <v>351</v>
      </c>
      <c r="C732" s="73" t="s">
        <v>352</v>
      </c>
      <c r="D732" s="29" t="s">
        <v>610</v>
      </c>
      <c r="E732" s="85" t="s">
        <v>477</v>
      </c>
      <c r="F732" s="31" t="s">
        <v>450</v>
      </c>
      <c r="G732" s="33">
        <v>0.34061590000000003</v>
      </c>
      <c r="H732" s="33">
        <v>0.32292949999999998</v>
      </c>
      <c r="I732" s="33">
        <v>0.35830240000000002</v>
      </c>
      <c r="J732" s="33">
        <v>0.19926122774983085</v>
      </c>
    </row>
    <row r="733" spans="2:10" x14ac:dyDescent="0.3">
      <c r="B733" s="25"/>
      <c r="C733" s="73"/>
      <c r="D733" s="103"/>
      <c r="E733" s="85" t="s">
        <v>477</v>
      </c>
      <c r="F733" s="31" t="s">
        <v>452</v>
      </c>
      <c r="G733" s="33">
        <v>0.3493811</v>
      </c>
      <c r="H733" s="33">
        <v>0.32503510000000002</v>
      </c>
      <c r="I733" s="33">
        <v>0.37372709999999998</v>
      </c>
      <c r="J733" s="33">
        <v>0.16571277804986631</v>
      </c>
    </row>
    <row r="734" spans="2:10" x14ac:dyDescent="0.3">
      <c r="B734" s="25"/>
      <c r="C734" s="73"/>
      <c r="D734" s="103"/>
      <c r="E734" s="85" t="s">
        <v>477</v>
      </c>
      <c r="F734" s="31" t="s">
        <v>453</v>
      </c>
      <c r="G734" s="33">
        <v>0.4345038</v>
      </c>
      <c r="H734" s="33">
        <v>0.3939512</v>
      </c>
      <c r="I734" s="33">
        <v>0.47505629999999999</v>
      </c>
      <c r="J734" s="33">
        <v>0.25161735207792313</v>
      </c>
    </row>
    <row r="735" spans="2:10" x14ac:dyDescent="0.3">
      <c r="B735" s="25"/>
      <c r="C735" s="73"/>
      <c r="D735" s="103"/>
      <c r="E735" s="85" t="s">
        <v>477</v>
      </c>
      <c r="F735" s="31" t="s">
        <v>21</v>
      </c>
      <c r="G735" s="33">
        <v>0.299369</v>
      </c>
      <c r="H735" s="33">
        <v>0.2233233</v>
      </c>
      <c r="I735" s="33">
        <v>0.37541469999999999</v>
      </c>
      <c r="J735" s="33">
        <v>0.26853428354805814</v>
      </c>
    </row>
    <row r="736" spans="2:10" x14ac:dyDescent="0.3">
      <c r="B736" s="25"/>
      <c r="C736" s="73"/>
      <c r="D736" s="103"/>
      <c r="E736" s="85" t="s">
        <v>477</v>
      </c>
      <c r="F736" s="31" t="s">
        <v>454</v>
      </c>
      <c r="G736" s="33">
        <v>0.27970450000000002</v>
      </c>
      <c r="H736" s="33">
        <v>0.25065169999999998</v>
      </c>
      <c r="I736" s="33">
        <v>0.30875730000000001</v>
      </c>
      <c r="J736" s="33">
        <v>0.21460092345826212</v>
      </c>
    </row>
    <row r="737" spans="2:10" x14ac:dyDescent="0.3">
      <c r="B737" s="25"/>
      <c r="C737" s="73"/>
      <c r="D737" s="103"/>
      <c r="E737" s="85" t="s">
        <v>477</v>
      </c>
      <c r="F737" s="31" t="s">
        <v>455</v>
      </c>
      <c r="G737" s="33">
        <v>0.38968720000000001</v>
      </c>
      <c r="H737" s="33">
        <v>0.27030890000000002</v>
      </c>
      <c r="I737" s="33">
        <v>0.50906549999999995</v>
      </c>
      <c r="J737" s="33">
        <v>0.24711948283789417</v>
      </c>
    </row>
    <row r="738" spans="2:10" x14ac:dyDescent="0.3">
      <c r="B738" s="25"/>
      <c r="C738" s="73"/>
      <c r="D738" s="103"/>
      <c r="E738" s="85" t="s">
        <v>477</v>
      </c>
      <c r="F738" s="31" t="s">
        <v>456</v>
      </c>
      <c r="G738" s="33">
        <v>0.32028040000000002</v>
      </c>
      <c r="H738" s="33">
        <v>0.28194560000000002</v>
      </c>
      <c r="I738" s="33">
        <v>0.35861520000000002</v>
      </c>
      <c r="J738" s="33">
        <v>0.24896977078776544</v>
      </c>
    </row>
    <row r="739" spans="2:10" x14ac:dyDescent="0.3">
      <c r="B739" s="25"/>
      <c r="C739" s="73"/>
      <c r="D739" s="103"/>
      <c r="E739" s="85" t="s">
        <v>477</v>
      </c>
      <c r="F739" s="31" t="s">
        <v>457</v>
      </c>
      <c r="G739" s="33">
        <v>0.35254799999999997</v>
      </c>
      <c r="H739" s="33">
        <v>0.32622109999999999</v>
      </c>
      <c r="I739" s="33">
        <v>0.37887490000000001</v>
      </c>
      <c r="J739" s="33">
        <v>0.16232749000926616</v>
      </c>
    </row>
    <row r="740" spans="2:10" x14ac:dyDescent="0.3">
      <c r="B740" s="25"/>
      <c r="C740" s="73"/>
      <c r="D740" s="103"/>
      <c r="E740" s="85" t="s">
        <v>477</v>
      </c>
      <c r="F740" s="31" t="s">
        <v>458</v>
      </c>
      <c r="G740" s="33">
        <v>0.67424759999999995</v>
      </c>
      <c r="H740" s="33">
        <v>0.62233769999999999</v>
      </c>
      <c r="I740" s="33">
        <v>0.72615759999999996</v>
      </c>
      <c r="J740" s="33">
        <v>0.13933527273530769</v>
      </c>
    </row>
    <row r="741" spans="2:10" x14ac:dyDescent="0.3">
      <c r="B741" s="25"/>
      <c r="C741" s="73"/>
      <c r="D741" s="103"/>
      <c r="E741" s="85" t="s">
        <v>477</v>
      </c>
      <c r="F741" s="31" t="s">
        <v>459</v>
      </c>
      <c r="G741" s="33">
        <v>0.2677369</v>
      </c>
      <c r="H741" s="33">
        <v>0.2522452</v>
      </c>
      <c r="I741" s="33">
        <v>0.2832286</v>
      </c>
      <c r="J741" s="33">
        <v>0.10079080178593307</v>
      </c>
    </row>
    <row r="742" spans="2:10" x14ac:dyDescent="0.3">
      <c r="B742" s="25"/>
      <c r="C742" s="73"/>
      <c r="D742" s="103"/>
      <c r="E742" s="85" t="s">
        <v>477</v>
      </c>
      <c r="F742" s="31" t="s">
        <v>660</v>
      </c>
      <c r="G742" s="33">
        <v>0.58772570000000002</v>
      </c>
      <c r="H742" s="33">
        <v>0.54984730000000004</v>
      </c>
      <c r="I742" s="33">
        <v>0.62560400000000005</v>
      </c>
      <c r="J742" s="33">
        <v>0.1901346868249271</v>
      </c>
    </row>
    <row r="743" spans="2:10" x14ac:dyDescent="0.3">
      <c r="B743" s="25"/>
      <c r="C743" s="73"/>
      <c r="D743" s="103"/>
      <c r="E743" s="85" t="s">
        <v>477</v>
      </c>
      <c r="F743" s="31" t="s">
        <v>661</v>
      </c>
      <c r="G743" s="33">
        <v>0.25302659999999999</v>
      </c>
      <c r="H743" s="33">
        <v>0.23149719999999999</v>
      </c>
      <c r="I743" s="33">
        <v>0.27455600000000002</v>
      </c>
      <c r="J743" s="33">
        <v>0.18949450590727573</v>
      </c>
    </row>
    <row r="744" spans="2:10" x14ac:dyDescent="0.3">
      <c r="B744" s="25"/>
      <c r="C744" s="73"/>
      <c r="D744" s="103"/>
      <c r="E744" s="85" t="s">
        <v>477</v>
      </c>
      <c r="F744" s="31" t="s">
        <v>662</v>
      </c>
      <c r="G744" s="33">
        <v>0.59708459999999997</v>
      </c>
      <c r="H744" s="33">
        <v>0.49415579999999998</v>
      </c>
      <c r="I744" s="33">
        <v>0.70001329999999995</v>
      </c>
      <c r="J744" s="33">
        <v>0.23250926484693166</v>
      </c>
    </row>
    <row r="745" spans="2:10" x14ac:dyDescent="0.3">
      <c r="B745" s="25"/>
      <c r="C745" s="73"/>
      <c r="D745" s="103"/>
      <c r="E745" s="85" t="s">
        <v>477</v>
      </c>
      <c r="F745" s="31" t="s">
        <v>663</v>
      </c>
      <c r="G745" s="33">
        <v>0.33248290000000003</v>
      </c>
      <c r="H745" s="33">
        <v>0.31447920000000001</v>
      </c>
      <c r="I745" s="33">
        <v>0.35048669999999998</v>
      </c>
      <c r="J745" s="33">
        <v>7.7868339827149658E-3</v>
      </c>
    </row>
    <row r="746" spans="2:10" x14ac:dyDescent="0.3">
      <c r="B746" s="25"/>
      <c r="C746" s="73"/>
      <c r="D746" s="103"/>
      <c r="E746" s="85" t="s">
        <v>477</v>
      </c>
      <c r="F746" s="31" t="s">
        <v>460</v>
      </c>
      <c r="G746" s="33">
        <v>0.20573</v>
      </c>
      <c r="H746" s="33">
        <v>0.17819969999999999</v>
      </c>
      <c r="I746" s="33">
        <v>0.2332603</v>
      </c>
      <c r="J746" s="33">
        <v>0.22734448839507568</v>
      </c>
    </row>
    <row r="747" spans="2:10" x14ac:dyDescent="0.3">
      <c r="B747" s="25"/>
      <c r="C747" s="73"/>
      <c r="D747" s="103"/>
      <c r="E747" s="85" t="s">
        <v>477</v>
      </c>
      <c r="F747" s="31" t="s">
        <v>461</v>
      </c>
      <c r="G747" s="33">
        <v>0.44226759999999998</v>
      </c>
      <c r="H747" s="33">
        <v>0.42145860000000002</v>
      </c>
      <c r="I747" s="33">
        <v>0.4630766</v>
      </c>
      <c r="J747" s="33">
        <v>0.17181599291340716</v>
      </c>
    </row>
    <row r="748" spans="2:10" x14ac:dyDescent="0.3">
      <c r="B748" s="25"/>
      <c r="C748" s="73"/>
      <c r="D748" s="103"/>
      <c r="E748" s="85" t="s">
        <v>477</v>
      </c>
      <c r="F748" s="31" t="s">
        <v>462</v>
      </c>
      <c r="G748" s="33">
        <v>0.78280430000000001</v>
      </c>
      <c r="H748" s="33">
        <v>0.70652570000000003</v>
      </c>
      <c r="I748" s="33">
        <v>0.85908280000000004</v>
      </c>
      <c r="J748" s="33">
        <v>0.21405806048580234</v>
      </c>
    </row>
    <row r="749" spans="2:10" x14ac:dyDescent="0.3">
      <c r="B749" s="25"/>
      <c r="C749" s="73"/>
      <c r="D749" s="103"/>
      <c r="E749" s="85" t="s">
        <v>477</v>
      </c>
      <c r="F749" s="31" t="s">
        <v>589</v>
      </c>
      <c r="G749" s="33">
        <v>0.75068049999999997</v>
      </c>
      <c r="H749" s="33">
        <v>0.65474560000000004</v>
      </c>
      <c r="I749" s="33">
        <v>0.84661549999999997</v>
      </c>
      <c r="J749" s="33">
        <v>7.0266757059421314E-2</v>
      </c>
    </row>
    <row r="750" spans="2:10" x14ac:dyDescent="0.3">
      <c r="B750" s="25"/>
      <c r="C750" s="73"/>
      <c r="D750" s="18"/>
      <c r="E750" s="85" t="s">
        <v>477</v>
      </c>
      <c r="F750" s="31" t="s">
        <v>463</v>
      </c>
      <c r="G750" s="33">
        <v>0.29856690000000002</v>
      </c>
      <c r="H750" s="33">
        <v>0.2488455</v>
      </c>
      <c r="I750" s="33">
        <v>0.3482884</v>
      </c>
      <c r="J750" s="33">
        <v>0.24357012895925662</v>
      </c>
    </row>
    <row r="751" spans="2:10" x14ac:dyDescent="0.3">
      <c r="B751" s="25"/>
      <c r="C751" s="73"/>
      <c r="D751" s="18"/>
      <c r="E751" s="85" t="s">
        <v>477</v>
      </c>
      <c r="F751" s="31" t="s">
        <v>464</v>
      </c>
      <c r="G751" s="33">
        <v>0.36193340000000002</v>
      </c>
      <c r="H751" s="33">
        <v>0.33040750000000002</v>
      </c>
      <c r="I751" s="33">
        <v>0.39345930000000001</v>
      </c>
      <c r="J751" s="33">
        <v>0.26136550298622346</v>
      </c>
    </row>
    <row r="752" spans="2:10" x14ac:dyDescent="0.3">
      <c r="B752" s="25"/>
      <c r="C752" s="73"/>
      <c r="D752" s="18"/>
      <c r="E752" s="85" t="s">
        <v>477</v>
      </c>
      <c r="F752" s="31" t="s">
        <v>465</v>
      </c>
      <c r="G752" s="33">
        <v>0.40090629999999999</v>
      </c>
      <c r="H752" s="33">
        <v>0.35876629999999998</v>
      </c>
      <c r="I752" s="33">
        <v>0.4430463</v>
      </c>
      <c r="J752" s="33">
        <v>0.18838842445132203</v>
      </c>
    </row>
    <row r="753" spans="2:10" x14ac:dyDescent="0.3">
      <c r="B753" s="25"/>
      <c r="C753" s="73"/>
      <c r="D753" s="18"/>
      <c r="E753" s="85" t="s">
        <v>477</v>
      </c>
      <c r="F753" s="31" t="s">
        <v>466</v>
      </c>
      <c r="G753" s="33">
        <v>0.3246811</v>
      </c>
      <c r="H753" s="33">
        <v>0.27587780000000001</v>
      </c>
      <c r="I753" s="33">
        <v>0.3734845</v>
      </c>
      <c r="J753" s="33">
        <v>0.12971641751121715</v>
      </c>
    </row>
    <row r="754" spans="2:10" x14ac:dyDescent="0.3">
      <c r="B754" s="25"/>
      <c r="C754" s="73"/>
      <c r="D754" s="18"/>
      <c r="E754" s="85" t="s">
        <v>477</v>
      </c>
      <c r="F754" s="31" t="s">
        <v>467</v>
      </c>
      <c r="G754" s="33">
        <v>0.31028119999999998</v>
      </c>
      <c r="H754" s="33">
        <v>0.26155679999999998</v>
      </c>
      <c r="I754" s="33">
        <v>0.35900559999999998</v>
      </c>
      <c r="J754" s="33">
        <v>0.13462433724184003</v>
      </c>
    </row>
    <row r="755" spans="2:10" x14ac:dyDescent="0.3">
      <c r="B755" s="25"/>
      <c r="C755" s="73"/>
      <c r="D755" s="18"/>
      <c r="E755" s="85" t="s">
        <v>477</v>
      </c>
      <c r="F755" s="31" t="s">
        <v>468</v>
      </c>
      <c r="G755" s="33">
        <v>0.34625010000000001</v>
      </c>
      <c r="H755" s="33">
        <v>0.32783010000000001</v>
      </c>
      <c r="I755" s="33">
        <v>0.3646701</v>
      </c>
      <c r="J755" s="33">
        <v>0.19164370121762453</v>
      </c>
    </row>
    <row r="756" spans="2:10" x14ac:dyDescent="0.3">
      <c r="B756" s="25"/>
      <c r="C756" s="73"/>
      <c r="D756" s="18"/>
      <c r="E756" s="85" t="s">
        <v>477</v>
      </c>
      <c r="F756" s="31" t="s">
        <v>469</v>
      </c>
      <c r="G756" s="33">
        <v>0.31584509999999999</v>
      </c>
      <c r="H756" s="33">
        <v>0.26611089999999998</v>
      </c>
      <c r="I756" s="33">
        <v>0.36557919999999999</v>
      </c>
      <c r="J756" s="33">
        <v>0.22486488407487593</v>
      </c>
    </row>
    <row r="757" spans="2:10" x14ac:dyDescent="0.3">
      <c r="B757" s="25"/>
      <c r="C757" s="73"/>
      <c r="D757" s="18"/>
      <c r="E757" s="85" t="s">
        <v>477</v>
      </c>
      <c r="F757" s="31" t="s">
        <v>470</v>
      </c>
      <c r="G757" s="33">
        <v>0.45575680000000002</v>
      </c>
      <c r="H757" s="33">
        <v>0.37024469999999998</v>
      </c>
      <c r="I757" s="33">
        <v>0.54126879999999999</v>
      </c>
      <c r="J757" s="33">
        <v>0.16071210509872749</v>
      </c>
    </row>
    <row r="758" spans="2:10" x14ac:dyDescent="0.3">
      <c r="B758" s="25"/>
      <c r="C758" s="73"/>
      <c r="D758" s="18"/>
      <c r="E758" s="85" t="s">
        <v>477</v>
      </c>
      <c r="F758" s="31" t="s">
        <v>26</v>
      </c>
      <c r="G758" s="33">
        <v>0.3305208</v>
      </c>
      <c r="H758" s="33">
        <v>0.30293720000000002</v>
      </c>
      <c r="I758" s="33">
        <v>0.35810439999999999</v>
      </c>
      <c r="J758" s="33">
        <v>0.27277865785535294</v>
      </c>
    </row>
    <row r="759" spans="2:10" x14ac:dyDescent="0.3">
      <c r="B759" s="25"/>
      <c r="C759" s="73"/>
      <c r="D759" s="18"/>
      <c r="E759" s="85" t="s">
        <v>477</v>
      </c>
      <c r="F759" s="31" t="s">
        <v>27</v>
      </c>
      <c r="G759" s="33">
        <v>0.3348255</v>
      </c>
      <c r="H759" s="33">
        <v>0.26646389999999998</v>
      </c>
      <c r="I759" s="33">
        <v>0.40318700000000002</v>
      </c>
      <c r="J759" s="33">
        <v>0.1764163472403924</v>
      </c>
    </row>
    <row r="760" spans="2:10" x14ac:dyDescent="0.3">
      <c r="B760" s="25"/>
      <c r="C760" s="73"/>
      <c r="D760" s="18"/>
      <c r="E760" s="85" t="s">
        <v>477</v>
      </c>
      <c r="F760" s="31" t="s">
        <v>28</v>
      </c>
      <c r="G760" s="33">
        <v>0.4056671</v>
      </c>
      <c r="H760" s="33">
        <v>0.31547799999999998</v>
      </c>
      <c r="I760" s="33">
        <v>0.49585630000000003</v>
      </c>
      <c r="J760" s="33">
        <v>0.16101990487056522</v>
      </c>
    </row>
    <row r="761" spans="2:10" x14ac:dyDescent="0.3">
      <c r="B761" s="25"/>
      <c r="C761" s="73"/>
      <c r="D761" s="18"/>
      <c r="E761" s="85" t="s">
        <v>477</v>
      </c>
      <c r="F761" s="31" t="s">
        <v>29</v>
      </c>
      <c r="G761" s="33">
        <v>0.33850010000000003</v>
      </c>
      <c r="H761" s="33">
        <v>0.24383199999999999</v>
      </c>
      <c r="I761" s="33">
        <v>0.43316830000000001</v>
      </c>
      <c r="J761" s="33">
        <v>0.13898027293149945</v>
      </c>
    </row>
    <row r="762" spans="2:10" x14ac:dyDescent="0.3">
      <c r="B762" s="25"/>
      <c r="C762" s="73"/>
      <c r="D762" s="31"/>
      <c r="E762" s="85" t="s">
        <v>477</v>
      </c>
      <c r="F762" s="31" t="s">
        <v>658</v>
      </c>
      <c r="G762" s="33">
        <v>0.32224979999999998</v>
      </c>
      <c r="H762" s="33">
        <v>0.2652485</v>
      </c>
      <c r="I762" s="33">
        <v>0.37925110000000001</v>
      </c>
      <c r="J762" s="33">
        <v>0.18020037278223197</v>
      </c>
    </row>
    <row r="763" spans="2:10" x14ac:dyDescent="0.3">
      <c r="B763" s="25"/>
      <c r="C763" s="73"/>
      <c r="D763" s="18"/>
      <c r="E763" s="85" t="s">
        <v>477</v>
      </c>
      <c r="F763" s="31" t="s">
        <v>30</v>
      </c>
      <c r="G763" s="33">
        <v>0.33260250000000002</v>
      </c>
      <c r="H763" s="33">
        <v>0.2924697</v>
      </c>
      <c r="I763" s="33">
        <v>0.37273519999999999</v>
      </c>
      <c r="J763" s="33">
        <v>0.16192465073917392</v>
      </c>
    </row>
    <row r="764" spans="2:10" x14ac:dyDescent="0.3">
      <c r="B764" s="25"/>
      <c r="C764" s="73"/>
      <c r="D764" s="18"/>
      <c r="E764" s="85" t="s">
        <v>477</v>
      </c>
      <c r="F764" s="31" t="s">
        <v>552</v>
      </c>
      <c r="G764" s="33">
        <v>0.34707310000000002</v>
      </c>
      <c r="H764" s="33">
        <v>0.29958590000000002</v>
      </c>
      <c r="I764" s="33">
        <v>0.39456029999999997</v>
      </c>
      <c r="J764" s="33">
        <v>8.2205409210062766E-2</v>
      </c>
    </row>
    <row r="765" spans="2:10" x14ac:dyDescent="0.3">
      <c r="B765" s="25"/>
      <c r="C765" s="73"/>
      <c r="D765" s="18"/>
      <c r="E765" s="85" t="s">
        <v>477</v>
      </c>
      <c r="F765" s="31" t="s">
        <v>31</v>
      </c>
      <c r="G765" s="33">
        <v>0.3191698</v>
      </c>
      <c r="H765" s="33">
        <v>0.24353140000000001</v>
      </c>
      <c r="I765" s="33">
        <v>0.3948082</v>
      </c>
      <c r="J765" s="33">
        <v>0.1954206455766605</v>
      </c>
    </row>
    <row r="766" spans="2:10" x14ac:dyDescent="0.3">
      <c r="B766" s="25"/>
      <c r="C766" s="73"/>
      <c r="D766" s="18"/>
      <c r="E766" s="85" t="s">
        <v>477</v>
      </c>
      <c r="F766" s="31" t="s">
        <v>32</v>
      </c>
      <c r="G766" s="33">
        <v>0.30355339999999997</v>
      </c>
      <c r="H766" s="33">
        <v>0.26623790000000003</v>
      </c>
      <c r="I766" s="33">
        <v>0.34086889999999997</v>
      </c>
      <c r="J766" s="33">
        <v>9.0805544006084829E-2</v>
      </c>
    </row>
    <row r="767" spans="2:10" x14ac:dyDescent="0.3">
      <c r="B767" s="25"/>
      <c r="C767" s="73"/>
      <c r="D767" s="18"/>
      <c r="E767" s="85" t="s">
        <v>477</v>
      </c>
      <c r="F767" s="31" t="s">
        <v>471</v>
      </c>
      <c r="G767" s="33">
        <v>0.4046671</v>
      </c>
      <c r="H767" s="33">
        <v>0.34433390000000003</v>
      </c>
      <c r="I767" s="33">
        <v>0.46500019999999997</v>
      </c>
      <c r="J767" s="33">
        <v>0.29985725593935669</v>
      </c>
    </row>
    <row r="768" spans="2:10" x14ac:dyDescent="0.3">
      <c r="B768" s="25"/>
      <c r="C768" s="73"/>
      <c r="D768" s="18"/>
      <c r="E768" s="85" t="s">
        <v>477</v>
      </c>
      <c r="F768" s="31" t="s">
        <v>472</v>
      </c>
      <c r="G768" s="33">
        <v>0.33951750000000003</v>
      </c>
      <c r="H768" s="33">
        <v>0.3039056</v>
      </c>
      <c r="I768" s="33">
        <v>0.3751294</v>
      </c>
      <c r="J768" s="33">
        <v>0.17203267398983516</v>
      </c>
    </row>
    <row r="769" spans="2:10" x14ac:dyDescent="0.3">
      <c r="B769" s="25"/>
      <c r="C769" s="73"/>
      <c r="D769" s="18"/>
      <c r="E769" s="85" t="s">
        <v>477</v>
      </c>
      <c r="F769" s="31" t="s">
        <v>473</v>
      </c>
      <c r="G769" s="33">
        <v>0.3189188</v>
      </c>
      <c r="H769" s="33">
        <v>0.28850189999999998</v>
      </c>
      <c r="I769" s="33">
        <v>0.34933570000000003</v>
      </c>
      <c r="J769" s="33">
        <v>0.18778514899199608</v>
      </c>
    </row>
    <row r="770" spans="2:10" x14ac:dyDescent="0.3">
      <c r="B770" s="25" t="s">
        <v>353</v>
      </c>
      <c r="C770" s="73" t="s">
        <v>354</v>
      </c>
      <c r="D770" s="29" t="s">
        <v>610</v>
      </c>
      <c r="E770" s="85" t="s">
        <v>477</v>
      </c>
      <c r="F770" s="30" t="s">
        <v>450</v>
      </c>
      <c r="G770" s="33">
        <v>0.26397609999999999</v>
      </c>
      <c r="H770" s="33">
        <v>0.24253440000000001</v>
      </c>
      <c r="I770" s="33">
        <v>0.2854177</v>
      </c>
      <c r="J770" s="33">
        <v>0.20073974763157204</v>
      </c>
    </row>
    <row r="771" spans="2:10" x14ac:dyDescent="0.3">
      <c r="B771" s="25"/>
      <c r="C771" s="73"/>
      <c r="D771" s="103"/>
      <c r="E771" s="85" t="s">
        <v>477</v>
      </c>
      <c r="F771" s="30" t="s">
        <v>452</v>
      </c>
      <c r="G771" s="33">
        <v>0.26103290000000001</v>
      </c>
      <c r="H771" s="33">
        <v>0.23801739999999999</v>
      </c>
      <c r="I771" s="33">
        <v>0.28404849999999998</v>
      </c>
      <c r="J771" s="33">
        <v>0.17192951656967395</v>
      </c>
    </row>
    <row r="772" spans="2:10" x14ac:dyDescent="0.3">
      <c r="B772" s="25"/>
      <c r="C772" s="73"/>
      <c r="D772" s="103"/>
      <c r="E772" s="85" t="s">
        <v>477</v>
      </c>
      <c r="F772" s="30" t="s">
        <v>453</v>
      </c>
      <c r="G772" s="33">
        <v>0.37487730000000002</v>
      </c>
      <c r="H772" s="33">
        <v>0.33391110000000002</v>
      </c>
      <c r="I772" s="33">
        <v>0.41584339999999997</v>
      </c>
      <c r="J772" s="33">
        <v>0.25464868468844604</v>
      </c>
    </row>
    <row r="773" spans="2:10" x14ac:dyDescent="0.3">
      <c r="B773" s="25"/>
      <c r="C773" s="73"/>
      <c r="D773" s="103"/>
      <c r="E773" s="85" t="s">
        <v>477</v>
      </c>
      <c r="F773" s="30" t="s">
        <v>21</v>
      </c>
      <c r="G773" s="33">
        <v>0.31134800000000001</v>
      </c>
      <c r="H773" s="33">
        <v>0.23283380000000001</v>
      </c>
      <c r="I773" s="33">
        <v>0.38986209999999999</v>
      </c>
      <c r="J773" s="33">
        <v>0.25643639251729256</v>
      </c>
    </row>
    <row r="774" spans="2:10" x14ac:dyDescent="0.3">
      <c r="B774" s="25"/>
      <c r="C774" s="73"/>
      <c r="D774" s="103"/>
      <c r="E774" s="85" t="s">
        <v>477</v>
      </c>
      <c r="F774" s="30" t="s">
        <v>454</v>
      </c>
      <c r="G774" s="33">
        <v>0.218419</v>
      </c>
      <c r="H774" s="33">
        <v>0.18594430000000001</v>
      </c>
      <c r="I774" s="33">
        <v>0.2508938</v>
      </c>
      <c r="J774" s="33">
        <v>0.21526519268060154</v>
      </c>
    </row>
    <row r="775" spans="2:10" x14ac:dyDescent="0.3">
      <c r="B775" s="25"/>
      <c r="C775" s="73"/>
      <c r="D775" s="103"/>
      <c r="E775" s="85" t="s">
        <v>477</v>
      </c>
      <c r="F775" s="30" t="s">
        <v>455</v>
      </c>
      <c r="G775" s="33">
        <v>0.390179</v>
      </c>
      <c r="H775" s="33">
        <v>0.25922200000000001</v>
      </c>
      <c r="I775" s="33">
        <v>0.52113600000000004</v>
      </c>
      <c r="J775" s="33">
        <v>0.28741532993628349</v>
      </c>
    </row>
    <row r="776" spans="2:10" x14ac:dyDescent="0.3">
      <c r="B776" s="25"/>
      <c r="C776" s="73"/>
      <c r="D776" s="103"/>
      <c r="E776" s="85" t="s">
        <v>477</v>
      </c>
      <c r="F776" s="30" t="s">
        <v>456</v>
      </c>
      <c r="G776" s="33">
        <v>0.23973781999999999</v>
      </c>
      <c r="H776" s="33">
        <v>0.20934651000000001</v>
      </c>
      <c r="I776" s="33">
        <v>0.27012910000000001</v>
      </c>
      <c r="J776" s="33">
        <v>0.24261392138207441</v>
      </c>
    </row>
    <row r="777" spans="2:10" x14ac:dyDescent="0.3">
      <c r="B777" s="25"/>
      <c r="C777" s="73"/>
      <c r="D777" s="103"/>
      <c r="E777" s="85" t="s">
        <v>477</v>
      </c>
      <c r="F777" s="30" t="s">
        <v>457</v>
      </c>
      <c r="G777" s="33">
        <v>0.27895613000000002</v>
      </c>
      <c r="H777" s="33">
        <v>0.25446560000000001</v>
      </c>
      <c r="I777" s="33">
        <v>0.30344670000000001</v>
      </c>
      <c r="J777" s="33">
        <v>0.16610728496126212</v>
      </c>
    </row>
    <row r="778" spans="2:10" x14ac:dyDescent="0.3">
      <c r="B778" s="25"/>
      <c r="C778" s="73"/>
      <c r="D778" s="103"/>
      <c r="E778" s="85" t="s">
        <v>477</v>
      </c>
      <c r="F778" s="30" t="s">
        <v>458</v>
      </c>
      <c r="G778" s="33">
        <v>0.55308380000000001</v>
      </c>
      <c r="H778" s="33">
        <v>0.4918592</v>
      </c>
      <c r="I778" s="33">
        <v>0.61430830000000003</v>
      </c>
      <c r="J778" s="33">
        <v>0.15623765232264003</v>
      </c>
    </row>
    <row r="779" spans="2:10" x14ac:dyDescent="0.3">
      <c r="B779" s="25"/>
      <c r="C779" s="73"/>
      <c r="D779" s="103"/>
      <c r="E779" s="85" t="s">
        <v>477</v>
      </c>
      <c r="F779" s="30" t="s">
        <v>459</v>
      </c>
      <c r="G779" s="33">
        <v>0.200131</v>
      </c>
      <c r="H779" s="33">
        <v>0.18412790000000001</v>
      </c>
      <c r="I779" s="33">
        <v>0.2161342</v>
      </c>
      <c r="J779" s="33">
        <v>0.10659256257603048</v>
      </c>
    </row>
    <row r="780" spans="2:10" x14ac:dyDescent="0.3">
      <c r="B780" s="25"/>
      <c r="C780" s="73"/>
      <c r="D780" s="103"/>
      <c r="E780" s="85" t="s">
        <v>477</v>
      </c>
      <c r="F780" s="30" t="s">
        <v>660</v>
      </c>
      <c r="G780" s="33">
        <v>0.49240210000000001</v>
      </c>
      <c r="H780" s="33">
        <v>0.43910729999999998</v>
      </c>
      <c r="I780" s="33">
        <v>0.54569679999999998</v>
      </c>
      <c r="J780" s="33">
        <v>0.21169947562536326</v>
      </c>
    </row>
    <row r="781" spans="2:10" x14ac:dyDescent="0.3">
      <c r="B781" s="25"/>
      <c r="C781" s="73"/>
      <c r="D781" s="103"/>
      <c r="E781" s="85" t="s">
        <v>477</v>
      </c>
      <c r="F781" s="30" t="s">
        <v>661</v>
      </c>
      <c r="G781" s="33">
        <v>0.18569069999999999</v>
      </c>
      <c r="H781" s="33">
        <v>0.16453470000000001</v>
      </c>
      <c r="I781" s="33">
        <v>0.20684669999999999</v>
      </c>
      <c r="J781" s="33">
        <v>0.18393358175810498</v>
      </c>
    </row>
    <row r="782" spans="2:10" x14ac:dyDescent="0.3">
      <c r="B782" s="25"/>
      <c r="C782" s="73"/>
      <c r="D782" s="103"/>
      <c r="E782" s="85" t="s">
        <v>477</v>
      </c>
      <c r="F782" s="30" t="s">
        <v>662</v>
      </c>
      <c r="G782" s="33">
        <v>0.49590689999999998</v>
      </c>
      <c r="H782" s="33">
        <v>0.37756489999999998</v>
      </c>
      <c r="I782" s="33">
        <v>0.61424900000000004</v>
      </c>
      <c r="J782" s="33">
        <v>0.27457951705269201</v>
      </c>
    </row>
    <row r="783" spans="2:10" x14ac:dyDescent="0.3">
      <c r="B783" s="25"/>
      <c r="C783" s="73"/>
      <c r="D783" s="103"/>
      <c r="E783" s="85" t="s">
        <v>477</v>
      </c>
      <c r="F783" s="30" t="s">
        <v>663</v>
      </c>
      <c r="G783" s="33">
        <v>0.2570133</v>
      </c>
      <c r="H783" s="33">
        <v>0.23634869999999999</v>
      </c>
      <c r="I783" s="33">
        <v>0.27767799999999998</v>
      </c>
      <c r="J783" s="33">
        <v>9.1957845884160731E-3</v>
      </c>
    </row>
    <row r="784" spans="2:10" x14ac:dyDescent="0.3">
      <c r="B784" s="25"/>
      <c r="C784" s="73"/>
      <c r="D784" s="103"/>
      <c r="E784" s="85" t="s">
        <v>477</v>
      </c>
      <c r="F784" s="30" t="s">
        <v>460</v>
      </c>
      <c r="G784" s="33">
        <v>0.16432440000000001</v>
      </c>
      <c r="H784" s="33">
        <v>0.14268259999999999</v>
      </c>
      <c r="I784" s="33">
        <v>0.1859661</v>
      </c>
      <c r="J784" s="33">
        <v>0.22787999426611993</v>
      </c>
    </row>
    <row r="785" spans="2:10" x14ac:dyDescent="0.3">
      <c r="B785" s="25"/>
      <c r="C785" s="73"/>
      <c r="D785" s="103"/>
      <c r="E785" s="85" t="s">
        <v>477</v>
      </c>
      <c r="F785" s="30" t="s">
        <v>461</v>
      </c>
      <c r="G785" s="33">
        <v>0.33645320000000001</v>
      </c>
      <c r="H785" s="33">
        <v>0.30702889999999999</v>
      </c>
      <c r="I785" s="33">
        <v>0.36587760000000003</v>
      </c>
      <c r="J785" s="33">
        <v>0.17294282747498294</v>
      </c>
    </row>
    <row r="786" spans="2:10" x14ac:dyDescent="0.3">
      <c r="B786" s="25"/>
      <c r="C786" s="73"/>
      <c r="D786" s="103"/>
      <c r="E786" s="85" t="s">
        <v>477</v>
      </c>
      <c r="F786" s="30" t="s">
        <v>462</v>
      </c>
      <c r="G786" s="33">
        <v>0.65338370000000001</v>
      </c>
      <c r="H786" s="33">
        <v>0.54478550000000003</v>
      </c>
      <c r="I786" s="33">
        <v>0.76198189999999999</v>
      </c>
      <c r="J786" s="33">
        <v>0.22663586198412289</v>
      </c>
    </row>
    <row r="787" spans="2:10" x14ac:dyDescent="0.3">
      <c r="B787" s="25"/>
      <c r="C787" s="73"/>
      <c r="D787" s="18"/>
      <c r="E787" s="85" t="s">
        <v>477</v>
      </c>
      <c r="F787" s="30" t="s">
        <v>589</v>
      </c>
      <c r="G787" s="33">
        <v>0.59807889999999997</v>
      </c>
      <c r="H787" s="33">
        <v>0.46835100000000002</v>
      </c>
      <c r="I787" s="33">
        <v>0.72780670000000003</v>
      </c>
      <c r="J787" s="33">
        <v>0.13178090123108299</v>
      </c>
    </row>
    <row r="788" spans="2:10" x14ac:dyDescent="0.3">
      <c r="B788" s="25"/>
      <c r="C788" s="73"/>
      <c r="D788" s="18"/>
      <c r="E788" s="85" t="s">
        <v>477</v>
      </c>
      <c r="F788" s="30" t="s">
        <v>463</v>
      </c>
      <c r="G788" s="33">
        <v>0.203482</v>
      </c>
      <c r="H788" s="33">
        <v>0.1634282</v>
      </c>
      <c r="I788" s="33">
        <v>0.2435359</v>
      </c>
      <c r="J788" s="33">
        <v>0.23751088504249865</v>
      </c>
    </row>
    <row r="789" spans="2:10" x14ac:dyDescent="0.3">
      <c r="B789" s="25"/>
      <c r="C789" s="73"/>
      <c r="D789" s="18"/>
      <c r="E789" s="85" t="s">
        <v>477</v>
      </c>
      <c r="F789" s="30" t="s">
        <v>464</v>
      </c>
      <c r="G789" s="33">
        <v>0.28610200000000002</v>
      </c>
      <c r="H789" s="33">
        <v>0.24947420000000001</v>
      </c>
      <c r="I789" s="33">
        <v>0.32272990000000001</v>
      </c>
      <c r="J789" s="33">
        <v>0.25255888127075427</v>
      </c>
    </row>
    <row r="790" spans="2:10" x14ac:dyDescent="0.3">
      <c r="B790" s="25"/>
      <c r="C790" s="73"/>
      <c r="D790" s="18"/>
      <c r="E790" s="85" t="s">
        <v>477</v>
      </c>
      <c r="F790" s="30" t="s">
        <v>465</v>
      </c>
      <c r="G790" s="33">
        <v>0.2994038</v>
      </c>
      <c r="H790" s="33">
        <v>0.26459949999999999</v>
      </c>
      <c r="I790" s="33">
        <v>0.33420810000000001</v>
      </c>
      <c r="J790" s="33">
        <v>0.20824353803664461</v>
      </c>
    </row>
    <row r="791" spans="2:10" x14ac:dyDescent="0.3">
      <c r="B791" s="25"/>
      <c r="C791" s="73"/>
      <c r="D791" s="18"/>
      <c r="E791" s="85" t="s">
        <v>477</v>
      </c>
      <c r="F791" s="30" t="s">
        <v>466</v>
      </c>
      <c r="G791" s="33">
        <v>0.28101350000000003</v>
      </c>
      <c r="H791" s="33">
        <v>0.24244399999999999</v>
      </c>
      <c r="I791" s="33">
        <v>0.31958300000000001</v>
      </c>
      <c r="J791" s="33">
        <v>0.12624594047261326</v>
      </c>
    </row>
    <row r="792" spans="2:10" x14ac:dyDescent="0.3">
      <c r="B792" s="25"/>
      <c r="C792" s="73"/>
      <c r="D792" s="18"/>
      <c r="E792" s="85" t="s">
        <v>477</v>
      </c>
      <c r="F792" s="30" t="s">
        <v>467</v>
      </c>
      <c r="G792" s="33">
        <v>0.25190089999999998</v>
      </c>
      <c r="H792" s="33">
        <v>0.20407349999999999</v>
      </c>
      <c r="I792" s="33">
        <v>0.2997283</v>
      </c>
      <c r="J792" s="33">
        <v>0.14362555591124879</v>
      </c>
    </row>
    <row r="793" spans="2:10" x14ac:dyDescent="0.3">
      <c r="B793" s="25"/>
      <c r="C793" s="73"/>
      <c r="D793" s="18"/>
      <c r="E793" s="85" t="s">
        <v>477</v>
      </c>
      <c r="F793" s="30" t="s">
        <v>468</v>
      </c>
      <c r="G793" s="33">
        <v>0.27859869999999998</v>
      </c>
      <c r="H793" s="33">
        <v>0.25435970000000002</v>
      </c>
      <c r="I793" s="33">
        <v>0.30283769999999999</v>
      </c>
      <c r="J793" s="33">
        <v>0.19542958839346544</v>
      </c>
    </row>
    <row r="794" spans="2:10" x14ac:dyDescent="0.3">
      <c r="B794" s="25"/>
      <c r="C794" s="73"/>
      <c r="D794" s="18"/>
      <c r="E794" s="85" t="s">
        <v>477</v>
      </c>
      <c r="F794" s="30" t="s">
        <v>469</v>
      </c>
      <c r="G794" s="33">
        <v>0.20013059999999999</v>
      </c>
      <c r="H794" s="33">
        <v>0.15896979999999999</v>
      </c>
      <c r="I794" s="33">
        <v>0.24129139999999999</v>
      </c>
      <c r="J794" s="33">
        <v>0.21686244395127607</v>
      </c>
    </row>
    <row r="795" spans="2:10" x14ac:dyDescent="0.3">
      <c r="B795" s="25"/>
      <c r="C795" s="73"/>
      <c r="D795" s="18"/>
      <c r="E795" s="85" t="s">
        <v>477</v>
      </c>
      <c r="F795" s="30" t="s">
        <v>470</v>
      </c>
      <c r="G795" s="33">
        <v>0.39262429999999998</v>
      </c>
      <c r="H795" s="33">
        <v>0.29625079999999998</v>
      </c>
      <c r="I795" s="33">
        <v>0.48899779999999998</v>
      </c>
      <c r="J795" s="33">
        <v>0.17036872295005115</v>
      </c>
    </row>
    <row r="796" spans="2:10" x14ac:dyDescent="0.3">
      <c r="B796" s="25"/>
      <c r="C796" s="73"/>
      <c r="D796" s="18"/>
      <c r="E796" s="85" t="s">
        <v>477</v>
      </c>
      <c r="F796" s="30" t="s">
        <v>26</v>
      </c>
      <c r="G796" s="33">
        <v>0.25554250000000001</v>
      </c>
      <c r="H796" s="33">
        <v>0.20844209999999999</v>
      </c>
      <c r="I796" s="33">
        <v>0.30264289999999999</v>
      </c>
      <c r="J796" s="33">
        <v>0.27736304625694391</v>
      </c>
    </row>
    <row r="797" spans="2:10" x14ac:dyDescent="0.3">
      <c r="B797" s="25"/>
      <c r="C797" s="73"/>
      <c r="D797" s="18"/>
      <c r="E797" s="85" t="s">
        <v>477</v>
      </c>
      <c r="F797" s="30" t="s">
        <v>27</v>
      </c>
      <c r="G797" s="33">
        <v>0.26370369999999999</v>
      </c>
      <c r="H797" s="33">
        <v>0.18123529999999999</v>
      </c>
      <c r="I797" s="33">
        <v>0.34617199999999998</v>
      </c>
      <c r="J797" s="33">
        <v>0.16849098570452309</v>
      </c>
    </row>
    <row r="798" spans="2:10" x14ac:dyDescent="0.3">
      <c r="B798" s="25"/>
      <c r="C798" s="73"/>
      <c r="D798" s="18"/>
      <c r="E798" s="85" t="s">
        <v>477</v>
      </c>
      <c r="F798" s="30" t="s">
        <v>28</v>
      </c>
      <c r="G798" s="33">
        <v>0.35311369999999997</v>
      </c>
      <c r="H798" s="33">
        <v>0.25897239999999999</v>
      </c>
      <c r="I798" s="33">
        <v>0.44725490000000001</v>
      </c>
      <c r="J798" s="33">
        <v>0.17519181510394913</v>
      </c>
    </row>
    <row r="799" spans="2:10" x14ac:dyDescent="0.3">
      <c r="B799" s="25"/>
      <c r="C799" s="73"/>
      <c r="D799" s="18"/>
      <c r="E799" s="85" t="s">
        <v>477</v>
      </c>
      <c r="F799" s="30" t="s">
        <v>29</v>
      </c>
      <c r="G799" s="33">
        <v>0.2727755</v>
      </c>
      <c r="H799" s="33">
        <v>0.1803611</v>
      </c>
      <c r="I799" s="33">
        <v>0.36518990000000001</v>
      </c>
      <c r="J799" s="33">
        <v>0.11740459966489654</v>
      </c>
    </row>
    <row r="800" spans="2:10" x14ac:dyDescent="0.3">
      <c r="B800" s="25"/>
      <c r="C800" s="73"/>
      <c r="D800" s="31"/>
      <c r="E800" s="85" t="s">
        <v>477</v>
      </c>
      <c r="F800" s="30" t="s">
        <v>658</v>
      </c>
      <c r="G800" s="33">
        <v>0.23274359999999999</v>
      </c>
      <c r="H800" s="33">
        <v>0.19040170000000001</v>
      </c>
      <c r="I800" s="33">
        <v>0.27508559999999999</v>
      </c>
      <c r="J800" s="33">
        <v>0.173484796417816</v>
      </c>
    </row>
    <row r="801" spans="2:10" x14ac:dyDescent="0.3">
      <c r="B801" s="25"/>
      <c r="C801" s="73"/>
      <c r="D801" s="18"/>
      <c r="E801" s="85" t="s">
        <v>477</v>
      </c>
      <c r="F801" s="30" t="s">
        <v>30</v>
      </c>
      <c r="G801" s="33">
        <v>0.2376983</v>
      </c>
      <c r="H801" s="33">
        <v>0.198264</v>
      </c>
      <c r="I801" s="33">
        <v>0.27713260000000001</v>
      </c>
      <c r="J801" s="33">
        <v>0.15859478996367379</v>
      </c>
    </row>
    <row r="802" spans="2:10" x14ac:dyDescent="0.3">
      <c r="B802" s="25"/>
      <c r="C802" s="73"/>
      <c r="D802" s="18"/>
      <c r="E802" s="85" t="s">
        <v>477</v>
      </c>
      <c r="F802" s="30" t="s">
        <v>552</v>
      </c>
      <c r="G802" s="33">
        <v>0.25584279999999998</v>
      </c>
      <c r="H802" s="33">
        <v>0.23830989999999999</v>
      </c>
      <c r="I802" s="33">
        <v>0.2733757</v>
      </c>
      <c r="J802" s="33">
        <v>0.1089330666077508</v>
      </c>
    </row>
    <row r="803" spans="2:10" x14ac:dyDescent="0.3">
      <c r="B803" s="25"/>
      <c r="C803" s="73"/>
      <c r="D803" s="18"/>
      <c r="E803" s="85" t="s">
        <v>477</v>
      </c>
      <c r="F803" s="30" t="s">
        <v>31</v>
      </c>
      <c r="G803" s="33">
        <v>0.24052490000000001</v>
      </c>
      <c r="H803" s="33">
        <v>0.20366480000000001</v>
      </c>
      <c r="I803" s="33">
        <v>0.27738489999999999</v>
      </c>
      <c r="J803" s="33">
        <v>0.19593123745718127</v>
      </c>
    </row>
    <row r="804" spans="2:10" x14ac:dyDescent="0.3">
      <c r="B804" s="25"/>
      <c r="C804" s="73"/>
      <c r="D804" s="18"/>
      <c r="E804" s="85" t="s">
        <v>477</v>
      </c>
      <c r="F804" s="30" t="s">
        <v>32</v>
      </c>
      <c r="G804" s="33">
        <v>0.2345711</v>
      </c>
      <c r="H804" s="33">
        <v>0.1990275</v>
      </c>
      <c r="I804" s="33">
        <v>0.27011459999999998</v>
      </c>
      <c r="J804" s="33">
        <v>0.10172571639199923</v>
      </c>
    </row>
    <row r="805" spans="2:10" x14ac:dyDescent="0.3">
      <c r="B805" s="25"/>
      <c r="C805" s="73"/>
      <c r="D805" s="18"/>
      <c r="E805" s="85" t="s">
        <v>477</v>
      </c>
      <c r="F805" s="30" t="s">
        <v>471</v>
      </c>
      <c r="G805" s="33">
        <v>0.39071929999999999</v>
      </c>
      <c r="H805" s="33">
        <v>0.33017039999999998</v>
      </c>
      <c r="I805" s="33">
        <v>0.45126820000000001</v>
      </c>
      <c r="J805" s="33">
        <v>0.29273288663121932</v>
      </c>
    </row>
    <row r="806" spans="2:10" x14ac:dyDescent="0.3">
      <c r="B806" s="25"/>
      <c r="C806" s="73"/>
      <c r="D806" s="18"/>
      <c r="E806" s="85" t="s">
        <v>477</v>
      </c>
      <c r="F806" s="30" t="s">
        <v>472</v>
      </c>
      <c r="G806" s="33">
        <v>0.25119930000000001</v>
      </c>
      <c r="H806" s="33">
        <v>0.21834819999999999</v>
      </c>
      <c r="I806" s="33">
        <v>0.28405039999999998</v>
      </c>
      <c r="J806" s="33">
        <v>0.17535536116331635</v>
      </c>
    </row>
    <row r="807" spans="2:10" x14ac:dyDescent="0.3">
      <c r="B807" s="25"/>
      <c r="C807" s="73"/>
      <c r="D807" s="18"/>
      <c r="E807" s="85" t="s">
        <v>477</v>
      </c>
      <c r="F807" s="30" t="s">
        <v>473</v>
      </c>
      <c r="G807" s="33">
        <v>0.2324444</v>
      </c>
      <c r="H807" s="33">
        <v>0.21104519999999999</v>
      </c>
      <c r="I807" s="33">
        <v>0.2538436</v>
      </c>
      <c r="J807" s="33">
        <v>0.19078461595235802</v>
      </c>
    </row>
    <row r="808" spans="2:10" x14ac:dyDescent="0.3">
      <c r="B808" s="25" t="s">
        <v>355</v>
      </c>
      <c r="C808" s="73" t="s">
        <v>356</v>
      </c>
      <c r="D808" s="29" t="s">
        <v>610</v>
      </c>
      <c r="E808" s="85" t="s">
        <v>477</v>
      </c>
      <c r="F808" s="30" t="s">
        <v>450</v>
      </c>
      <c r="G808" s="33">
        <v>0.1168281</v>
      </c>
      <c r="H808" s="33">
        <v>0.10282239999999999</v>
      </c>
      <c r="I808" s="33">
        <v>0.1308338</v>
      </c>
      <c r="J808" s="33">
        <v>0.19457826186788577</v>
      </c>
    </row>
    <row r="809" spans="2:10" x14ac:dyDescent="0.3">
      <c r="B809" s="25"/>
      <c r="C809" s="73"/>
      <c r="D809" s="103"/>
      <c r="E809" s="85" t="s">
        <v>477</v>
      </c>
      <c r="F809" s="30" t="s">
        <v>452</v>
      </c>
      <c r="G809" s="33">
        <v>0.10042769999999999</v>
      </c>
      <c r="H809" s="33">
        <v>8.664521E-2</v>
      </c>
      <c r="I809" s="33">
        <v>0.1142102</v>
      </c>
      <c r="J809" s="33">
        <v>0.16718641066702969</v>
      </c>
    </row>
    <row r="810" spans="2:10" x14ac:dyDescent="0.3">
      <c r="B810" s="25"/>
      <c r="C810" s="73"/>
      <c r="D810" s="103"/>
      <c r="E810" s="85" t="s">
        <v>477</v>
      </c>
      <c r="F810" s="30" t="s">
        <v>453</v>
      </c>
      <c r="G810" s="33">
        <v>0.20286319999999999</v>
      </c>
      <c r="H810" s="33">
        <v>0.17132526000000001</v>
      </c>
      <c r="I810" s="33">
        <v>0.2344012</v>
      </c>
      <c r="J810" s="33">
        <v>0.25820643511905322</v>
      </c>
    </row>
    <row r="811" spans="2:10" x14ac:dyDescent="0.3">
      <c r="B811" s="25"/>
      <c r="C811" s="73"/>
      <c r="D811" s="103"/>
      <c r="E811" s="85" t="s">
        <v>477</v>
      </c>
      <c r="F811" s="30" t="s">
        <v>21</v>
      </c>
      <c r="G811" s="33">
        <v>0.1659619</v>
      </c>
      <c r="H811" s="33">
        <v>0.12127768999999999</v>
      </c>
      <c r="I811" s="33">
        <v>0.21064620000000001</v>
      </c>
      <c r="J811" s="33">
        <v>0.23555612789876565</v>
      </c>
    </row>
    <row r="812" spans="2:10" x14ac:dyDescent="0.3">
      <c r="B812" s="25"/>
      <c r="C812" s="73"/>
      <c r="D812" s="103"/>
      <c r="E812" s="85" t="s">
        <v>477</v>
      </c>
      <c r="F812" s="30" t="s">
        <v>454</v>
      </c>
      <c r="G812" s="33">
        <v>0.1107387</v>
      </c>
      <c r="H812" s="33">
        <v>6.5632659999999995E-2</v>
      </c>
      <c r="I812" s="33">
        <v>0.1558446</v>
      </c>
      <c r="J812" s="33">
        <v>0.1970569301480059</v>
      </c>
    </row>
    <row r="813" spans="2:10" x14ac:dyDescent="0.3">
      <c r="B813" s="25"/>
      <c r="C813" s="73"/>
      <c r="D813" s="103"/>
      <c r="E813" s="85" t="s">
        <v>477</v>
      </c>
      <c r="F813" s="30" t="s">
        <v>455</v>
      </c>
      <c r="G813" s="33">
        <v>0.14559559999999999</v>
      </c>
      <c r="H813" s="33">
        <v>6.7144789999999996E-2</v>
      </c>
      <c r="I813" s="33">
        <v>0.22404640000000001</v>
      </c>
      <c r="J813" s="33">
        <v>0.27762446086615239</v>
      </c>
    </row>
    <row r="814" spans="2:10" x14ac:dyDescent="0.3">
      <c r="B814" s="25"/>
      <c r="C814" s="73"/>
      <c r="D814" s="103"/>
      <c r="E814" s="85" t="s">
        <v>477</v>
      </c>
      <c r="F814" s="30" t="s">
        <v>456</v>
      </c>
      <c r="G814" s="33">
        <v>0.10484230999999999</v>
      </c>
      <c r="H814" s="33">
        <v>8.7499190000000004E-2</v>
      </c>
      <c r="I814" s="33">
        <v>0.1221854</v>
      </c>
      <c r="J814" s="33">
        <v>0.23840202067253463</v>
      </c>
    </row>
    <row r="815" spans="2:10" x14ac:dyDescent="0.3">
      <c r="B815" s="25"/>
      <c r="C815" s="73"/>
      <c r="D815" s="103"/>
      <c r="E815" s="85" t="s">
        <v>477</v>
      </c>
      <c r="F815" s="30" t="s">
        <v>457</v>
      </c>
      <c r="G815" s="33">
        <v>0.12441961</v>
      </c>
      <c r="H815" s="33">
        <v>0.10664220000000001</v>
      </c>
      <c r="I815" s="33">
        <v>0.14219699999999999</v>
      </c>
      <c r="J815" s="33">
        <v>0.16053534628993418</v>
      </c>
    </row>
    <row r="816" spans="2:10" x14ac:dyDescent="0.3">
      <c r="B816" s="25"/>
      <c r="C816" s="73"/>
      <c r="D816" s="103"/>
      <c r="E816" s="85" t="s">
        <v>477</v>
      </c>
      <c r="F816" s="30" t="s">
        <v>458</v>
      </c>
      <c r="G816" s="33">
        <v>0.26315775000000002</v>
      </c>
      <c r="H816" s="33">
        <v>0.21365914</v>
      </c>
      <c r="I816" s="33">
        <v>0.31265636000000002</v>
      </c>
      <c r="J816" s="33">
        <v>0.1587877550285102</v>
      </c>
    </row>
    <row r="817" spans="2:10" x14ac:dyDescent="0.3">
      <c r="B817" s="25"/>
      <c r="C817" s="73"/>
      <c r="D817" s="103"/>
      <c r="E817" s="85" t="s">
        <v>477</v>
      </c>
      <c r="F817" s="30" t="s">
        <v>459</v>
      </c>
      <c r="G817" s="33">
        <v>8.4949830000000004E-2</v>
      </c>
      <c r="H817" s="33">
        <v>7.4055830000000003E-2</v>
      </c>
      <c r="I817" s="33">
        <v>9.5843830000000005E-2</v>
      </c>
      <c r="J817" s="33">
        <v>9.7805132123987601E-2</v>
      </c>
    </row>
    <row r="818" spans="2:10" x14ac:dyDescent="0.3">
      <c r="B818" s="25"/>
      <c r="C818" s="73"/>
      <c r="D818" s="103"/>
      <c r="E818" s="85" t="s">
        <v>477</v>
      </c>
      <c r="F818" s="30" t="s">
        <v>660</v>
      </c>
      <c r="G818" s="33">
        <v>0.25689977000000003</v>
      </c>
      <c r="H818" s="33">
        <v>0.2285635</v>
      </c>
      <c r="I818" s="33">
        <v>0.28523605000000002</v>
      </c>
      <c r="J818" s="33">
        <v>0.20186444654013444</v>
      </c>
    </row>
    <row r="819" spans="2:10" x14ac:dyDescent="0.3">
      <c r="B819" s="25"/>
      <c r="C819" s="73"/>
      <c r="D819" s="103"/>
      <c r="E819" s="85" t="s">
        <v>477</v>
      </c>
      <c r="F819" s="30" t="s">
        <v>661</v>
      </c>
      <c r="G819" s="33">
        <v>6.8561170000000005E-2</v>
      </c>
      <c r="H819" s="33">
        <v>5.3985489999999997E-2</v>
      </c>
      <c r="I819" s="33">
        <v>8.3136849999999998E-2</v>
      </c>
      <c r="J819" s="33">
        <v>0.17886680275289774</v>
      </c>
    </row>
    <row r="820" spans="2:10" x14ac:dyDescent="0.3">
      <c r="B820" s="25"/>
      <c r="C820" s="73"/>
      <c r="D820" s="103"/>
      <c r="E820" s="85" t="s">
        <v>477</v>
      </c>
      <c r="F820" s="30" t="s">
        <v>662</v>
      </c>
      <c r="G820" s="33">
        <v>0.34187479999999998</v>
      </c>
      <c r="H820" s="33">
        <v>0.2164915</v>
      </c>
      <c r="I820" s="33">
        <v>0.46725800000000001</v>
      </c>
      <c r="J820" s="33">
        <v>0.203420896298391</v>
      </c>
    </row>
    <row r="821" spans="2:10" x14ac:dyDescent="0.3">
      <c r="B821" s="25"/>
      <c r="C821" s="73"/>
      <c r="D821" s="103"/>
      <c r="E821" s="85" t="s">
        <v>477</v>
      </c>
      <c r="F821" s="30" t="s">
        <v>663</v>
      </c>
      <c r="G821" s="33">
        <v>0.10948430000000001</v>
      </c>
      <c r="H821" s="33">
        <v>9.4214400000000004E-2</v>
      </c>
      <c r="I821" s="33">
        <v>0.1247542</v>
      </c>
      <c r="J821" s="33">
        <v>6.8126521716605536E-3</v>
      </c>
    </row>
    <row r="822" spans="2:10" x14ac:dyDescent="0.3">
      <c r="B822" s="25"/>
      <c r="C822" s="73"/>
      <c r="D822" s="103"/>
      <c r="E822" s="85" t="s">
        <v>477</v>
      </c>
      <c r="F822" s="30" t="s">
        <v>460</v>
      </c>
      <c r="G822" s="33">
        <v>5.691297E-2</v>
      </c>
      <c r="H822" s="33">
        <v>4.1743089999999997E-2</v>
      </c>
      <c r="I822" s="33">
        <v>7.2082859999999999E-2</v>
      </c>
      <c r="J822" s="33">
        <v>0.22144095419621787</v>
      </c>
    </row>
    <row r="823" spans="2:10" x14ac:dyDescent="0.3">
      <c r="B823" s="25"/>
      <c r="C823" s="73"/>
      <c r="D823" s="103"/>
      <c r="E823" s="85" t="s">
        <v>477</v>
      </c>
      <c r="F823" s="30" t="s">
        <v>461</v>
      </c>
      <c r="G823" s="33">
        <v>0.16498658999999999</v>
      </c>
      <c r="H823" s="33">
        <v>0.14634114000000001</v>
      </c>
      <c r="I823" s="33">
        <v>0.18363204999999999</v>
      </c>
      <c r="J823" s="33">
        <v>0.16694802556872185</v>
      </c>
    </row>
    <row r="824" spans="2:10" x14ac:dyDescent="0.3">
      <c r="B824" s="25"/>
      <c r="C824" s="73"/>
      <c r="D824" s="18"/>
      <c r="E824" s="85" t="s">
        <v>477</v>
      </c>
      <c r="F824" s="30" t="s">
        <v>462</v>
      </c>
      <c r="G824" s="33">
        <v>0.29164810000000002</v>
      </c>
      <c r="H824" s="33">
        <v>0.22265953999999999</v>
      </c>
      <c r="I824" s="33">
        <v>0.36063665</v>
      </c>
      <c r="J824" s="33">
        <v>0.22080095955094353</v>
      </c>
    </row>
    <row r="825" spans="2:10" x14ac:dyDescent="0.3">
      <c r="B825" s="25"/>
      <c r="C825" s="73"/>
      <c r="D825" s="18"/>
      <c r="E825" s="85" t="s">
        <v>477</v>
      </c>
      <c r="F825" s="30" t="s">
        <v>589</v>
      </c>
      <c r="G825" s="33">
        <v>0.17866159000000001</v>
      </c>
      <c r="H825" s="33">
        <v>7.5616729999999993E-2</v>
      </c>
      <c r="I825" s="33">
        <v>0.28170644</v>
      </c>
      <c r="J825" s="33">
        <v>0.13319859689516875</v>
      </c>
    </row>
    <row r="826" spans="2:10" x14ac:dyDescent="0.3">
      <c r="B826" s="25"/>
      <c r="C826" s="73"/>
      <c r="D826" s="18"/>
      <c r="E826" s="85" t="s">
        <v>477</v>
      </c>
      <c r="F826" s="30" t="s">
        <v>463</v>
      </c>
      <c r="G826" s="33">
        <v>9.8293320000000003E-2</v>
      </c>
      <c r="H826" s="33">
        <v>7.5719910000000001E-2</v>
      </c>
      <c r="I826" s="33">
        <v>0.12086669999999999</v>
      </c>
      <c r="J826" s="33">
        <v>0.23893901478708612</v>
      </c>
    </row>
    <row r="827" spans="2:10" x14ac:dyDescent="0.3">
      <c r="B827" s="25"/>
      <c r="C827" s="73"/>
      <c r="D827" s="18"/>
      <c r="E827" s="85" t="s">
        <v>477</v>
      </c>
      <c r="F827" s="30" t="s">
        <v>464</v>
      </c>
      <c r="G827" s="33">
        <v>0.11295835</v>
      </c>
      <c r="H827" s="33">
        <v>8.7572129999999998E-2</v>
      </c>
      <c r="I827" s="33">
        <v>0.13834460000000001</v>
      </c>
      <c r="J827" s="33">
        <v>0.24853902854903867</v>
      </c>
    </row>
    <row r="828" spans="2:10" x14ac:dyDescent="0.3">
      <c r="B828" s="25"/>
      <c r="C828" s="73"/>
      <c r="D828" s="18"/>
      <c r="E828" s="85" t="s">
        <v>477</v>
      </c>
      <c r="F828" s="30" t="s">
        <v>465</v>
      </c>
      <c r="G828" s="33">
        <v>0.12339638999999999</v>
      </c>
      <c r="H828" s="33">
        <v>9.6716940000000001E-2</v>
      </c>
      <c r="I828" s="33">
        <v>0.15007580000000001</v>
      </c>
      <c r="J828" s="33">
        <v>0.19153469846142837</v>
      </c>
    </row>
    <row r="829" spans="2:10" x14ac:dyDescent="0.3">
      <c r="B829" s="25"/>
      <c r="C829" s="73"/>
      <c r="D829" s="18"/>
      <c r="E829" s="85" t="s">
        <v>477</v>
      </c>
      <c r="F829" s="30" t="s">
        <v>466</v>
      </c>
      <c r="G829" s="33">
        <v>0.14905230999999999</v>
      </c>
      <c r="H829" s="33">
        <v>0.10197473</v>
      </c>
      <c r="I829" s="33">
        <v>0.1961299</v>
      </c>
      <c r="J829" s="33">
        <v>0.12168482630252449</v>
      </c>
    </row>
    <row r="830" spans="2:10" x14ac:dyDescent="0.3">
      <c r="B830" s="25"/>
      <c r="C830" s="73"/>
      <c r="D830" s="18"/>
      <c r="E830" s="85" t="s">
        <v>477</v>
      </c>
      <c r="F830" s="30" t="s">
        <v>467</v>
      </c>
      <c r="G830" s="33">
        <v>9.9524440000000006E-2</v>
      </c>
      <c r="H830" s="33">
        <v>7.3447520000000002E-2</v>
      </c>
      <c r="I830" s="33">
        <v>0.1256014</v>
      </c>
      <c r="J830" s="33">
        <v>0.1352512193963834</v>
      </c>
    </row>
    <row r="831" spans="2:10" x14ac:dyDescent="0.3">
      <c r="B831" s="25"/>
      <c r="C831" s="73"/>
      <c r="D831" s="18"/>
      <c r="E831" s="85" t="s">
        <v>477</v>
      </c>
      <c r="F831" s="30" t="s">
        <v>468</v>
      </c>
      <c r="G831" s="33">
        <v>0.12492425</v>
      </c>
      <c r="H831" s="33">
        <v>0.11097577</v>
      </c>
      <c r="I831" s="33">
        <v>0.13887269999999999</v>
      </c>
      <c r="J831" s="33">
        <v>0.19003829153284355</v>
      </c>
    </row>
    <row r="832" spans="2:10" x14ac:dyDescent="0.3">
      <c r="B832" s="25"/>
      <c r="C832" s="73"/>
      <c r="D832" s="18"/>
      <c r="E832" s="85" t="s">
        <v>477</v>
      </c>
      <c r="F832" s="30" t="s">
        <v>469</v>
      </c>
      <c r="G832" s="33">
        <v>8.1632079999999996E-2</v>
      </c>
      <c r="H832" s="33">
        <v>5.5039780000000003E-2</v>
      </c>
      <c r="I832" s="33">
        <v>0.1082244</v>
      </c>
      <c r="J832" s="33">
        <v>0.20742769609677894</v>
      </c>
    </row>
    <row r="833" spans="2:10" x14ac:dyDescent="0.3">
      <c r="B833" s="25"/>
      <c r="C833" s="73"/>
      <c r="D833" s="18"/>
      <c r="E833" s="85" t="s">
        <v>477</v>
      </c>
      <c r="F833" s="30" t="s">
        <v>470</v>
      </c>
      <c r="G833" s="33">
        <v>0.16408048</v>
      </c>
      <c r="H833" s="33">
        <v>7.4934680000000004E-2</v>
      </c>
      <c r="I833" s="33">
        <v>0.25322629000000002</v>
      </c>
      <c r="J833" s="33">
        <v>0.17225762021958022</v>
      </c>
    </row>
    <row r="834" spans="2:10" x14ac:dyDescent="0.3">
      <c r="B834" s="25"/>
      <c r="C834" s="73"/>
      <c r="D834" s="18"/>
      <c r="E834" s="85" t="s">
        <v>477</v>
      </c>
      <c r="F834" s="30" t="s">
        <v>26</v>
      </c>
      <c r="G834" s="33">
        <v>0.14093696</v>
      </c>
      <c r="H834" s="33">
        <v>0.107247248</v>
      </c>
      <c r="I834" s="33">
        <v>0.17462668000000001</v>
      </c>
      <c r="J834" s="33">
        <v>0.26689935186428221</v>
      </c>
    </row>
    <row r="835" spans="2:10" x14ac:dyDescent="0.3">
      <c r="B835" s="25"/>
      <c r="C835" s="73"/>
      <c r="D835" s="18"/>
      <c r="E835" s="85" t="s">
        <v>477</v>
      </c>
      <c r="F835" s="30" t="s">
        <v>27</v>
      </c>
      <c r="G835" s="33">
        <v>0.12252802</v>
      </c>
      <c r="H835" s="33">
        <v>9.4252643999999997E-2</v>
      </c>
      <c r="I835" s="33">
        <v>0.1508034</v>
      </c>
      <c r="J835" s="33">
        <v>0.1652725316095503</v>
      </c>
    </row>
    <row r="836" spans="2:10" x14ac:dyDescent="0.3">
      <c r="B836" s="25"/>
      <c r="C836" s="73"/>
      <c r="D836" s="18"/>
      <c r="E836" s="85" t="s">
        <v>477</v>
      </c>
      <c r="F836" s="30" t="s">
        <v>28</v>
      </c>
      <c r="G836" s="33">
        <v>0.18866394</v>
      </c>
      <c r="H836" s="33">
        <v>0.15432583799999999</v>
      </c>
      <c r="I836" s="33">
        <v>0.22300205000000001</v>
      </c>
      <c r="J836" s="33">
        <v>0.15761883916910471</v>
      </c>
    </row>
    <row r="837" spans="2:10" x14ac:dyDescent="0.3">
      <c r="B837" s="25"/>
      <c r="C837" s="73"/>
      <c r="D837" s="18"/>
      <c r="E837" s="85" t="s">
        <v>477</v>
      </c>
      <c r="F837" s="30" t="s">
        <v>29</v>
      </c>
      <c r="G837" s="33">
        <v>0.10149567</v>
      </c>
      <c r="H837" s="33">
        <v>8.0053420000000004E-3</v>
      </c>
      <c r="I837" s="33">
        <v>0.19498599999999999</v>
      </c>
      <c r="J837" s="33">
        <v>0.12412633793191884</v>
      </c>
    </row>
    <row r="838" spans="2:10" x14ac:dyDescent="0.3">
      <c r="B838" s="25"/>
      <c r="C838" s="73"/>
      <c r="D838" s="62"/>
      <c r="E838" s="85" t="s">
        <v>477</v>
      </c>
      <c r="F838" s="30" t="s">
        <v>658</v>
      </c>
      <c r="G838" s="33">
        <v>9.5801300000000006E-2</v>
      </c>
      <c r="H838" s="33">
        <v>7.0527254999999997E-2</v>
      </c>
      <c r="I838" s="33">
        <v>0.12107534</v>
      </c>
      <c r="J838" s="33">
        <v>0.16971311619892065</v>
      </c>
    </row>
    <row r="839" spans="2:10" x14ac:dyDescent="0.3">
      <c r="B839" s="25"/>
      <c r="C839" s="73"/>
      <c r="D839" s="18"/>
      <c r="E839" s="85" t="s">
        <v>477</v>
      </c>
      <c r="F839" s="30" t="s">
        <v>30</v>
      </c>
      <c r="G839" s="33">
        <v>6.7789299999999997E-2</v>
      </c>
      <c r="H839" s="33">
        <v>4.936281E-2</v>
      </c>
      <c r="I839" s="33">
        <v>8.621579E-2</v>
      </c>
      <c r="J839" s="33">
        <v>0.1577191694252035</v>
      </c>
    </row>
    <row r="840" spans="2:10" x14ac:dyDescent="0.3">
      <c r="B840" s="25"/>
      <c r="C840" s="73"/>
      <c r="D840" s="18"/>
      <c r="E840" s="85" t="s">
        <v>477</v>
      </c>
      <c r="F840" s="30" t="s">
        <v>552</v>
      </c>
      <c r="G840" s="33">
        <v>8.7382829999999995E-2</v>
      </c>
      <c r="H840" s="33">
        <v>6.2964437999999998E-2</v>
      </c>
      <c r="I840" s="33">
        <v>0.11180121</v>
      </c>
      <c r="J840" s="33">
        <v>9.2754084998838096E-2</v>
      </c>
    </row>
    <row r="841" spans="2:10" x14ac:dyDescent="0.3">
      <c r="B841" s="25"/>
      <c r="C841" s="73"/>
      <c r="D841" s="18"/>
      <c r="E841" s="85" t="s">
        <v>477</v>
      </c>
      <c r="F841" s="30" t="s">
        <v>31</v>
      </c>
      <c r="G841" s="33">
        <v>9.7763100000000006E-2</v>
      </c>
      <c r="H841" s="33">
        <v>6.2917777999999994E-2</v>
      </c>
      <c r="I841" s="33">
        <v>0.13260842</v>
      </c>
      <c r="J841" s="33">
        <v>0.18284313744312172</v>
      </c>
    </row>
    <row r="842" spans="2:10" x14ac:dyDescent="0.3">
      <c r="B842" s="25"/>
      <c r="C842" s="73"/>
      <c r="D842" s="18"/>
      <c r="E842" s="85" t="s">
        <v>477</v>
      </c>
      <c r="F842" s="30" t="s">
        <v>32</v>
      </c>
      <c r="G842" s="33">
        <v>8.888132E-2</v>
      </c>
      <c r="H842" s="33">
        <v>6.5139260000000004E-2</v>
      </c>
      <c r="I842" s="33">
        <v>0.11262338</v>
      </c>
      <c r="J842" s="33">
        <v>0.10254996360150576</v>
      </c>
    </row>
    <row r="843" spans="2:10" x14ac:dyDescent="0.3">
      <c r="B843" s="25"/>
      <c r="C843" s="73"/>
      <c r="D843" s="18"/>
      <c r="E843" s="85" t="s">
        <v>477</v>
      </c>
      <c r="F843" s="30" t="s">
        <v>471</v>
      </c>
      <c r="G843" s="33">
        <v>0.21074618000000001</v>
      </c>
      <c r="H843" s="33">
        <v>0.16821944</v>
      </c>
      <c r="I843" s="33">
        <v>0.25327290000000002</v>
      </c>
      <c r="J843" s="33">
        <v>0.28426576009207138</v>
      </c>
    </row>
    <row r="844" spans="2:10" x14ac:dyDescent="0.3">
      <c r="B844" s="25"/>
      <c r="C844" s="73"/>
      <c r="D844" s="18"/>
      <c r="E844" s="85" t="s">
        <v>477</v>
      </c>
      <c r="F844" s="30" t="s">
        <v>472</v>
      </c>
      <c r="G844" s="33">
        <v>0.11146180999999999</v>
      </c>
      <c r="H844" s="33">
        <v>9.6042799999999998E-2</v>
      </c>
      <c r="I844" s="33">
        <v>0.12688079999999999</v>
      </c>
      <c r="J844" s="33">
        <v>0.17025797177987687</v>
      </c>
    </row>
    <row r="845" spans="2:10" x14ac:dyDescent="0.3">
      <c r="B845" s="25"/>
      <c r="C845" s="73"/>
      <c r="D845" s="18"/>
      <c r="E845" s="85" t="s">
        <v>477</v>
      </c>
      <c r="F845" s="30" t="s">
        <v>473</v>
      </c>
      <c r="G845" s="33">
        <v>8.8659249999999995E-2</v>
      </c>
      <c r="H845" s="33">
        <v>6.6224580000000005E-2</v>
      </c>
      <c r="I845" s="33">
        <v>0.1110939</v>
      </c>
      <c r="J845" s="33">
        <v>0.18439606554742743</v>
      </c>
    </row>
    <row r="846" spans="2:10" x14ac:dyDescent="0.3">
      <c r="B846" s="25" t="s">
        <v>357</v>
      </c>
      <c r="C846" s="73" t="s">
        <v>358</v>
      </c>
      <c r="D846" s="29" t="s">
        <v>610</v>
      </c>
      <c r="E846" s="85" t="s">
        <v>477</v>
      </c>
      <c r="F846" s="30" t="s">
        <v>450</v>
      </c>
      <c r="G846" s="33">
        <v>0.25827610000000001</v>
      </c>
      <c r="H846" s="33">
        <v>0.22668679999999999</v>
      </c>
      <c r="I846" s="33">
        <v>0.28986529999999999</v>
      </c>
      <c r="J846" s="33">
        <v>0.31083387146044439</v>
      </c>
    </row>
    <row r="847" spans="2:10" x14ac:dyDescent="0.3">
      <c r="B847" s="25" t="s">
        <v>359</v>
      </c>
      <c r="C847" s="73" t="s">
        <v>360</v>
      </c>
      <c r="D847" s="29" t="s">
        <v>610</v>
      </c>
      <c r="E847" s="85" t="s">
        <v>477</v>
      </c>
      <c r="F847" s="30" t="s">
        <v>450</v>
      </c>
      <c r="G847" s="33">
        <v>4.8121879999999999E-2</v>
      </c>
      <c r="H847" s="33">
        <v>3.4761970000000003E-2</v>
      </c>
      <c r="I847" s="33">
        <v>6.148178E-2</v>
      </c>
      <c r="J847" s="33">
        <v>0.31083387146044439</v>
      </c>
    </row>
    <row r="848" spans="2:10" x14ac:dyDescent="0.3">
      <c r="B848" s="25" t="s">
        <v>361</v>
      </c>
      <c r="C848" s="73" t="s">
        <v>362</v>
      </c>
      <c r="D848" s="29" t="s">
        <v>610</v>
      </c>
      <c r="E848" s="85" t="s">
        <v>477</v>
      </c>
      <c r="F848" s="30" t="s">
        <v>450</v>
      </c>
      <c r="G848" s="33">
        <v>9.0835169999999993E-3</v>
      </c>
      <c r="H848" s="33">
        <v>4.6405389999999999E-3</v>
      </c>
      <c r="I848" s="33">
        <v>1.35265E-2</v>
      </c>
      <c r="J848" s="33">
        <v>0.31083387146044439</v>
      </c>
    </row>
    <row r="849" spans="2:10" x14ac:dyDescent="0.3">
      <c r="B849" s="25" t="s">
        <v>363</v>
      </c>
      <c r="C849" s="73" t="s">
        <v>364</v>
      </c>
      <c r="D849" s="29" t="s">
        <v>610</v>
      </c>
      <c r="E849" s="85" t="s">
        <v>477</v>
      </c>
      <c r="F849" s="30" t="s">
        <v>450</v>
      </c>
      <c r="G849" s="33">
        <v>5.0156669999999997E-3</v>
      </c>
      <c r="H849" s="33">
        <v>2.9813909999999999E-3</v>
      </c>
      <c r="I849" s="33">
        <v>7.0499439999999998E-3</v>
      </c>
      <c r="J849" s="33">
        <v>0.31083387146044439</v>
      </c>
    </row>
    <row r="850" spans="2:10" x14ac:dyDescent="0.3">
      <c r="B850" s="25" t="s">
        <v>365</v>
      </c>
      <c r="C850" s="73" t="s">
        <v>366</v>
      </c>
      <c r="D850" s="29" t="s">
        <v>610</v>
      </c>
      <c r="E850" s="85" t="s">
        <v>477</v>
      </c>
      <c r="F850" s="30" t="s">
        <v>450</v>
      </c>
      <c r="G850" s="33">
        <v>0.10771219999999999</v>
      </c>
      <c r="H850" s="33">
        <v>9.3166109999999996E-2</v>
      </c>
      <c r="I850" s="33">
        <v>0.1222584</v>
      </c>
      <c r="J850" s="33">
        <v>0.31083387146044439</v>
      </c>
    </row>
    <row r="851" spans="2:10" x14ac:dyDescent="0.3">
      <c r="B851" s="25" t="s">
        <v>367</v>
      </c>
      <c r="C851" s="73" t="s">
        <v>368</v>
      </c>
      <c r="D851" s="29" t="s">
        <v>610</v>
      </c>
      <c r="E851" s="85" t="s">
        <v>477</v>
      </c>
      <c r="F851" s="30" t="s">
        <v>450</v>
      </c>
      <c r="G851" s="33">
        <v>0.18789510000000001</v>
      </c>
      <c r="H851" s="33">
        <v>0.17195340000000001</v>
      </c>
      <c r="I851" s="33">
        <v>0.20383689999999999</v>
      </c>
      <c r="J851" s="33">
        <v>0.31083387146044439</v>
      </c>
    </row>
    <row r="852" spans="2:10" x14ac:dyDescent="0.3">
      <c r="B852" s="25" t="s">
        <v>369</v>
      </c>
      <c r="C852" s="73" t="s">
        <v>370</v>
      </c>
      <c r="D852" s="29" t="s">
        <v>610</v>
      </c>
      <c r="E852" s="85" t="s">
        <v>477</v>
      </c>
      <c r="F852" s="30" t="s">
        <v>450</v>
      </c>
      <c r="G852" s="33">
        <v>0.4912474</v>
      </c>
      <c r="H852" s="33">
        <v>0.45799509999999999</v>
      </c>
      <c r="I852" s="33">
        <v>0.52449970000000001</v>
      </c>
      <c r="J852" s="33">
        <v>0.31083387146044439</v>
      </c>
    </row>
    <row r="853" spans="2:10" x14ac:dyDescent="0.3">
      <c r="B853" s="25" t="s">
        <v>371</v>
      </c>
      <c r="C853" s="73" t="s">
        <v>554</v>
      </c>
      <c r="D853" s="29" t="s">
        <v>610</v>
      </c>
      <c r="E853" s="85" t="s">
        <v>477</v>
      </c>
      <c r="F853" s="30" t="s">
        <v>450</v>
      </c>
      <c r="G853" s="33">
        <v>3.1868210000000001E-2</v>
      </c>
      <c r="H853" s="33">
        <v>2.3863970000000002E-2</v>
      </c>
      <c r="I853" s="33">
        <v>3.9872449999999997E-2</v>
      </c>
      <c r="J853" s="33">
        <v>0.31083387146044439</v>
      </c>
    </row>
    <row r="854" spans="2:10" x14ac:dyDescent="0.3">
      <c r="B854" s="25" t="s">
        <v>372</v>
      </c>
      <c r="C854" s="73" t="s">
        <v>373</v>
      </c>
      <c r="D854" s="29" t="s">
        <v>610</v>
      </c>
      <c r="E854" s="85" t="s">
        <v>477</v>
      </c>
      <c r="F854" s="30" t="s">
        <v>450</v>
      </c>
      <c r="G854" s="33">
        <v>4.449728E-3</v>
      </c>
      <c r="H854" s="33">
        <v>2.2930889999999999E-3</v>
      </c>
      <c r="I854" s="33">
        <v>6.6063670000000001E-3</v>
      </c>
      <c r="J854" s="33">
        <v>0.31083387146044439</v>
      </c>
    </row>
    <row r="855" spans="2:10" x14ac:dyDescent="0.3">
      <c r="B855" s="25" t="s">
        <v>374</v>
      </c>
      <c r="C855" s="73" t="s">
        <v>375</v>
      </c>
      <c r="D855" s="29" t="s">
        <v>610</v>
      </c>
      <c r="E855" s="85" t="s">
        <v>477</v>
      </c>
      <c r="F855" s="30" t="s">
        <v>450</v>
      </c>
      <c r="G855" s="33">
        <v>2.6175960000000002E-2</v>
      </c>
      <c r="H855" s="33">
        <v>2.0085140000000001E-2</v>
      </c>
      <c r="I855" s="33">
        <v>3.2266789999999997E-2</v>
      </c>
      <c r="J855" s="33">
        <v>0.31083387146044439</v>
      </c>
    </row>
    <row r="856" spans="2:10" x14ac:dyDescent="0.3">
      <c r="B856" s="25" t="s">
        <v>376</v>
      </c>
      <c r="C856" s="73" t="s">
        <v>377</v>
      </c>
      <c r="D856" s="29" t="s">
        <v>610</v>
      </c>
      <c r="E856" s="85" t="s">
        <v>477</v>
      </c>
      <c r="F856" s="30" t="s">
        <v>450</v>
      </c>
      <c r="G856" s="33">
        <v>0.2668721</v>
      </c>
      <c r="H856" s="33">
        <v>0.23916780000000001</v>
      </c>
      <c r="I856" s="33">
        <v>0.29457650000000002</v>
      </c>
      <c r="J856" s="33">
        <v>0.31083387146044439</v>
      </c>
    </row>
    <row r="857" spans="2:10" x14ac:dyDescent="0.3">
      <c r="B857" s="25" t="s">
        <v>378</v>
      </c>
      <c r="C857" s="73" t="s">
        <v>379</v>
      </c>
      <c r="D857" s="29" t="s">
        <v>610</v>
      </c>
      <c r="E857" s="85" t="s">
        <v>477</v>
      </c>
      <c r="F857" s="30" t="s">
        <v>450</v>
      </c>
      <c r="G857" s="33">
        <v>0.15190619999999999</v>
      </c>
      <c r="H857" s="33">
        <v>0.1306504</v>
      </c>
      <c r="I857" s="33">
        <v>0.17316200000000001</v>
      </c>
      <c r="J857" s="33">
        <v>0.31083387146044439</v>
      </c>
    </row>
    <row r="858" spans="2:10" x14ac:dyDescent="0.3">
      <c r="B858" s="25" t="s">
        <v>380</v>
      </c>
      <c r="C858" s="73" t="s">
        <v>381</v>
      </c>
      <c r="D858" s="29" t="s">
        <v>610</v>
      </c>
      <c r="E858" s="85" t="s">
        <v>477</v>
      </c>
      <c r="F858" s="30" t="s">
        <v>450</v>
      </c>
      <c r="G858" s="33">
        <v>4.2056400000000001E-2</v>
      </c>
      <c r="H858" s="33">
        <v>3.541681E-2</v>
      </c>
      <c r="I858" s="33">
        <v>4.8695990000000001E-2</v>
      </c>
      <c r="J858" s="33">
        <v>0.31083387146044439</v>
      </c>
    </row>
    <row r="859" spans="2:10" x14ac:dyDescent="0.3">
      <c r="B859" s="25" t="s">
        <v>382</v>
      </c>
      <c r="C859" s="73" t="s">
        <v>383</v>
      </c>
      <c r="D859" s="29" t="s">
        <v>610</v>
      </c>
      <c r="E859" s="85" t="s">
        <v>477</v>
      </c>
      <c r="F859" s="30" t="s">
        <v>450</v>
      </c>
      <c r="G859" s="33">
        <v>0.23591619999999999</v>
      </c>
      <c r="H859" s="33">
        <v>0.2179384</v>
      </c>
      <c r="I859" s="33">
        <v>0.25389390000000001</v>
      </c>
      <c r="J859" s="33">
        <v>0.31083387146044439</v>
      </c>
    </row>
    <row r="860" spans="2:10" x14ac:dyDescent="0.3">
      <c r="B860" s="25" t="s">
        <v>384</v>
      </c>
      <c r="C860" s="73" t="s">
        <v>385</v>
      </c>
      <c r="D860" s="29" t="s">
        <v>610</v>
      </c>
      <c r="E860" s="85" t="s">
        <v>477</v>
      </c>
      <c r="F860" s="30" t="s">
        <v>450</v>
      </c>
      <c r="G860" s="33">
        <v>0.1828515</v>
      </c>
      <c r="H860" s="33">
        <v>0.1649707</v>
      </c>
      <c r="I860" s="33">
        <v>0.2007322</v>
      </c>
      <c r="J860" s="33">
        <v>0.23014126522899755</v>
      </c>
    </row>
    <row r="861" spans="2:10" x14ac:dyDescent="0.3">
      <c r="B861" s="25"/>
      <c r="C861" s="73"/>
      <c r="D861" s="18"/>
      <c r="E861" s="85" t="s">
        <v>477</v>
      </c>
      <c r="F861" s="30" t="s">
        <v>452</v>
      </c>
      <c r="G861" s="33">
        <v>0.17157800000000001</v>
      </c>
      <c r="H861" s="33">
        <v>0.15283550000000001</v>
      </c>
      <c r="I861" s="33">
        <v>0.19032060000000001</v>
      </c>
      <c r="J861" s="33">
        <v>0.19362688558276966</v>
      </c>
    </row>
    <row r="862" spans="2:10" x14ac:dyDescent="0.3">
      <c r="B862" s="25"/>
      <c r="C862" s="73"/>
      <c r="D862" s="18"/>
      <c r="E862" s="85" t="s">
        <v>477</v>
      </c>
      <c r="F862" s="30" t="s">
        <v>453</v>
      </c>
      <c r="G862" s="33">
        <v>0.24567900000000001</v>
      </c>
      <c r="H862" s="33">
        <v>0.21887590000000001</v>
      </c>
      <c r="I862" s="33">
        <v>0.272482</v>
      </c>
      <c r="J862" s="33">
        <v>0.3058607214077238</v>
      </c>
    </row>
    <row r="863" spans="2:10" x14ac:dyDescent="0.3">
      <c r="B863" s="25"/>
      <c r="C863" s="73"/>
      <c r="D863" s="18"/>
      <c r="E863" s="85" t="s">
        <v>477</v>
      </c>
      <c r="F863" s="30" t="s">
        <v>21</v>
      </c>
      <c r="G863" s="33">
        <v>0.19041240000000001</v>
      </c>
      <c r="H863" s="33">
        <v>0.15112610000000001</v>
      </c>
      <c r="I863" s="33">
        <v>0.22969880000000001</v>
      </c>
      <c r="J863" s="33">
        <v>0.28946695111922677</v>
      </c>
    </row>
    <row r="864" spans="2:10" x14ac:dyDescent="0.3">
      <c r="B864" s="25"/>
      <c r="C864" s="73"/>
      <c r="D864" s="18"/>
      <c r="E864" s="85" t="s">
        <v>477</v>
      </c>
      <c r="F864" s="30" t="s">
        <v>454</v>
      </c>
      <c r="G864" s="33">
        <v>0.18245929999999999</v>
      </c>
      <c r="H864" s="33">
        <v>0.14876790000000001</v>
      </c>
      <c r="I864" s="33">
        <v>0.2161508</v>
      </c>
      <c r="J864" s="33">
        <v>0.2433124396267646</v>
      </c>
    </row>
    <row r="865" spans="2:10" x14ac:dyDescent="0.3">
      <c r="B865" s="25"/>
      <c r="C865" s="73"/>
      <c r="D865" s="18"/>
      <c r="E865" s="85" t="s">
        <v>477</v>
      </c>
      <c r="F865" s="30" t="s">
        <v>455</v>
      </c>
      <c r="G865" s="33">
        <v>0.16787089999999999</v>
      </c>
      <c r="H865" s="33">
        <v>7.5397770000000003E-2</v>
      </c>
      <c r="I865" s="33">
        <v>0.26034400000000002</v>
      </c>
      <c r="J865" s="33">
        <v>0.28371730212483542</v>
      </c>
    </row>
    <row r="866" spans="2:10" x14ac:dyDescent="0.3">
      <c r="B866" s="25"/>
      <c r="C866" s="73"/>
      <c r="D866" s="18"/>
      <c r="E866" s="85" t="s">
        <v>477</v>
      </c>
      <c r="F866" s="30" t="s">
        <v>456</v>
      </c>
      <c r="G866" s="33">
        <v>0.16928599999999999</v>
      </c>
      <c r="H866" s="33">
        <v>0.1516913</v>
      </c>
      <c r="I866" s="33">
        <v>0.18688070000000001</v>
      </c>
      <c r="J866" s="33">
        <v>0.29151290941067154</v>
      </c>
    </row>
    <row r="867" spans="2:10" x14ac:dyDescent="0.3">
      <c r="B867" s="25"/>
      <c r="C867" s="73"/>
      <c r="D867" s="18"/>
      <c r="E867" s="85" t="s">
        <v>477</v>
      </c>
      <c r="F867" s="30" t="s">
        <v>457</v>
      </c>
      <c r="G867" s="33">
        <v>0.18794739999999999</v>
      </c>
      <c r="H867" s="33">
        <v>0.16347059999999999</v>
      </c>
      <c r="I867" s="33">
        <v>0.21242420000000001</v>
      </c>
      <c r="J867" s="33">
        <v>0.18258249642133706</v>
      </c>
    </row>
    <row r="868" spans="2:10" x14ac:dyDescent="0.3">
      <c r="B868" s="25"/>
      <c r="C868" s="73"/>
      <c r="D868" s="18"/>
      <c r="E868" s="85" t="s">
        <v>477</v>
      </c>
      <c r="F868" s="30" t="s">
        <v>458</v>
      </c>
      <c r="G868" s="33">
        <v>0.32180370000000003</v>
      </c>
      <c r="H868" s="33">
        <v>0.28014090000000003</v>
      </c>
      <c r="I868" s="33">
        <v>0.36346650000000003</v>
      </c>
      <c r="J868" s="33">
        <v>0.16089902255564439</v>
      </c>
    </row>
    <row r="869" spans="2:10" x14ac:dyDescent="0.3">
      <c r="B869" s="25"/>
      <c r="C869" s="73"/>
      <c r="D869" s="18"/>
      <c r="E869" s="85" t="s">
        <v>477</v>
      </c>
      <c r="F869" s="30" t="s">
        <v>459</v>
      </c>
      <c r="G869" s="33">
        <v>0.1483486</v>
      </c>
      <c r="H869" s="33">
        <v>0.1312633</v>
      </c>
      <c r="I869" s="33">
        <v>0.16543389999999999</v>
      </c>
      <c r="J869" s="33">
        <v>0.14242221274349776</v>
      </c>
    </row>
    <row r="870" spans="2:10" x14ac:dyDescent="0.3">
      <c r="B870" s="25"/>
      <c r="C870" s="73"/>
      <c r="D870" s="18"/>
      <c r="E870" s="85" t="s">
        <v>477</v>
      </c>
      <c r="F870" s="30" t="s">
        <v>660</v>
      </c>
      <c r="G870" s="33">
        <v>0.33414919999999998</v>
      </c>
      <c r="H870" s="33">
        <v>0.30156470000000002</v>
      </c>
      <c r="I870" s="33">
        <v>0.3667337</v>
      </c>
      <c r="J870" s="33">
        <v>0.22823497278550192</v>
      </c>
    </row>
    <row r="871" spans="2:10" x14ac:dyDescent="0.3">
      <c r="B871" s="25"/>
      <c r="C871" s="73"/>
      <c r="D871" s="18"/>
      <c r="E871" s="85" t="s">
        <v>477</v>
      </c>
      <c r="F871" s="30" t="s">
        <v>661</v>
      </c>
      <c r="G871" s="33">
        <v>0.12993279999999999</v>
      </c>
      <c r="H871" s="33">
        <v>0.1117464</v>
      </c>
      <c r="I871" s="33">
        <v>0.14811920000000001</v>
      </c>
      <c r="J871" s="33">
        <v>0.21825852825491093</v>
      </c>
    </row>
    <row r="872" spans="2:10" x14ac:dyDescent="0.3">
      <c r="B872" s="25"/>
      <c r="C872" s="73"/>
      <c r="D872" s="18"/>
      <c r="E872" s="85" t="s">
        <v>477</v>
      </c>
      <c r="F872" s="30" t="s">
        <v>662</v>
      </c>
      <c r="G872" s="33">
        <v>0.42900949999999999</v>
      </c>
      <c r="H872" s="33">
        <v>0.30066789999999999</v>
      </c>
      <c r="I872" s="33">
        <v>0.55735109999999999</v>
      </c>
      <c r="J872" s="33">
        <v>0.22910934809068767</v>
      </c>
    </row>
    <row r="873" spans="2:10" x14ac:dyDescent="0.3">
      <c r="B873" s="25"/>
      <c r="C873" s="73"/>
      <c r="D873" s="18"/>
      <c r="E873" s="85" t="s">
        <v>477</v>
      </c>
      <c r="F873" s="30" t="s">
        <v>663</v>
      </c>
      <c r="G873" s="33">
        <v>0.1747416</v>
      </c>
      <c r="H873" s="33">
        <v>0.15491279999999999</v>
      </c>
      <c r="I873" s="33">
        <v>0.1945704</v>
      </c>
      <c r="J873" s="33">
        <v>7.6729693272426262E-3</v>
      </c>
    </row>
    <row r="874" spans="2:10" x14ac:dyDescent="0.3">
      <c r="B874" s="25"/>
      <c r="C874" s="73"/>
      <c r="D874" s="18"/>
      <c r="E874" s="85" t="s">
        <v>477</v>
      </c>
      <c r="F874" s="30" t="s">
        <v>460</v>
      </c>
      <c r="G874" s="33">
        <v>0.13977059999999999</v>
      </c>
      <c r="H874" s="33">
        <v>0.1123186</v>
      </c>
      <c r="I874" s="33">
        <v>0.1672226</v>
      </c>
      <c r="J874" s="33">
        <v>0.25992218760508723</v>
      </c>
    </row>
    <row r="875" spans="2:10" x14ac:dyDescent="0.3">
      <c r="B875" s="25"/>
      <c r="C875" s="73"/>
      <c r="D875" s="18"/>
      <c r="E875" s="85" t="s">
        <v>477</v>
      </c>
      <c r="F875" s="30" t="s">
        <v>461</v>
      </c>
      <c r="G875" s="33">
        <v>0.21114630000000001</v>
      </c>
      <c r="H875" s="33">
        <v>0.18900410000000001</v>
      </c>
      <c r="I875" s="33">
        <v>0.23328840000000001</v>
      </c>
      <c r="J875" s="33">
        <v>0.2023105638770458</v>
      </c>
    </row>
    <row r="876" spans="2:10" x14ac:dyDescent="0.3">
      <c r="B876" s="25"/>
      <c r="C876" s="73"/>
      <c r="D876" s="31"/>
      <c r="E876" s="85" t="s">
        <v>477</v>
      </c>
      <c r="F876" s="30" t="s">
        <v>462</v>
      </c>
      <c r="G876" s="33">
        <v>0.40497719999999998</v>
      </c>
      <c r="H876" s="33">
        <v>0.33735500000000002</v>
      </c>
      <c r="I876" s="33">
        <v>0.4725994</v>
      </c>
      <c r="J876" s="33">
        <v>0.21600548312461726</v>
      </c>
    </row>
    <row r="877" spans="2:10" x14ac:dyDescent="0.3">
      <c r="B877" s="25"/>
      <c r="C877" s="73"/>
      <c r="D877" s="18"/>
      <c r="E877" s="85" t="s">
        <v>477</v>
      </c>
      <c r="F877" s="30" t="s">
        <v>589</v>
      </c>
      <c r="G877" s="33">
        <v>0.31229380000000001</v>
      </c>
      <c r="H877" s="33">
        <v>0.1974738</v>
      </c>
      <c r="I877" s="33">
        <v>0.42711379999999999</v>
      </c>
      <c r="J877" s="33">
        <v>0.10327350506384164</v>
      </c>
    </row>
    <row r="878" spans="2:10" x14ac:dyDescent="0.3">
      <c r="B878" s="25"/>
      <c r="C878" s="73"/>
      <c r="D878" s="18"/>
      <c r="E878" s="85" t="s">
        <v>477</v>
      </c>
      <c r="F878" s="30" t="s">
        <v>463</v>
      </c>
      <c r="G878" s="33">
        <v>0.1692495</v>
      </c>
      <c r="H878" s="33">
        <v>0.14549989999999999</v>
      </c>
      <c r="I878" s="33">
        <v>0.19299910000000001</v>
      </c>
      <c r="J878" s="33">
        <v>0.29772268635900712</v>
      </c>
    </row>
    <row r="879" spans="2:10" x14ac:dyDescent="0.3">
      <c r="B879" s="25"/>
      <c r="C879" s="73"/>
      <c r="D879" s="18"/>
      <c r="E879" s="85" t="s">
        <v>477</v>
      </c>
      <c r="F879" s="30" t="s">
        <v>464</v>
      </c>
      <c r="G879" s="33">
        <v>0.17567379999999999</v>
      </c>
      <c r="H879" s="33">
        <v>0.14253750000000001</v>
      </c>
      <c r="I879" s="33">
        <v>0.2088101</v>
      </c>
      <c r="J879" s="33">
        <v>0.30268564650338747</v>
      </c>
    </row>
    <row r="880" spans="2:10" x14ac:dyDescent="0.3">
      <c r="B880" s="25"/>
      <c r="C880" s="73"/>
      <c r="D880" s="18"/>
      <c r="E880" s="85" t="s">
        <v>477</v>
      </c>
      <c r="F880" s="30" t="s">
        <v>465</v>
      </c>
      <c r="G880" s="33">
        <v>0.20425289999999999</v>
      </c>
      <c r="H880" s="33">
        <v>0.17283490000000001</v>
      </c>
      <c r="I880" s="33">
        <v>0.23567080000000001</v>
      </c>
      <c r="J880" s="33">
        <v>0.20263162941837667</v>
      </c>
    </row>
    <row r="881" spans="2:10" x14ac:dyDescent="0.3">
      <c r="B881" s="25"/>
      <c r="C881" s="73"/>
      <c r="D881" s="18"/>
      <c r="E881" s="85" t="s">
        <v>477</v>
      </c>
      <c r="F881" s="30" t="s">
        <v>466</v>
      </c>
      <c r="G881" s="33">
        <v>0.18520400000000001</v>
      </c>
      <c r="H881" s="33">
        <v>0.15031639999999999</v>
      </c>
      <c r="I881" s="33">
        <v>0.2200917</v>
      </c>
      <c r="J881" s="33">
        <v>0.13941624847821782</v>
      </c>
    </row>
    <row r="882" spans="2:10" x14ac:dyDescent="0.3">
      <c r="B882" s="25"/>
      <c r="C882" s="73"/>
      <c r="D882" s="18"/>
      <c r="E882" s="85" t="s">
        <v>477</v>
      </c>
      <c r="F882" s="30" t="s">
        <v>467</v>
      </c>
      <c r="G882" s="33">
        <v>0.1782437</v>
      </c>
      <c r="H882" s="33">
        <v>0.1360374</v>
      </c>
      <c r="I882" s="33">
        <v>0.22045010000000001</v>
      </c>
      <c r="J882" s="33">
        <v>0.16210055716569607</v>
      </c>
    </row>
    <row r="883" spans="2:10" x14ac:dyDescent="0.3">
      <c r="B883" s="25"/>
      <c r="C883" s="73"/>
      <c r="D883" s="18"/>
      <c r="E883" s="85" t="s">
        <v>477</v>
      </c>
      <c r="F883" s="30" t="s">
        <v>468</v>
      </c>
      <c r="G883" s="33">
        <v>0.18784120000000001</v>
      </c>
      <c r="H883" s="33">
        <v>0.1676031</v>
      </c>
      <c r="I883" s="33">
        <v>0.20807929999999999</v>
      </c>
      <c r="J883" s="33">
        <v>0.2218224764266232</v>
      </c>
    </row>
    <row r="884" spans="2:10" x14ac:dyDescent="0.3">
      <c r="B884" s="25"/>
      <c r="C884" s="73"/>
      <c r="D884" s="18"/>
      <c r="E884" s="85" t="s">
        <v>477</v>
      </c>
      <c r="F884" s="30" t="s">
        <v>469</v>
      </c>
      <c r="G884" s="33">
        <v>0.1599343</v>
      </c>
      <c r="H884" s="33">
        <v>0.117617</v>
      </c>
      <c r="I884" s="33">
        <v>0.2022516</v>
      </c>
      <c r="J884" s="33">
        <v>0.25941605395879891</v>
      </c>
    </row>
    <row r="885" spans="2:10" x14ac:dyDescent="0.3">
      <c r="B885" s="25"/>
      <c r="C885" s="73"/>
      <c r="D885" s="18"/>
      <c r="E885" s="85" t="s">
        <v>477</v>
      </c>
      <c r="F885" s="30" t="s">
        <v>470</v>
      </c>
      <c r="G885" s="33">
        <v>0.22774720000000001</v>
      </c>
      <c r="H885" s="33">
        <v>0.16852311</v>
      </c>
      <c r="I885" s="33">
        <v>0.28697139999999999</v>
      </c>
      <c r="J885" s="33">
        <v>0.20082224968270634</v>
      </c>
    </row>
    <row r="886" spans="2:10" x14ac:dyDescent="0.3">
      <c r="B886" s="25"/>
      <c r="C886" s="73"/>
      <c r="D886" s="18"/>
      <c r="E886" s="85" t="s">
        <v>477</v>
      </c>
      <c r="F886" s="30" t="s">
        <v>26</v>
      </c>
      <c r="G886" s="33">
        <v>0.1986578</v>
      </c>
      <c r="H886" s="33">
        <v>0.15773677999999999</v>
      </c>
      <c r="I886" s="33">
        <v>0.23957890000000001</v>
      </c>
      <c r="J886" s="33">
        <v>0.31117540619440731</v>
      </c>
    </row>
    <row r="887" spans="2:10" x14ac:dyDescent="0.3">
      <c r="B887" s="25"/>
      <c r="C887" s="73"/>
      <c r="D887" s="18"/>
      <c r="E887" s="85" t="s">
        <v>477</v>
      </c>
      <c r="F887" s="30" t="s">
        <v>27</v>
      </c>
      <c r="G887" s="33">
        <v>0.190943</v>
      </c>
      <c r="H887" s="33">
        <v>0.13902213999999999</v>
      </c>
      <c r="I887" s="33">
        <v>0.24286379999999999</v>
      </c>
      <c r="J887" s="33">
        <v>0.19077246089655767</v>
      </c>
    </row>
    <row r="888" spans="2:10" x14ac:dyDescent="0.3">
      <c r="B888" s="25"/>
      <c r="C888" s="73"/>
      <c r="D888" s="18"/>
      <c r="E888" s="85" t="s">
        <v>477</v>
      </c>
      <c r="F888" s="30" t="s">
        <v>28</v>
      </c>
      <c r="G888" s="33">
        <v>0.2527432</v>
      </c>
      <c r="H888" s="33">
        <v>0.19572701000000001</v>
      </c>
      <c r="I888" s="33">
        <v>0.30975950000000002</v>
      </c>
      <c r="J888" s="33">
        <v>0.22131146602800561</v>
      </c>
    </row>
    <row r="889" spans="2:10" x14ac:dyDescent="0.3">
      <c r="B889" s="25"/>
      <c r="C889" s="73"/>
      <c r="D889" s="18"/>
      <c r="E889" s="85" t="s">
        <v>477</v>
      </c>
      <c r="F889" s="30" t="s">
        <v>29</v>
      </c>
      <c r="G889" s="33">
        <v>0.17617949999999999</v>
      </c>
      <c r="H889" s="33">
        <v>0.10570931</v>
      </c>
      <c r="I889" s="33">
        <v>0.2466497</v>
      </c>
      <c r="J889" s="33">
        <v>0.17146481112686396</v>
      </c>
    </row>
    <row r="890" spans="2:10" x14ac:dyDescent="0.3">
      <c r="B890" s="25"/>
      <c r="C890" s="73"/>
      <c r="D890" s="18"/>
      <c r="E890" s="85" t="s">
        <v>477</v>
      </c>
      <c r="F890" s="30" t="s">
        <v>658</v>
      </c>
      <c r="G890" s="33">
        <v>0.19275539999999999</v>
      </c>
      <c r="H890" s="33">
        <v>0.1533707</v>
      </c>
      <c r="I890" s="33">
        <v>0.23214009999999999</v>
      </c>
      <c r="J890" s="33">
        <v>0.22890059716056022</v>
      </c>
    </row>
    <row r="891" spans="2:10" x14ac:dyDescent="0.3">
      <c r="B891" s="25"/>
      <c r="C891" s="73"/>
      <c r="D891" s="18"/>
      <c r="E891" s="85" t="s">
        <v>477</v>
      </c>
      <c r="F891" s="30" t="s">
        <v>30</v>
      </c>
      <c r="G891" s="33">
        <v>0.11995020000000001</v>
      </c>
      <c r="H891" s="33">
        <v>8.7520029999999999E-2</v>
      </c>
      <c r="I891" s="33">
        <v>0.1523804</v>
      </c>
      <c r="J891" s="33">
        <v>0.18514049316306921</v>
      </c>
    </row>
    <row r="892" spans="2:10" x14ac:dyDescent="0.3">
      <c r="B892" s="25"/>
      <c r="C892" s="73"/>
      <c r="D892" s="18"/>
      <c r="E892" s="85" t="s">
        <v>477</v>
      </c>
      <c r="F892" s="30" t="s">
        <v>552</v>
      </c>
      <c r="G892" s="33">
        <v>0.19918930000000001</v>
      </c>
      <c r="H892" s="33">
        <v>0.16166834999999999</v>
      </c>
      <c r="I892" s="33">
        <v>0.23671020000000001</v>
      </c>
      <c r="J892" s="33">
        <v>0.11242423712236949</v>
      </c>
    </row>
    <row r="893" spans="2:10" x14ac:dyDescent="0.3">
      <c r="B893" s="25"/>
      <c r="C893" s="73"/>
      <c r="D893" s="18"/>
      <c r="E893" s="85" t="s">
        <v>477</v>
      </c>
      <c r="F893" s="30" t="s">
        <v>31</v>
      </c>
      <c r="G893" s="33">
        <v>0.1900047</v>
      </c>
      <c r="H893" s="33">
        <v>0.13042791000000001</v>
      </c>
      <c r="I893" s="33">
        <v>0.24958150000000001</v>
      </c>
      <c r="J893" s="33">
        <v>0.20636848643499936</v>
      </c>
    </row>
    <row r="894" spans="2:10" x14ac:dyDescent="0.3">
      <c r="B894" s="25"/>
      <c r="C894" s="73"/>
      <c r="D894" s="18"/>
      <c r="E894" s="85" t="s">
        <v>477</v>
      </c>
      <c r="F894" s="30" t="s">
        <v>32</v>
      </c>
      <c r="G894" s="33">
        <v>0.1075841</v>
      </c>
      <c r="H894" s="33">
        <v>7.6068319999999995E-2</v>
      </c>
      <c r="I894" s="33">
        <v>0.1390999</v>
      </c>
      <c r="J894" s="33">
        <v>0.12428662658851626</v>
      </c>
    </row>
    <row r="895" spans="2:10" x14ac:dyDescent="0.3">
      <c r="B895" s="25"/>
      <c r="C895" s="73"/>
      <c r="D895" s="18"/>
      <c r="E895" s="85" t="s">
        <v>477</v>
      </c>
      <c r="F895" s="30" t="s">
        <v>471</v>
      </c>
      <c r="G895" s="33">
        <v>0.24484420000000001</v>
      </c>
      <c r="H895" s="33">
        <v>0.21593509999999999</v>
      </c>
      <c r="I895" s="33">
        <v>0.27375329999999998</v>
      </c>
      <c r="J895" s="33">
        <v>0.33116350050887566</v>
      </c>
    </row>
    <row r="896" spans="2:10" x14ac:dyDescent="0.3">
      <c r="B896" s="25"/>
      <c r="C896" s="73"/>
      <c r="D896" s="18"/>
      <c r="E896" s="85" t="s">
        <v>477</v>
      </c>
      <c r="F896" s="30" t="s">
        <v>472</v>
      </c>
      <c r="G896" s="33">
        <v>0.1936242</v>
      </c>
      <c r="H896" s="33">
        <v>0.16336609999999999</v>
      </c>
      <c r="I896" s="33">
        <v>0.22388240000000001</v>
      </c>
      <c r="J896" s="33">
        <v>0.20216055069896285</v>
      </c>
    </row>
    <row r="897" spans="2:10" x14ac:dyDescent="0.3">
      <c r="B897" s="25"/>
      <c r="C897" s="73"/>
      <c r="D897" s="18"/>
      <c r="E897" s="85" t="s">
        <v>477</v>
      </c>
      <c r="F897" s="30" t="s">
        <v>473</v>
      </c>
      <c r="G897" s="33">
        <v>0.14851809999999999</v>
      </c>
      <c r="H897" s="33">
        <v>0.12608929999999999</v>
      </c>
      <c r="I897" s="33">
        <v>0.17094699999999999</v>
      </c>
      <c r="J897" s="33">
        <v>0.21932583504432454</v>
      </c>
    </row>
    <row r="898" spans="2:10" x14ac:dyDescent="0.3">
      <c r="D898" s="70"/>
    </row>
    <row r="899" spans="2:10" x14ac:dyDescent="0.3">
      <c r="D899" s="70"/>
    </row>
    <row r="900" spans="2:10" x14ac:dyDescent="0.3">
      <c r="D900" s="70"/>
    </row>
    <row r="901" spans="2:10" x14ac:dyDescent="0.3">
      <c r="D901" s="70"/>
    </row>
    <row r="902" spans="2:10" x14ac:dyDescent="0.3">
      <c r="D902" s="70"/>
    </row>
    <row r="903" spans="2:10" x14ac:dyDescent="0.3">
      <c r="D903" s="70"/>
    </row>
    <row r="904" spans="2:10" x14ac:dyDescent="0.3">
      <c r="D904" s="70"/>
    </row>
    <row r="905" spans="2:10" x14ac:dyDescent="0.3">
      <c r="D905" s="70"/>
    </row>
    <row r="906" spans="2:10" x14ac:dyDescent="0.3">
      <c r="D906" s="70"/>
    </row>
    <row r="907" spans="2:10" x14ac:dyDescent="0.3">
      <c r="D907" s="70"/>
    </row>
    <row r="908" spans="2:10" x14ac:dyDescent="0.3">
      <c r="D908" s="70"/>
    </row>
    <row r="909" spans="2:10" x14ac:dyDescent="0.3">
      <c r="D909" s="70"/>
    </row>
    <row r="910" spans="2:10" x14ac:dyDescent="0.3">
      <c r="D910" s="70"/>
    </row>
    <row r="911" spans="2:10" x14ac:dyDescent="0.3">
      <c r="D911" s="70"/>
    </row>
    <row r="912" spans="2:10" x14ac:dyDescent="0.3">
      <c r="D912" s="70"/>
    </row>
    <row r="913" spans="4:4" x14ac:dyDescent="0.3">
      <c r="D913" s="70"/>
    </row>
    <row r="914" spans="4:4" x14ac:dyDescent="0.3">
      <c r="D914" s="86"/>
    </row>
    <row r="915" spans="4:4" x14ac:dyDescent="0.3">
      <c r="D915" s="70"/>
    </row>
    <row r="916" spans="4:4" x14ac:dyDescent="0.3">
      <c r="D916" s="70"/>
    </row>
    <row r="917" spans="4:4" x14ac:dyDescent="0.3">
      <c r="D917" s="70"/>
    </row>
    <row r="918" spans="4:4" x14ac:dyDescent="0.3">
      <c r="D918" s="70"/>
    </row>
    <row r="919" spans="4:4" x14ac:dyDescent="0.3">
      <c r="D919" s="70"/>
    </row>
    <row r="920" spans="4:4" x14ac:dyDescent="0.3">
      <c r="D920" s="70"/>
    </row>
    <row r="921" spans="4:4" x14ac:dyDescent="0.3">
      <c r="D921" s="70"/>
    </row>
    <row r="922" spans="4:4" x14ac:dyDescent="0.3">
      <c r="D922" s="70"/>
    </row>
    <row r="923" spans="4:4" x14ac:dyDescent="0.3">
      <c r="D923" s="70"/>
    </row>
    <row r="924" spans="4:4" x14ac:dyDescent="0.3">
      <c r="D924" s="70"/>
    </row>
    <row r="925" spans="4:4" x14ac:dyDescent="0.3">
      <c r="D925" s="70"/>
    </row>
    <row r="926" spans="4:4" x14ac:dyDescent="0.3">
      <c r="D926" s="70"/>
    </row>
    <row r="927" spans="4:4" x14ac:dyDescent="0.3">
      <c r="D927" s="70"/>
    </row>
    <row r="928" spans="4:4" x14ac:dyDescent="0.3">
      <c r="D928" s="70"/>
    </row>
    <row r="929" spans="4:4" x14ac:dyDescent="0.3">
      <c r="D929" s="70"/>
    </row>
    <row r="930" spans="4:4" x14ac:dyDescent="0.3">
      <c r="D930" s="70"/>
    </row>
    <row r="931" spans="4:4" x14ac:dyDescent="0.3">
      <c r="D931" s="70"/>
    </row>
    <row r="932" spans="4:4" x14ac:dyDescent="0.3">
      <c r="D932" s="70"/>
    </row>
    <row r="933" spans="4:4" x14ac:dyDescent="0.3">
      <c r="D933" s="70"/>
    </row>
    <row r="934" spans="4:4" x14ac:dyDescent="0.3">
      <c r="D934" s="70"/>
    </row>
    <row r="935" spans="4:4" x14ac:dyDescent="0.3">
      <c r="D935" s="70"/>
    </row>
    <row r="936" spans="4:4" x14ac:dyDescent="0.3">
      <c r="D936" s="70"/>
    </row>
    <row r="937" spans="4:4" x14ac:dyDescent="0.3">
      <c r="D937" s="70"/>
    </row>
    <row r="938" spans="4:4" x14ac:dyDescent="0.3">
      <c r="D938" s="70"/>
    </row>
    <row r="939" spans="4:4" x14ac:dyDescent="0.3">
      <c r="D939" s="70"/>
    </row>
    <row r="940" spans="4:4" x14ac:dyDescent="0.3">
      <c r="D940" s="70"/>
    </row>
    <row r="941" spans="4:4" x14ac:dyDescent="0.3">
      <c r="D941" s="70"/>
    </row>
    <row r="942" spans="4:4" x14ac:dyDescent="0.3">
      <c r="D942" s="70"/>
    </row>
    <row r="943" spans="4:4" x14ac:dyDescent="0.3">
      <c r="D943" s="70"/>
    </row>
    <row r="944" spans="4:4" x14ac:dyDescent="0.3">
      <c r="D944" s="70"/>
    </row>
    <row r="945" spans="4:4" x14ac:dyDescent="0.3">
      <c r="D945" s="70"/>
    </row>
    <row r="946" spans="4:4" x14ac:dyDescent="0.3">
      <c r="D946" s="70"/>
    </row>
    <row r="947" spans="4:4" x14ac:dyDescent="0.3">
      <c r="D947" s="70"/>
    </row>
    <row r="948" spans="4:4" x14ac:dyDescent="0.3">
      <c r="D948" s="70"/>
    </row>
    <row r="949" spans="4:4" x14ac:dyDescent="0.3">
      <c r="D949" s="70"/>
    </row>
    <row r="950" spans="4:4" x14ac:dyDescent="0.3">
      <c r="D950" s="70"/>
    </row>
    <row r="951" spans="4:4" x14ac:dyDescent="0.3">
      <c r="D951" s="70"/>
    </row>
    <row r="952" spans="4:4" x14ac:dyDescent="0.3">
      <c r="D952" s="81"/>
    </row>
    <row r="953" spans="4:4" x14ac:dyDescent="0.3">
      <c r="D953" s="78"/>
    </row>
    <row r="954" spans="4:4" x14ac:dyDescent="0.3">
      <c r="D954" s="78"/>
    </row>
    <row r="955" spans="4:4" x14ac:dyDescent="0.3">
      <c r="D955" s="78"/>
    </row>
    <row r="956" spans="4:4" x14ac:dyDescent="0.3">
      <c r="D956" s="78"/>
    </row>
    <row r="957" spans="4:4" x14ac:dyDescent="0.3">
      <c r="D957" s="78"/>
    </row>
    <row r="958" spans="4:4" x14ac:dyDescent="0.3">
      <c r="D958" s="78"/>
    </row>
    <row r="959" spans="4:4" x14ac:dyDescent="0.3">
      <c r="D959" s="78"/>
    </row>
    <row r="960" spans="4:4" x14ac:dyDescent="0.3">
      <c r="D960" s="78"/>
    </row>
    <row r="961" spans="4:4" x14ac:dyDescent="0.3">
      <c r="D961" s="78"/>
    </row>
    <row r="962" spans="4:4" x14ac:dyDescent="0.3">
      <c r="D962" s="78"/>
    </row>
    <row r="963" spans="4:4" x14ac:dyDescent="0.3">
      <c r="D963" s="78"/>
    </row>
    <row r="964" spans="4:4" x14ac:dyDescent="0.3">
      <c r="D964" s="78"/>
    </row>
    <row r="965" spans="4:4" x14ac:dyDescent="0.3">
      <c r="D965" s="78"/>
    </row>
    <row r="966" spans="4:4" x14ac:dyDescent="0.3">
      <c r="D966" s="78"/>
    </row>
    <row r="967" spans="4:4" x14ac:dyDescent="0.3">
      <c r="D967" s="78"/>
    </row>
    <row r="968" spans="4:4" x14ac:dyDescent="0.3">
      <c r="D968" s="78"/>
    </row>
    <row r="969" spans="4:4" x14ac:dyDescent="0.3">
      <c r="D969" s="78"/>
    </row>
    <row r="970" spans="4:4" x14ac:dyDescent="0.3">
      <c r="D970" s="78"/>
    </row>
    <row r="971" spans="4:4" x14ac:dyDescent="0.3">
      <c r="D971" s="78"/>
    </row>
    <row r="972" spans="4:4" x14ac:dyDescent="0.3">
      <c r="D972" s="78"/>
    </row>
    <row r="973" spans="4:4" x14ac:dyDescent="0.3">
      <c r="D973" s="78"/>
    </row>
    <row r="974" spans="4:4" x14ac:dyDescent="0.3">
      <c r="D974" s="78"/>
    </row>
    <row r="975" spans="4:4" x14ac:dyDescent="0.3">
      <c r="D975" s="78"/>
    </row>
    <row r="976" spans="4:4" x14ac:dyDescent="0.3">
      <c r="D976" s="78"/>
    </row>
    <row r="977" spans="4:4" x14ac:dyDescent="0.3">
      <c r="D977" s="78"/>
    </row>
    <row r="978" spans="4:4" x14ac:dyDescent="0.3">
      <c r="D978" s="78"/>
    </row>
    <row r="979" spans="4:4" x14ac:dyDescent="0.3">
      <c r="D979" s="78"/>
    </row>
    <row r="980" spans="4:4" x14ac:dyDescent="0.3">
      <c r="D980" s="78"/>
    </row>
    <row r="981" spans="4:4" x14ac:dyDescent="0.3">
      <c r="D981" s="78"/>
    </row>
    <row r="982" spans="4:4" x14ac:dyDescent="0.3">
      <c r="D982" s="78"/>
    </row>
    <row r="983" spans="4:4" x14ac:dyDescent="0.3">
      <c r="D983" s="78"/>
    </row>
    <row r="984" spans="4:4" x14ac:dyDescent="0.3">
      <c r="D984" s="78"/>
    </row>
    <row r="985" spans="4:4" x14ac:dyDescent="0.3">
      <c r="D985" s="78"/>
    </row>
    <row r="986" spans="4:4" x14ac:dyDescent="0.3">
      <c r="D986" s="78"/>
    </row>
    <row r="987" spans="4:4" x14ac:dyDescent="0.3">
      <c r="D987" s="78"/>
    </row>
    <row r="988" spans="4:4" x14ac:dyDescent="0.3">
      <c r="D988" s="78"/>
    </row>
    <row r="989" spans="4:4" x14ac:dyDescent="0.3">
      <c r="D989" s="78"/>
    </row>
    <row r="990" spans="4:4" x14ac:dyDescent="0.3">
      <c r="D990" s="80"/>
    </row>
    <row r="991" spans="4:4" x14ac:dyDescent="0.3">
      <c r="D991" s="78"/>
    </row>
    <row r="992" spans="4:4" x14ac:dyDescent="0.3">
      <c r="D992" s="78"/>
    </row>
    <row r="993" spans="4:4" x14ac:dyDescent="0.3">
      <c r="D993" s="78"/>
    </row>
    <row r="994" spans="4:4" x14ac:dyDescent="0.3">
      <c r="D994" s="78"/>
    </row>
    <row r="995" spans="4:4" x14ac:dyDescent="0.3">
      <c r="D995" s="78"/>
    </row>
    <row r="996" spans="4:4" x14ac:dyDescent="0.3">
      <c r="D996" s="78"/>
    </row>
    <row r="997" spans="4:4" x14ac:dyDescent="0.3">
      <c r="D997" s="78"/>
    </row>
    <row r="998" spans="4:4" x14ac:dyDescent="0.3">
      <c r="D998" s="78"/>
    </row>
    <row r="999" spans="4:4" x14ac:dyDescent="0.3">
      <c r="D999" s="78"/>
    </row>
    <row r="1000" spans="4:4" x14ac:dyDescent="0.3">
      <c r="D1000" s="78"/>
    </row>
    <row r="1001" spans="4:4" x14ac:dyDescent="0.3">
      <c r="D1001" s="78"/>
    </row>
    <row r="1002" spans="4:4" x14ac:dyDescent="0.3">
      <c r="D1002" s="78"/>
    </row>
    <row r="1003" spans="4:4" x14ac:dyDescent="0.3">
      <c r="D1003" s="78"/>
    </row>
    <row r="1004" spans="4:4" x14ac:dyDescent="0.3">
      <c r="D1004" s="78"/>
    </row>
    <row r="1005" spans="4:4" x14ac:dyDescent="0.3">
      <c r="D1005" s="78"/>
    </row>
    <row r="1006" spans="4:4" x14ac:dyDescent="0.3">
      <c r="D1006" s="78"/>
    </row>
    <row r="1007" spans="4:4" x14ac:dyDescent="0.3">
      <c r="D1007" s="78"/>
    </row>
    <row r="1008" spans="4:4" x14ac:dyDescent="0.3">
      <c r="D1008" s="78"/>
    </row>
    <row r="1009" spans="4:4" x14ac:dyDescent="0.3">
      <c r="D1009" s="78"/>
    </row>
    <row r="1010" spans="4:4" x14ac:dyDescent="0.3">
      <c r="D1010" s="78"/>
    </row>
    <row r="1011" spans="4:4" x14ac:dyDescent="0.3">
      <c r="D1011" s="78"/>
    </row>
    <row r="1012" spans="4:4" x14ac:dyDescent="0.3">
      <c r="D1012" s="78"/>
    </row>
    <row r="1013" spans="4:4" x14ac:dyDescent="0.3">
      <c r="D1013" s="78"/>
    </row>
    <row r="1014" spans="4:4" x14ac:dyDescent="0.3">
      <c r="D1014" s="78"/>
    </row>
    <row r="1015" spans="4:4" x14ac:dyDescent="0.3">
      <c r="D1015" s="78"/>
    </row>
    <row r="1016" spans="4:4" x14ac:dyDescent="0.3">
      <c r="D1016" s="78"/>
    </row>
    <row r="1017" spans="4:4" x14ac:dyDescent="0.3">
      <c r="D1017" s="78"/>
    </row>
    <row r="1018" spans="4:4" x14ac:dyDescent="0.3">
      <c r="D1018" s="78"/>
    </row>
    <row r="1019" spans="4:4" x14ac:dyDescent="0.3">
      <c r="D1019" s="78"/>
    </row>
    <row r="1020" spans="4:4" x14ac:dyDescent="0.3">
      <c r="D1020" s="78"/>
    </row>
    <row r="1021" spans="4:4" x14ac:dyDescent="0.3">
      <c r="D1021" s="78"/>
    </row>
    <row r="1022" spans="4:4" x14ac:dyDescent="0.3">
      <c r="D1022" s="78"/>
    </row>
    <row r="1023" spans="4:4" x14ac:dyDescent="0.3">
      <c r="D1023" s="78"/>
    </row>
    <row r="1024" spans="4:4" x14ac:dyDescent="0.3">
      <c r="D1024" s="78"/>
    </row>
    <row r="1025" spans="4:4" x14ac:dyDescent="0.3">
      <c r="D1025" s="78"/>
    </row>
    <row r="1026" spans="4:4" x14ac:dyDescent="0.3">
      <c r="D1026" s="78"/>
    </row>
    <row r="1027" spans="4:4" x14ac:dyDescent="0.3">
      <c r="D1027" s="78"/>
    </row>
    <row r="1028" spans="4:4" x14ac:dyDescent="0.3">
      <c r="D1028" s="80"/>
    </row>
    <row r="1029" spans="4:4" x14ac:dyDescent="0.3">
      <c r="D1029" s="78"/>
    </row>
    <row r="1030" spans="4:4" x14ac:dyDescent="0.3">
      <c r="D1030" s="78"/>
    </row>
    <row r="1031" spans="4:4" x14ac:dyDescent="0.3">
      <c r="D1031" s="78"/>
    </row>
    <row r="1032" spans="4:4" x14ac:dyDescent="0.3">
      <c r="D1032" s="78"/>
    </row>
    <row r="1033" spans="4:4" x14ac:dyDescent="0.3">
      <c r="D1033" s="78"/>
    </row>
    <row r="1034" spans="4:4" x14ac:dyDescent="0.3">
      <c r="D1034" s="78"/>
    </row>
    <row r="1035" spans="4:4" x14ac:dyDescent="0.3">
      <c r="D1035" s="78"/>
    </row>
    <row r="1036" spans="4:4" x14ac:dyDescent="0.3">
      <c r="D1036" s="78"/>
    </row>
    <row r="1037" spans="4:4" x14ac:dyDescent="0.3">
      <c r="D1037" s="78"/>
    </row>
    <row r="1038" spans="4:4" x14ac:dyDescent="0.3">
      <c r="D1038" s="78"/>
    </row>
    <row r="1039" spans="4:4" x14ac:dyDescent="0.3">
      <c r="D1039" s="78"/>
    </row>
    <row r="1040" spans="4:4" x14ac:dyDescent="0.3">
      <c r="D1040" s="78"/>
    </row>
    <row r="1041" spans="4:4" x14ac:dyDescent="0.3">
      <c r="D1041" s="78"/>
    </row>
    <row r="1042" spans="4:4" x14ac:dyDescent="0.3">
      <c r="D1042" s="78"/>
    </row>
    <row r="1043" spans="4:4" x14ac:dyDescent="0.3">
      <c r="D1043" s="78"/>
    </row>
    <row r="1044" spans="4:4" x14ac:dyDescent="0.3">
      <c r="D1044" s="78"/>
    </row>
    <row r="1045" spans="4:4" x14ac:dyDescent="0.3">
      <c r="D1045" s="78"/>
    </row>
    <row r="1046" spans="4:4" x14ac:dyDescent="0.3">
      <c r="D1046" s="78"/>
    </row>
    <row r="1047" spans="4:4" x14ac:dyDescent="0.3">
      <c r="D1047" s="78"/>
    </row>
    <row r="1048" spans="4:4" x14ac:dyDescent="0.3">
      <c r="D1048" s="78"/>
    </row>
    <row r="1049" spans="4:4" x14ac:dyDescent="0.3">
      <c r="D1049" s="78"/>
    </row>
    <row r="1050" spans="4:4" x14ac:dyDescent="0.3">
      <c r="D1050" s="78"/>
    </row>
    <row r="1051" spans="4:4" x14ac:dyDescent="0.3">
      <c r="D1051" s="78"/>
    </row>
    <row r="1052" spans="4:4" x14ac:dyDescent="0.3">
      <c r="D1052" s="78"/>
    </row>
    <row r="1053" spans="4:4" x14ac:dyDescent="0.3">
      <c r="D1053" s="78"/>
    </row>
    <row r="1054" spans="4:4" x14ac:dyDescent="0.3">
      <c r="D1054" s="78"/>
    </row>
    <row r="1055" spans="4:4" x14ac:dyDescent="0.3">
      <c r="D1055" s="78"/>
    </row>
    <row r="1056" spans="4:4" x14ac:dyDescent="0.3">
      <c r="D1056" s="78"/>
    </row>
    <row r="1057" spans="4:4" x14ac:dyDescent="0.3">
      <c r="D1057" s="78"/>
    </row>
    <row r="1058" spans="4:4" x14ac:dyDescent="0.3">
      <c r="D1058" s="78"/>
    </row>
    <row r="1059" spans="4:4" x14ac:dyDescent="0.3">
      <c r="D1059" s="78"/>
    </row>
    <row r="1060" spans="4:4" x14ac:dyDescent="0.3">
      <c r="D1060" s="78"/>
    </row>
    <row r="1061" spans="4:4" x14ac:dyDescent="0.3">
      <c r="D1061" s="78"/>
    </row>
    <row r="1062" spans="4:4" x14ac:dyDescent="0.3">
      <c r="D1062" s="78"/>
    </row>
    <row r="1063" spans="4:4" x14ac:dyDescent="0.3">
      <c r="D1063" s="78"/>
    </row>
    <row r="1064" spans="4:4" x14ac:dyDescent="0.3">
      <c r="D1064" s="78"/>
    </row>
    <row r="1065" spans="4:4" x14ac:dyDescent="0.3">
      <c r="D1065" s="78"/>
    </row>
    <row r="1066" spans="4:4" x14ac:dyDescent="0.3">
      <c r="D1066" s="80"/>
    </row>
    <row r="1067" spans="4:4" x14ac:dyDescent="0.3">
      <c r="D1067" s="78"/>
    </row>
    <row r="1068" spans="4:4" x14ac:dyDescent="0.3">
      <c r="D1068" s="78"/>
    </row>
    <row r="1069" spans="4:4" x14ac:dyDescent="0.3">
      <c r="D1069" s="78"/>
    </row>
    <row r="1070" spans="4:4" x14ac:dyDescent="0.3">
      <c r="D1070" s="78"/>
    </row>
    <row r="1071" spans="4:4" x14ac:dyDescent="0.3">
      <c r="D1071" s="78"/>
    </row>
    <row r="1072" spans="4:4" x14ac:dyDescent="0.3">
      <c r="D1072" s="78"/>
    </row>
    <row r="1073" spans="4:4" x14ac:dyDescent="0.3">
      <c r="D1073" s="78"/>
    </row>
    <row r="1074" spans="4:4" x14ac:dyDescent="0.3">
      <c r="D1074" s="78"/>
    </row>
    <row r="1075" spans="4:4" x14ac:dyDescent="0.3">
      <c r="D1075" s="78"/>
    </row>
    <row r="1076" spans="4:4" x14ac:dyDescent="0.3">
      <c r="D1076" s="78"/>
    </row>
    <row r="1077" spans="4:4" x14ac:dyDescent="0.3">
      <c r="D1077" s="78"/>
    </row>
    <row r="1078" spans="4:4" x14ac:dyDescent="0.3">
      <c r="D1078" s="78"/>
    </row>
    <row r="1079" spans="4:4" x14ac:dyDescent="0.3">
      <c r="D1079" s="78"/>
    </row>
    <row r="1080" spans="4:4" x14ac:dyDescent="0.3">
      <c r="D1080" s="78"/>
    </row>
    <row r="1081" spans="4:4" x14ac:dyDescent="0.3">
      <c r="D1081" s="78"/>
    </row>
    <row r="1082" spans="4:4" x14ac:dyDescent="0.3">
      <c r="D1082" s="78"/>
    </row>
    <row r="1083" spans="4:4" x14ac:dyDescent="0.3">
      <c r="D1083" s="78"/>
    </row>
    <row r="1084" spans="4:4" x14ac:dyDescent="0.3">
      <c r="D1084" s="78"/>
    </row>
    <row r="1085" spans="4:4" x14ac:dyDescent="0.3">
      <c r="D1085" s="78"/>
    </row>
    <row r="1086" spans="4:4" x14ac:dyDescent="0.3">
      <c r="D1086" s="78"/>
    </row>
    <row r="1087" spans="4:4" x14ac:dyDescent="0.3">
      <c r="D1087" s="78"/>
    </row>
    <row r="1088" spans="4:4" x14ac:dyDescent="0.3">
      <c r="D1088" s="78"/>
    </row>
    <row r="1089" spans="4:4" x14ac:dyDescent="0.3">
      <c r="D1089" s="78"/>
    </row>
    <row r="1090" spans="4:4" x14ac:dyDescent="0.3">
      <c r="D1090" s="78"/>
    </row>
    <row r="1091" spans="4:4" x14ac:dyDescent="0.3">
      <c r="D1091" s="78"/>
    </row>
    <row r="1092" spans="4:4" x14ac:dyDescent="0.3">
      <c r="D1092" s="78"/>
    </row>
    <row r="1093" spans="4:4" x14ac:dyDescent="0.3">
      <c r="D1093" s="78"/>
    </row>
    <row r="1094" spans="4:4" x14ac:dyDescent="0.3">
      <c r="D1094" s="78"/>
    </row>
    <row r="1095" spans="4:4" x14ac:dyDescent="0.3">
      <c r="D1095" s="78"/>
    </row>
    <row r="1096" spans="4:4" x14ac:dyDescent="0.3">
      <c r="D1096" s="78"/>
    </row>
    <row r="1097" spans="4:4" x14ac:dyDescent="0.3">
      <c r="D1097" s="78"/>
    </row>
    <row r="1098" spans="4:4" x14ac:dyDescent="0.3">
      <c r="D1098" s="78"/>
    </row>
    <row r="1099" spans="4:4" x14ac:dyDescent="0.3">
      <c r="D1099" s="78"/>
    </row>
    <row r="1100" spans="4:4" x14ac:dyDescent="0.3">
      <c r="D1100" s="78"/>
    </row>
    <row r="1101" spans="4:4" x14ac:dyDescent="0.3">
      <c r="D1101" s="78"/>
    </row>
    <row r="1102" spans="4:4" x14ac:dyDescent="0.3">
      <c r="D1102" s="78"/>
    </row>
    <row r="1103" spans="4:4" x14ac:dyDescent="0.3">
      <c r="D1103" s="78"/>
    </row>
    <row r="1104" spans="4:4" x14ac:dyDescent="0.3">
      <c r="D1104" s="82"/>
    </row>
    <row r="1105" spans="4:4" x14ac:dyDescent="0.3">
      <c r="D1105" s="78"/>
    </row>
    <row r="1106" spans="4:4" x14ac:dyDescent="0.3">
      <c r="D1106" s="78"/>
    </row>
    <row r="1107" spans="4:4" x14ac:dyDescent="0.3">
      <c r="D1107" s="78"/>
    </row>
    <row r="1108" spans="4:4" x14ac:dyDescent="0.3">
      <c r="D1108" s="78"/>
    </row>
    <row r="1109" spans="4:4" x14ac:dyDescent="0.3">
      <c r="D1109" s="78"/>
    </row>
    <row r="1110" spans="4:4" x14ac:dyDescent="0.3">
      <c r="D1110" s="78"/>
    </row>
    <row r="1111" spans="4:4" x14ac:dyDescent="0.3">
      <c r="D1111" s="78"/>
    </row>
    <row r="1112" spans="4:4" x14ac:dyDescent="0.3">
      <c r="D1112" s="78"/>
    </row>
    <row r="1113" spans="4:4" x14ac:dyDescent="0.3">
      <c r="D1113" s="78"/>
    </row>
    <row r="1114" spans="4:4" x14ac:dyDescent="0.3">
      <c r="D1114" s="78"/>
    </row>
    <row r="1115" spans="4:4" x14ac:dyDescent="0.3">
      <c r="D1115" s="78"/>
    </row>
    <row r="1116" spans="4:4" x14ac:dyDescent="0.3">
      <c r="D1116" s="78"/>
    </row>
    <row r="1117" spans="4:4" x14ac:dyDescent="0.3">
      <c r="D1117" s="78"/>
    </row>
    <row r="1118" spans="4:4" x14ac:dyDescent="0.3">
      <c r="D1118" s="78"/>
    </row>
    <row r="1119" spans="4:4" x14ac:dyDescent="0.3">
      <c r="D1119" s="78"/>
    </row>
    <row r="1120" spans="4:4" x14ac:dyDescent="0.3">
      <c r="D1120" s="78"/>
    </row>
    <row r="1121" spans="4:4" x14ac:dyDescent="0.3">
      <c r="D1121" s="78"/>
    </row>
    <row r="1122" spans="4:4" x14ac:dyDescent="0.3">
      <c r="D1122" s="78"/>
    </row>
    <row r="1123" spans="4:4" x14ac:dyDescent="0.3">
      <c r="D1123" s="78"/>
    </row>
    <row r="1124" spans="4:4" x14ac:dyDescent="0.3">
      <c r="D1124" s="78"/>
    </row>
    <row r="1125" spans="4:4" x14ac:dyDescent="0.3">
      <c r="D1125" s="78"/>
    </row>
    <row r="1126" spans="4:4" x14ac:dyDescent="0.3">
      <c r="D1126" s="78"/>
    </row>
    <row r="1127" spans="4:4" x14ac:dyDescent="0.3">
      <c r="D1127" s="78"/>
    </row>
    <row r="1128" spans="4:4" x14ac:dyDescent="0.3">
      <c r="D1128" s="78"/>
    </row>
    <row r="1129" spans="4:4" x14ac:dyDescent="0.3">
      <c r="D1129" s="78"/>
    </row>
    <row r="1130" spans="4:4" x14ac:dyDescent="0.3">
      <c r="D1130" s="78"/>
    </row>
    <row r="1131" spans="4:4" x14ac:dyDescent="0.3">
      <c r="D1131" s="78"/>
    </row>
    <row r="1132" spans="4:4" x14ac:dyDescent="0.3">
      <c r="D1132" s="78"/>
    </row>
    <row r="1133" spans="4:4" x14ac:dyDescent="0.3">
      <c r="D1133" s="78"/>
    </row>
    <row r="1134" spans="4:4" x14ac:dyDescent="0.3">
      <c r="D1134" s="78"/>
    </row>
    <row r="1135" spans="4:4" x14ac:dyDescent="0.3">
      <c r="D1135" s="78"/>
    </row>
    <row r="1136" spans="4:4" x14ac:dyDescent="0.3">
      <c r="D1136" s="78"/>
    </row>
    <row r="1137" spans="4:4" x14ac:dyDescent="0.3">
      <c r="D1137" s="78"/>
    </row>
    <row r="1138" spans="4:4" x14ac:dyDescent="0.3">
      <c r="D1138" s="78"/>
    </row>
    <row r="1139" spans="4:4" x14ac:dyDescent="0.3">
      <c r="D1139" s="78"/>
    </row>
    <row r="1140" spans="4:4" x14ac:dyDescent="0.3">
      <c r="D1140" s="78"/>
    </row>
    <row r="1141" spans="4:4" x14ac:dyDescent="0.3">
      <c r="D1141" s="78"/>
    </row>
    <row r="1142" spans="4:4" x14ac:dyDescent="0.3">
      <c r="D1142" s="82"/>
    </row>
    <row r="1143" spans="4:4" x14ac:dyDescent="0.3">
      <c r="D1143" s="78"/>
    </row>
    <row r="1144" spans="4:4" x14ac:dyDescent="0.3">
      <c r="D1144" s="78"/>
    </row>
    <row r="1145" spans="4:4" x14ac:dyDescent="0.3">
      <c r="D1145" s="78"/>
    </row>
    <row r="1146" spans="4:4" x14ac:dyDescent="0.3">
      <c r="D1146" s="78"/>
    </row>
    <row r="1147" spans="4:4" x14ac:dyDescent="0.3">
      <c r="D1147" s="78"/>
    </row>
    <row r="1148" spans="4:4" x14ac:dyDescent="0.3">
      <c r="D1148" s="78"/>
    </row>
    <row r="1149" spans="4:4" x14ac:dyDescent="0.3">
      <c r="D1149" s="78"/>
    </row>
    <row r="1150" spans="4:4" x14ac:dyDescent="0.3">
      <c r="D1150" s="78"/>
    </row>
    <row r="1151" spans="4:4" x14ac:dyDescent="0.3">
      <c r="D1151" s="78"/>
    </row>
    <row r="1152" spans="4:4" x14ac:dyDescent="0.3">
      <c r="D1152" s="78"/>
    </row>
    <row r="1153" spans="4:4" x14ac:dyDescent="0.3">
      <c r="D1153" s="78"/>
    </row>
    <row r="1154" spans="4:4" x14ac:dyDescent="0.3">
      <c r="D1154" s="78"/>
    </row>
    <row r="1155" spans="4:4" x14ac:dyDescent="0.3">
      <c r="D1155" s="78"/>
    </row>
    <row r="1156" spans="4:4" x14ac:dyDescent="0.3">
      <c r="D1156" s="78"/>
    </row>
    <row r="1157" spans="4:4" x14ac:dyDescent="0.3">
      <c r="D1157" s="78"/>
    </row>
    <row r="1158" spans="4:4" x14ac:dyDescent="0.3">
      <c r="D1158" s="78"/>
    </row>
    <row r="1159" spans="4:4" x14ac:dyDescent="0.3">
      <c r="D1159" s="78"/>
    </row>
    <row r="1160" spans="4:4" x14ac:dyDescent="0.3">
      <c r="D1160" s="78"/>
    </row>
    <row r="1161" spans="4:4" x14ac:dyDescent="0.3">
      <c r="D1161" s="78"/>
    </row>
    <row r="1162" spans="4:4" x14ac:dyDescent="0.3">
      <c r="D1162" s="78"/>
    </row>
    <row r="1163" spans="4:4" x14ac:dyDescent="0.3">
      <c r="D1163" s="78"/>
    </row>
    <row r="1164" spans="4:4" x14ac:dyDescent="0.3">
      <c r="D1164" s="78"/>
    </row>
    <row r="1165" spans="4:4" x14ac:dyDescent="0.3">
      <c r="D1165" s="78"/>
    </row>
    <row r="1166" spans="4:4" x14ac:dyDescent="0.3">
      <c r="D1166" s="78"/>
    </row>
    <row r="1167" spans="4:4" x14ac:dyDescent="0.3">
      <c r="D1167" s="78"/>
    </row>
    <row r="1168" spans="4:4" x14ac:dyDescent="0.3">
      <c r="D1168" s="78"/>
    </row>
    <row r="1169" spans="4:4" x14ac:dyDescent="0.3">
      <c r="D1169" s="78"/>
    </row>
    <row r="1170" spans="4:4" x14ac:dyDescent="0.3">
      <c r="D1170" s="78"/>
    </row>
    <row r="1171" spans="4:4" x14ac:dyDescent="0.3">
      <c r="D1171" s="78"/>
    </row>
    <row r="1172" spans="4:4" x14ac:dyDescent="0.3">
      <c r="D1172" s="78"/>
    </row>
    <row r="1173" spans="4:4" x14ac:dyDescent="0.3">
      <c r="D1173" s="78"/>
    </row>
    <row r="1174" spans="4:4" x14ac:dyDescent="0.3">
      <c r="D1174" s="78"/>
    </row>
    <row r="1175" spans="4:4" x14ac:dyDescent="0.3">
      <c r="D1175" s="78"/>
    </row>
    <row r="1176" spans="4:4" x14ac:dyDescent="0.3">
      <c r="D1176" s="78"/>
    </row>
    <row r="1177" spans="4:4" x14ac:dyDescent="0.3">
      <c r="D1177" s="78"/>
    </row>
    <row r="1178" spans="4:4" x14ac:dyDescent="0.3">
      <c r="D1178" s="78"/>
    </row>
    <row r="1179" spans="4:4" x14ac:dyDescent="0.3">
      <c r="D1179" s="78"/>
    </row>
    <row r="1180" spans="4:4" x14ac:dyDescent="0.3">
      <c r="D1180" s="70"/>
    </row>
    <row r="1181" spans="4:4" x14ac:dyDescent="0.3">
      <c r="D1181" s="70"/>
    </row>
    <row r="1182" spans="4:4" x14ac:dyDescent="0.3">
      <c r="D1182" s="70"/>
    </row>
    <row r="1183" spans="4:4" x14ac:dyDescent="0.3">
      <c r="D1183" s="70"/>
    </row>
    <row r="1184" spans="4:4" x14ac:dyDescent="0.3">
      <c r="D1184" s="70"/>
    </row>
    <row r="1185" spans="4:4" x14ac:dyDescent="0.3">
      <c r="D1185" s="70"/>
    </row>
    <row r="1186" spans="4:4" x14ac:dyDescent="0.3">
      <c r="D1186" s="70"/>
    </row>
    <row r="1187" spans="4:4" x14ac:dyDescent="0.3">
      <c r="D1187" s="70"/>
    </row>
    <row r="1188" spans="4:4" x14ac:dyDescent="0.3">
      <c r="D1188" s="70"/>
    </row>
    <row r="1189" spans="4:4" x14ac:dyDescent="0.3">
      <c r="D1189" s="70"/>
    </row>
    <row r="1190" spans="4:4" x14ac:dyDescent="0.3">
      <c r="D1190" s="70"/>
    </row>
    <row r="1191" spans="4:4" x14ac:dyDescent="0.3">
      <c r="D1191" s="70"/>
    </row>
    <row r="1192" spans="4:4" x14ac:dyDescent="0.3">
      <c r="D1192" s="70"/>
    </row>
    <row r="1193" spans="4:4" x14ac:dyDescent="0.3">
      <c r="D1193" s="70"/>
    </row>
    <row r="1194" spans="4:4" x14ac:dyDescent="0.3">
      <c r="D1194" s="70"/>
    </row>
    <row r="1195" spans="4:4" x14ac:dyDescent="0.3">
      <c r="D1195" s="70"/>
    </row>
    <row r="1196" spans="4:4" x14ac:dyDescent="0.3">
      <c r="D1196" s="70"/>
    </row>
    <row r="1197" spans="4:4" x14ac:dyDescent="0.3">
      <c r="D1197" s="70"/>
    </row>
    <row r="1198" spans="4:4" x14ac:dyDescent="0.3">
      <c r="D1198" s="70"/>
    </row>
    <row r="1199" spans="4:4" x14ac:dyDescent="0.3">
      <c r="D1199" s="70"/>
    </row>
    <row r="1200" spans="4:4" x14ac:dyDescent="0.3">
      <c r="D1200" s="70"/>
    </row>
    <row r="1201" spans="4:4" x14ac:dyDescent="0.3">
      <c r="D1201" s="70"/>
    </row>
    <row r="1202" spans="4:4" x14ac:dyDescent="0.3">
      <c r="D1202" s="70"/>
    </row>
    <row r="1203" spans="4:4" x14ac:dyDescent="0.3">
      <c r="D1203" s="70"/>
    </row>
    <row r="1204" spans="4:4" x14ac:dyDescent="0.3">
      <c r="D1204" s="70"/>
    </row>
    <row r="1205" spans="4:4" x14ac:dyDescent="0.3">
      <c r="D1205" s="70"/>
    </row>
    <row r="1206" spans="4:4" x14ac:dyDescent="0.3">
      <c r="D1206" s="79"/>
    </row>
    <row r="1207" spans="4:4" x14ac:dyDescent="0.3">
      <c r="D1207" s="70"/>
    </row>
    <row r="1208" spans="4:4" x14ac:dyDescent="0.3">
      <c r="D1208" s="70"/>
    </row>
    <row r="1209" spans="4:4" x14ac:dyDescent="0.3">
      <c r="D1209" s="70"/>
    </row>
    <row r="1210" spans="4:4" x14ac:dyDescent="0.3">
      <c r="D1210" s="70"/>
    </row>
    <row r="1211" spans="4:4" x14ac:dyDescent="0.3">
      <c r="D1211" s="70"/>
    </row>
    <row r="1212" spans="4:4" x14ac:dyDescent="0.3">
      <c r="D1212" s="78"/>
    </row>
    <row r="1213" spans="4:4" x14ac:dyDescent="0.3">
      <c r="D1213" s="78"/>
    </row>
    <row r="1214" spans="4:4" x14ac:dyDescent="0.3">
      <c r="D1214" s="78"/>
    </row>
    <row r="1215" spans="4:4" x14ac:dyDescent="0.3">
      <c r="D1215" s="78"/>
    </row>
    <row r="1216" spans="4:4" x14ac:dyDescent="0.3">
      <c r="D1216" s="78"/>
    </row>
    <row r="1217" spans="4:4" x14ac:dyDescent="0.3">
      <c r="D1217" s="78"/>
    </row>
    <row r="1218" spans="4:4" x14ac:dyDescent="0.3">
      <c r="D1218" s="78"/>
    </row>
    <row r="1219" spans="4:4" x14ac:dyDescent="0.3">
      <c r="D1219" s="78"/>
    </row>
    <row r="1220" spans="4:4" x14ac:dyDescent="0.3">
      <c r="D1220" s="78"/>
    </row>
    <row r="1221" spans="4:4" x14ac:dyDescent="0.3">
      <c r="D1221" s="78"/>
    </row>
    <row r="1222" spans="4:4" x14ac:dyDescent="0.3">
      <c r="D1222" s="78"/>
    </row>
    <row r="1223" spans="4:4" x14ac:dyDescent="0.3">
      <c r="D1223" s="78"/>
    </row>
    <row r="1224" spans="4:4" x14ac:dyDescent="0.3">
      <c r="D1224" s="78"/>
    </row>
    <row r="1225" spans="4:4" x14ac:dyDescent="0.3">
      <c r="D1225" s="78"/>
    </row>
    <row r="1226" spans="4:4" x14ac:dyDescent="0.3">
      <c r="D1226" s="78"/>
    </row>
    <row r="1227" spans="4:4" x14ac:dyDescent="0.3">
      <c r="D1227" s="78"/>
    </row>
    <row r="1228" spans="4:4" x14ac:dyDescent="0.3">
      <c r="D1228" s="78"/>
    </row>
    <row r="1229" spans="4:4" x14ac:dyDescent="0.3">
      <c r="D1229" s="78"/>
    </row>
    <row r="1230" spans="4:4" x14ac:dyDescent="0.3">
      <c r="D1230" s="78"/>
    </row>
    <row r="1231" spans="4:4" x14ac:dyDescent="0.3">
      <c r="D1231" s="78"/>
    </row>
    <row r="1232" spans="4:4" x14ac:dyDescent="0.3">
      <c r="D1232" s="78"/>
    </row>
    <row r="1233" spans="4:4" x14ac:dyDescent="0.3">
      <c r="D1233" s="78"/>
    </row>
    <row r="1234" spans="4:4" x14ac:dyDescent="0.3">
      <c r="D1234" s="78"/>
    </row>
    <row r="1235" spans="4:4" x14ac:dyDescent="0.3">
      <c r="D1235" s="78"/>
    </row>
    <row r="1236" spans="4:4" x14ac:dyDescent="0.3">
      <c r="D1236" s="78"/>
    </row>
    <row r="1237" spans="4:4" x14ac:dyDescent="0.3">
      <c r="D1237" s="78"/>
    </row>
    <row r="1238" spans="4:4" x14ac:dyDescent="0.3">
      <c r="D1238" s="78"/>
    </row>
    <row r="1239" spans="4:4" x14ac:dyDescent="0.3">
      <c r="D1239" s="78"/>
    </row>
    <row r="1240" spans="4:4" x14ac:dyDescent="0.3">
      <c r="D1240" s="78"/>
    </row>
    <row r="1241" spans="4:4" x14ac:dyDescent="0.3">
      <c r="D1241" s="78"/>
    </row>
    <row r="1242" spans="4:4" x14ac:dyDescent="0.3">
      <c r="D1242" s="78"/>
    </row>
    <row r="1243" spans="4:4" x14ac:dyDescent="0.3">
      <c r="D1243" s="78"/>
    </row>
    <row r="1244" spans="4:4" x14ac:dyDescent="0.3">
      <c r="D1244" s="79"/>
    </row>
    <row r="1245" spans="4:4" x14ac:dyDescent="0.3">
      <c r="D1245" s="70"/>
    </row>
    <row r="1246" spans="4:4" x14ac:dyDescent="0.3">
      <c r="D1246" s="70"/>
    </row>
    <row r="1247" spans="4:4" x14ac:dyDescent="0.3">
      <c r="D1247" s="70"/>
    </row>
    <row r="1248" spans="4:4" x14ac:dyDescent="0.3">
      <c r="D1248" s="70"/>
    </row>
    <row r="1249" spans="4:4" x14ac:dyDescent="0.3">
      <c r="D1249" s="78"/>
    </row>
    <row r="1250" spans="4:4" x14ac:dyDescent="0.3">
      <c r="D1250" s="78"/>
    </row>
    <row r="1251" spans="4:4" x14ac:dyDescent="0.3">
      <c r="D1251" s="78"/>
    </row>
    <row r="1252" spans="4:4" x14ac:dyDescent="0.3">
      <c r="D1252" s="78"/>
    </row>
    <row r="1253" spans="4:4" x14ac:dyDescent="0.3">
      <c r="D1253" s="78"/>
    </row>
    <row r="1254" spans="4:4" x14ac:dyDescent="0.3">
      <c r="D1254" s="78"/>
    </row>
    <row r="1255" spans="4:4" x14ac:dyDescent="0.3">
      <c r="D1255" s="78"/>
    </row>
    <row r="1256" spans="4:4" x14ac:dyDescent="0.3">
      <c r="D1256" s="78"/>
    </row>
    <row r="1257" spans="4:4" x14ac:dyDescent="0.3">
      <c r="D1257" s="78"/>
    </row>
    <row r="1258" spans="4:4" x14ac:dyDescent="0.3">
      <c r="D1258" s="78"/>
    </row>
    <row r="1259" spans="4:4" x14ac:dyDescent="0.3">
      <c r="D1259" s="78"/>
    </row>
    <row r="1260" spans="4:4" x14ac:dyDescent="0.3">
      <c r="D1260" s="78"/>
    </row>
    <row r="1261" spans="4:4" x14ac:dyDescent="0.3">
      <c r="D1261" s="78"/>
    </row>
    <row r="1262" spans="4:4" x14ac:dyDescent="0.3">
      <c r="D1262" s="78"/>
    </row>
    <row r="1263" spans="4:4" x14ac:dyDescent="0.3">
      <c r="D1263" s="78"/>
    </row>
    <row r="1264" spans="4:4" x14ac:dyDescent="0.3">
      <c r="D1264" s="78"/>
    </row>
    <row r="1265" spans="4:4" x14ac:dyDescent="0.3">
      <c r="D1265" s="78"/>
    </row>
    <row r="1266" spans="4:4" x14ac:dyDescent="0.3">
      <c r="D1266" s="78"/>
    </row>
    <row r="1267" spans="4:4" x14ac:dyDescent="0.3">
      <c r="D1267" s="78"/>
    </row>
    <row r="1268" spans="4:4" x14ac:dyDescent="0.3">
      <c r="D1268" s="78"/>
    </row>
    <row r="1269" spans="4:4" x14ac:dyDescent="0.3">
      <c r="D1269" s="78"/>
    </row>
    <row r="1270" spans="4:4" x14ac:dyDescent="0.3">
      <c r="D1270" s="78"/>
    </row>
    <row r="1271" spans="4:4" x14ac:dyDescent="0.3">
      <c r="D1271" s="78"/>
    </row>
    <row r="1272" spans="4:4" x14ac:dyDescent="0.3">
      <c r="D1272" s="78"/>
    </row>
    <row r="1273" spans="4:4" x14ac:dyDescent="0.3">
      <c r="D1273" s="78"/>
    </row>
    <row r="1274" spans="4:4" x14ac:dyDescent="0.3">
      <c r="D1274" s="78"/>
    </row>
    <row r="1275" spans="4:4" x14ac:dyDescent="0.3">
      <c r="D1275" s="78"/>
    </row>
    <row r="1276" spans="4:4" x14ac:dyDescent="0.3">
      <c r="D1276" s="78"/>
    </row>
    <row r="1277" spans="4:4" x14ac:dyDescent="0.3">
      <c r="D1277" s="78"/>
    </row>
    <row r="1278" spans="4:4" x14ac:dyDescent="0.3">
      <c r="D1278" s="78"/>
    </row>
    <row r="1279" spans="4:4" x14ac:dyDescent="0.3">
      <c r="D1279" s="78"/>
    </row>
    <row r="1280" spans="4:4" x14ac:dyDescent="0.3">
      <c r="D1280" s="78"/>
    </row>
    <row r="1281" spans="4:4" x14ac:dyDescent="0.3">
      <c r="D1281" s="78"/>
    </row>
    <row r="1282" spans="4:4" x14ac:dyDescent="0.3">
      <c r="D1282" s="79"/>
    </row>
    <row r="1283" spans="4:4" x14ac:dyDescent="0.3">
      <c r="D1283" s="70"/>
    </row>
    <row r="1284" spans="4:4" x14ac:dyDescent="0.3">
      <c r="D1284" s="70"/>
    </row>
    <row r="1285" spans="4:4" x14ac:dyDescent="0.3">
      <c r="D1285" s="70"/>
    </row>
    <row r="1286" spans="4:4" x14ac:dyDescent="0.3">
      <c r="D1286" s="78"/>
    </row>
    <row r="1287" spans="4:4" x14ac:dyDescent="0.3">
      <c r="D1287" s="78"/>
    </row>
    <row r="1288" spans="4:4" x14ac:dyDescent="0.3">
      <c r="D1288" s="78"/>
    </row>
    <row r="1289" spans="4:4" x14ac:dyDescent="0.3">
      <c r="D1289" s="78"/>
    </row>
    <row r="1290" spans="4:4" x14ac:dyDescent="0.3">
      <c r="D1290" s="78"/>
    </row>
    <row r="1291" spans="4:4" x14ac:dyDescent="0.3">
      <c r="D1291" s="78"/>
    </row>
    <row r="1292" spans="4:4" x14ac:dyDescent="0.3">
      <c r="D1292" s="78"/>
    </row>
    <row r="1293" spans="4:4" x14ac:dyDescent="0.3">
      <c r="D1293" s="78"/>
    </row>
    <row r="1294" spans="4:4" x14ac:dyDescent="0.3">
      <c r="D1294" s="78"/>
    </row>
    <row r="1295" spans="4:4" x14ac:dyDescent="0.3">
      <c r="D1295" s="78"/>
    </row>
    <row r="1296" spans="4:4" x14ac:dyDescent="0.3">
      <c r="D1296" s="78"/>
    </row>
    <row r="1297" spans="4:4" x14ac:dyDescent="0.3">
      <c r="D1297" s="78"/>
    </row>
    <row r="1298" spans="4:4" x14ac:dyDescent="0.3">
      <c r="D1298" s="78"/>
    </row>
    <row r="1299" spans="4:4" x14ac:dyDescent="0.3">
      <c r="D1299" s="78"/>
    </row>
    <row r="1300" spans="4:4" x14ac:dyDescent="0.3">
      <c r="D1300" s="78"/>
    </row>
    <row r="1301" spans="4:4" x14ac:dyDescent="0.3">
      <c r="D1301" s="78"/>
    </row>
    <row r="1302" spans="4:4" x14ac:dyDescent="0.3">
      <c r="D1302" s="78"/>
    </row>
    <row r="1303" spans="4:4" x14ac:dyDescent="0.3">
      <c r="D1303" s="78"/>
    </row>
    <row r="1304" spans="4:4" x14ac:dyDescent="0.3">
      <c r="D1304" s="78"/>
    </row>
    <row r="1305" spans="4:4" x14ac:dyDescent="0.3">
      <c r="D1305" s="78"/>
    </row>
    <row r="1306" spans="4:4" x14ac:dyDescent="0.3">
      <c r="D1306" s="78"/>
    </row>
    <row r="1307" spans="4:4" x14ac:dyDescent="0.3">
      <c r="D1307" s="78"/>
    </row>
    <row r="1308" spans="4:4" x14ac:dyDescent="0.3">
      <c r="D1308" s="78"/>
    </row>
    <row r="1309" spans="4:4" x14ac:dyDescent="0.3">
      <c r="D1309" s="78"/>
    </row>
    <row r="1310" spans="4:4" x14ac:dyDescent="0.3">
      <c r="D1310" s="78"/>
    </row>
    <row r="1311" spans="4:4" x14ac:dyDescent="0.3">
      <c r="D1311" s="78"/>
    </row>
    <row r="1312" spans="4:4" x14ac:dyDescent="0.3">
      <c r="D1312" s="78"/>
    </row>
    <row r="1313" spans="4:4" x14ac:dyDescent="0.3">
      <c r="D1313" s="78"/>
    </row>
    <row r="1314" spans="4:4" x14ac:dyDescent="0.3">
      <c r="D1314" s="78"/>
    </row>
    <row r="1315" spans="4:4" x14ac:dyDescent="0.3">
      <c r="D1315" s="78"/>
    </row>
    <row r="1316" spans="4:4" x14ac:dyDescent="0.3">
      <c r="D1316" s="78"/>
    </row>
    <row r="1317" spans="4:4" x14ac:dyDescent="0.3">
      <c r="D1317" s="78"/>
    </row>
    <row r="1318" spans="4:4" x14ac:dyDescent="0.3">
      <c r="D1318" s="78"/>
    </row>
    <row r="1319" spans="4:4" x14ac:dyDescent="0.3">
      <c r="D1319" s="78"/>
    </row>
    <row r="1320" spans="4:4" x14ac:dyDescent="0.3">
      <c r="D1320" s="79"/>
    </row>
    <row r="1321" spans="4:4" x14ac:dyDescent="0.3">
      <c r="D1321" s="70"/>
    </row>
    <row r="1322" spans="4:4" x14ac:dyDescent="0.3">
      <c r="D1322" s="70"/>
    </row>
    <row r="1323" spans="4:4" x14ac:dyDescent="0.3">
      <c r="D1323" s="78"/>
    </row>
    <row r="1324" spans="4:4" x14ac:dyDescent="0.3">
      <c r="D1324" s="78"/>
    </row>
    <row r="1325" spans="4:4" x14ac:dyDescent="0.3">
      <c r="D1325" s="78"/>
    </row>
    <row r="1326" spans="4:4" x14ac:dyDescent="0.3">
      <c r="D1326" s="78"/>
    </row>
    <row r="1327" spans="4:4" x14ac:dyDescent="0.3">
      <c r="D1327" s="78"/>
    </row>
    <row r="1328" spans="4:4" x14ac:dyDescent="0.3">
      <c r="D1328" s="78"/>
    </row>
    <row r="1329" spans="4:4" x14ac:dyDescent="0.3">
      <c r="D1329" s="78"/>
    </row>
    <row r="1330" spans="4:4" x14ac:dyDescent="0.3">
      <c r="D1330" s="78"/>
    </row>
    <row r="1331" spans="4:4" x14ac:dyDescent="0.3">
      <c r="D1331" s="78"/>
    </row>
    <row r="1332" spans="4:4" x14ac:dyDescent="0.3">
      <c r="D1332" s="78"/>
    </row>
    <row r="1333" spans="4:4" x14ac:dyDescent="0.3">
      <c r="D1333" s="78"/>
    </row>
    <row r="1334" spans="4:4" x14ac:dyDescent="0.3">
      <c r="D1334" s="78"/>
    </row>
    <row r="1335" spans="4:4" x14ac:dyDescent="0.3">
      <c r="D1335" s="78"/>
    </row>
    <row r="1336" spans="4:4" x14ac:dyDescent="0.3">
      <c r="D1336" s="78"/>
    </row>
    <row r="1337" spans="4:4" x14ac:dyDescent="0.3">
      <c r="D1337" s="78"/>
    </row>
    <row r="1338" spans="4:4" x14ac:dyDescent="0.3">
      <c r="D1338" s="78"/>
    </row>
    <row r="1339" spans="4:4" x14ac:dyDescent="0.3">
      <c r="D1339" s="78"/>
    </row>
    <row r="1340" spans="4:4" x14ac:dyDescent="0.3">
      <c r="D1340" s="78"/>
    </row>
    <row r="1341" spans="4:4" x14ac:dyDescent="0.3">
      <c r="D1341" s="78"/>
    </row>
    <row r="1342" spans="4:4" x14ac:dyDescent="0.3">
      <c r="D1342" s="78"/>
    </row>
    <row r="1343" spans="4:4" x14ac:dyDescent="0.3">
      <c r="D1343" s="78"/>
    </row>
    <row r="1344" spans="4:4" x14ac:dyDescent="0.3">
      <c r="D1344" s="78"/>
    </row>
    <row r="1345" spans="4:4" x14ac:dyDescent="0.3">
      <c r="D1345" s="78"/>
    </row>
    <row r="1346" spans="4:4" x14ac:dyDescent="0.3">
      <c r="D1346" s="78"/>
    </row>
    <row r="1347" spans="4:4" x14ac:dyDescent="0.3">
      <c r="D1347" s="78"/>
    </row>
    <row r="1348" spans="4:4" x14ac:dyDescent="0.3">
      <c r="D1348" s="78"/>
    </row>
    <row r="1349" spans="4:4" x14ac:dyDescent="0.3">
      <c r="D1349" s="78"/>
    </row>
    <row r="1350" spans="4:4" x14ac:dyDescent="0.3">
      <c r="D1350" s="78"/>
    </row>
    <row r="1351" spans="4:4" x14ac:dyDescent="0.3">
      <c r="D1351" s="78"/>
    </row>
    <row r="1352" spans="4:4" x14ac:dyDescent="0.3">
      <c r="D1352" s="78"/>
    </row>
    <row r="1353" spans="4:4" x14ac:dyDescent="0.3">
      <c r="D1353" s="78"/>
    </row>
    <row r="1354" spans="4:4" x14ac:dyDescent="0.3">
      <c r="D1354" s="78"/>
    </row>
    <row r="1355" spans="4:4" x14ac:dyDescent="0.3">
      <c r="D1355" s="78"/>
    </row>
    <row r="1356" spans="4:4" x14ac:dyDescent="0.3">
      <c r="D1356" s="78"/>
    </row>
    <row r="1357" spans="4:4" x14ac:dyDescent="0.3">
      <c r="D1357" s="78"/>
    </row>
    <row r="1358" spans="4:4" x14ac:dyDescent="0.3">
      <c r="D1358" s="79"/>
    </row>
    <row r="1359" spans="4:4" x14ac:dyDescent="0.3">
      <c r="D1359" s="70"/>
    </row>
    <row r="1360" spans="4:4" x14ac:dyDescent="0.3">
      <c r="D1360" s="78"/>
    </row>
    <row r="1361" spans="4:4" x14ac:dyDescent="0.3">
      <c r="D1361" s="78"/>
    </row>
    <row r="1362" spans="4:4" x14ac:dyDescent="0.3">
      <c r="D1362" s="78"/>
    </row>
    <row r="1363" spans="4:4" x14ac:dyDescent="0.3">
      <c r="D1363" s="78"/>
    </row>
    <row r="1364" spans="4:4" x14ac:dyDescent="0.3">
      <c r="D1364" s="78"/>
    </row>
    <row r="1365" spans="4:4" x14ac:dyDescent="0.3">
      <c r="D1365" s="78"/>
    </row>
    <row r="1366" spans="4:4" x14ac:dyDescent="0.3">
      <c r="D1366" s="78"/>
    </row>
    <row r="1367" spans="4:4" x14ac:dyDescent="0.3">
      <c r="D1367" s="78"/>
    </row>
    <row r="1368" spans="4:4" x14ac:dyDescent="0.3">
      <c r="D1368" s="78"/>
    </row>
    <row r="1369" spans="4:4" x14ac:dyDescent="0.3">
      <c r="D1369" s="78"/>
    </row>
    <row r="1370" spans="4:4" x14ac:dyDescent="0.3">
      <c r="D1370" s="78"/>
    </row>
    <row r="1371" spans="4:4" x14ac:dyDescent="0.3">
      <c r="D1371" s="78"/>
    </row>
    <row r="1372" spans="4:4" x14ac:dyDescent="0.3">
      <c r="D1372" s="78"/>
    </row>
    <row r="1373" spans="4:4" x14ac:dyDescent="0.3">
      <c r="D1373" s="78"/>
    </row>
    <row r="1374" spans="4:4" x14ac:dyDescent="0.3">
      <c r="D1374" s="78"/>
    </row>
    <row r="1375" spans="4:4" x14ac:dyDescent="0.3">
      <c r="D1375" s="78"/>
    </row>
    <row r="1376" spans="4:4" x14ac:dyDescent="0.3">
      <c r="D1376" s="78"/>
    </row>
    <row r="1377" spans="4:4" x14ac:dyDescent="0.3">
      <c r="D1377" s="78"/>
    </row>
    <row r="1378" spans="4:4" x14ac:dyDescent="0.3">
      <c r="D1378" s="78"/>
    </row>
    <row r="1379" spans="4:4" x14ac:dyDescent="0.3">
      <c r="D1379" s="78"/>
    </row>
    <row r="1380" spans="4:4" x14ac:dyDescent="0.3">
      <c r="D1380" s="78"/>
    </row>
    <row r="1381" spans="4:4" x14ac:dyDescent="0.3">
      <c r="D1381" s="78"/>
    </row>
    <row r="1382" spans="4:4" x14ac:dyDescent="0.3">
      <c r="D1382" s="78"/>
    </row>
    <row r="1383" spans="4:4" x14ac:dyDescent="0.3">
      <c r="D1383" s="78"/>
    </row>
    <row r="1384" spans="4:4" x14ac:dyDescent="0.3">
      <c r="D1384" s="78"/>
    </row>
    <row r="1385" spans="4:4" x14ac:dyDescent="0.3">
      <c r="D1385" s="78"/>
    </row>
    <row r="1386" spans="4:4" x14ac:dyDescent="0.3">
      <c r="D1386" s="78"/>
    </row>
    <row r="1387" spans="4:4" x14ac:dyDescent="0.3">
      <c r="D1387" s="78"/>
    </row>
    <row r="1388" spans="4:4" x14ac:dyDescent="0.3">
      <c r="D1388" s="78"/>
    </row>
    <row r="1389" spans="4:4" x14ac:dyDescent="0.3">
      <c r="D1389" s="78"/>
    </row>
    <row r="1390" spans="4:4" x14ac:dyDescent="0.3">
      <c r="D1390" s="78"/>
    </row>
    <row r="1391" spans="4:4" x14ac:dyDescent="0.3">
      <c r="D1391" s="78"/>
    </row>
    <row r="1392" spans="4:4" x14ac:dyDescent="0.3">
      <c r="D1392" s="78"/>
    </row>
    <row r="1393" spans="4:4" x14ac:dyDescent="0.3">
      <c r="D1393" s="78"/>
    </row>
    <row r="1394" spans="4:4" x14ac:dyDescent="0.3">
      <c r="D1394" s="78"/>
    </row>
    <row r="1395" spans="4:4" x14ac:dyDescent="0.3">
      <c r="D1395" s="78"/>
    </row>
    <row r="1396" spans="4:4" x14ac:dyDescent="0.3">
      <c r="D1396" s="79"/>
    </row>
    <row r="1397" spans="4:4" x14ac:dyDescent="0.3">
      <c r="D1397" s="78"/>
    </row>
    <row r="1398" spans="4:4" x14ac:dyDescent="0.3">
      <c r="D1398" s="78"/>
    </row>
    <row r="1399" spans="4:4" x14ac:dyDescent="0.3">
      <c r="D1399" s="78"/>
    </row>
    <row r="1400" spans="4:4" x14ac:dyDescent="0.3">
      <c r="D1400" s="78"/>
    </row>
    <row r="1401" spans="4:4" x14ac:dyDescent="0.3">
      <c r="D1401" s="78"/>
    </row>
    <row r="1402" spans="4:4" x14ac:dyDescent="0.3">
      <c r="D1402" s="78"/>
    </row>
    <row r="1403" spans="4:4" x14ac:dyDescent="0.3">
      <c r="D1403" s="78"/>
    </row>
    <row r="1404" spans="4:4" x14ac:dyDescent="0.3">
      <c r="D1404" s="78"/>
    </row>
    <row r="1405" spans="4:4" x14ac:dyDescent="0.3">
      <c r="D1405" s="78"/>
    </row>
    <row r="1406" spans="4:4" x14ac:dyDescent="0.3">
      <c r="D1406" s="78"/>
    </row>
    <row r="1407" spans="4:4" x14ac:dyDescent="0.3">
      <c r="D1407" s="78"/>
    </row>
    <row r="1408" spans="4:4" x14ac:dyDescent="0.3">
      <c r="D1408" s="78"/>
    </row>
    <row r="1409" spans="4:4" x14ac:dyDescent="0.3">
      <c r="D1409" s="78"/>
    </row>
    <row r="1410" spans="4:4" x14ac:dyDescent="0.3">
      <c r="D1410" s="78"/>
    </row>
    <row r="1411" spans="4:4" x14ac:dyDescent="0.3">
      <c r="D1411" s="78"/>
    </row>
    <row r="1412" spans="4:4" x14ac:dyDescent="0.3">
      <c r="D1412" s="78"/>
    </row>
    <row r="1413" spans="4:4" x14ac:dyDescent="0.3">
      <c r="D1413" s="78"/>
    </row>
    <row r="1414" spans="4:4" x14ac:dyDescent="0.3">
      <c r="D1414" s="78"/>
    </row>
    <row r="1415" spans="4:4" x14ac:dyDescent="0.3">
      <c r="D1415" s="78"/>
    </row>
    <row r="1416" spans="4:4" x14ac:dyDescent="0.3">
      <c r="D1416" s="78"/>
    </row>
    <row r="1417" spans="4:4" x14ac:dyDescent="0.3">
      <c r="D1417" s="78"/>
    </row>
    <row r="1418" spans="4:4" x14ac:dyDescent="0.3">
      <c r="D1418" s="78"/>
    </row>
    <row r="1419" spans="4:4" x14ac:dyDescent="0.3">
      <c r="D1419" s="78"/>
    </row>
    <row r="1420" spans="4:4" x14ac:dyDescent="0.3">
      <c r="D1420" s="78"/>
    </row>
    <row r="1421" spans="4:4" x14ac:dyDescent="0.3">
      <c r="D1421" s="78"/>
    </row>
    <row r="1422" spans="4:4" x14ac:dyDescent="0.3">
      <c r="D1422" s="78"/>
    </row>
    <row r="1423" spans="4:4" x14ac:dyDescent="0.3">
      <c r="D1423" s="78"/>
    </row>
    <row r="1424" spans="4:4" x14ac:dyDescent="0.3">
      <c r="D1424" s="78"/>
    </row>
    <row r="1425" spans="4:4" x14ac:dyDescent="0.3">
      <c r="D1425" s="78"/>
    </row>
    <row r="1426" spans="4:4" x14ac:dyDescent="0.3">
      <c r="D1426" s="78"/>
    </row>
    <row r="1427" spans="4:4" x14ac:dyDescent="0.3">
      <c r="D1427" s="78"/>
    </row>
    <row r="1428" spans="4:4" x14ac:dyDescent="0.3">
      <c r="D1428" s="78"/>
    </row>
    <row r="1429" spans="4:4" x14ac:dyDescent="0.3">
      <c r="D1429" s="78"/>
    </row>
    <row r="1430" spans="4:4" x14ac:dyDescent="0.3">
      <c r="D1430" s="78"/>
    </row>
    <row r="1431" spans="4:4" x14ac:dyDescent="0.3">
      <c r="D1431" s="78"/>
    </row>
    <row r="1432" spans="4:4" x14ac:dyDescent="0.3">
      <c r="D1432" s="78"/>
    </row>
    <row r="1433" spans="4:4" x14ac:dyDescent="0.3">
      <c r="D1433" s="78"/>
    </row>
    <row r="1434" spans="4:4" x14ac:dyDescent="0.3">
      <c r="D1434" s="83"/>
    </row>
    <row r="1435" spans="4:4" x14ac:dyDescent="0.3">
      <c r="D1435" s="84"/>
    </row>
    <row r="1436" spans="4:4" x14ac:dyDescent="0.3">
      <c r="D1436" s="84"/>
    </row>
    <row r="1437" spans="4:4" x14ac:dyDescent="0.3">
      <c r="D1437" s="84"/>
    </row>
    <row r="1438" spans="4:4" x14ac:dyDescent="0.3">
      <c r="D1438" s="84"/>
    </row>
    <row r="1439" spans="4:4" x14ac:dyDescent="0.3">
      <c r="D1439" s="84"/>
    </row>
    <row r="1440" spans="4:4" x14ac:dyDescent="0.3">
      <c r="D1440" s="84"/>
    </row>
    <row r="1441" spans="4:4" x14ac:dyDescent="0.3">
      <c r="D1441" s="84"/>
    </row>
    <row r="1442" spans="4:4" x14ac:dyDescent="0.3">
      <c r="D1442" s="84"/>
    </row>
    <row r="1443" spans="4:4" x14ac:dyDescent="0.3">
      <c r="D1443" s="84"/>
    </row>
    <row r="1444" spans="4:4" x14ac:dyDescent="0.3">
      <c r="D1444" s="84"/>
    </row>
    <row r="1445" spans="4:4" x14ac:dyDescent="0.3">
      <c r="D1445" s="84"/>
    </row>
    <row r="1446" spans="4:4" x14ac:dyDescent="0.3">
      <c r="D1446" s="84"/>
    </row>
    <row r="1447" spans="4:4" x14ac:dyDescent="0.3">
      <c r="D1447" s="81"/>
    </row>
    <row r="1448" spans="4:4" x14ac:dyDescent="0.3">
      <c r="D1448" s="81"/>
    </row>
    <row r="1449" spans="4:4" x14ac:dyDescent="0.3">
      <c r="D1449" s="81"/>
    </row>
    <row r="1450" spans="4:4" x14ac:dyDescent="0.3">
      <c r="D1450" s="81"/>
    </row>
    <row r="1451" spans="4:4" x14ac:dyDescent="0.3">
      <c r="D1451" s="81"/>
    </row>
    <row r="1452" spans="4:4" x14ac:dyDescent="0.3">
      <c r="D1452" s="81"/>
    </row>
    <row r="1453" spans="4:4" x14ac:dyDescent="0.3">
      <c r="D1453" s="81"/>
    </row>
    <row r="1454" spans="4:4" x14ac:dyDescent="0.3">
      <c r="D1454" s="81"/>
    </row>
    <row r="1455" spans="4:4" x14ac:dyDescent="0.3">
      <c r="D1455" s="81"/>
    </row>
    <row r="1456" spans="4:4" x14ac:dyDescent="0.3">
      <c r="D1456" s="81"/>
    </row>
    <row r="1457" spans="4:4" x14ac:dyDescent="0.3">
      <c r="D1457" s="81"/>
    </row>
    <row r="1458" spans="4:4" x14ac:dyDescent="0.3">
      <c r="D1458" s="81"/>
    </row>
    <row r="1459" spans="4:4" x14ac:dyDescent="0.3">
      <c r="D1459" s="81"/>
    </row>
    <row r="1460" spans="4:4" x14ac:dyDescent="0.3">
      <c r="D1460" s="81"/>
    </row>
    <row r="1461" spans="4:4" x14ac:dyDescent="0.3">
      <c r="D1461" s="81"/>
    </row>
    <row r="1462" spans="4:4" x14ac:dyDescent="0.3">
      <c r="D1462" s="81"/>
    </row>
    <row r="1463" spans="4:4" x14ac:dyDescent="0.3">
      <c r="D1463" s="81"/>
    </row>
    <row r="1464" spans="4:4" x14ac:dyDescent="0.3">
      <c r="D1464" s="81"/>
    </row>
    <row r="1465" spans="4:4" x14ac:dyDescent="0.3">
      <c r="D1465" s="81"/>
    </row>
    <row r="1466" spans="4:4" x14ac:dyDescent="0.3">
      <c r="D1466" s="81"/>
    </row>
    <row r="1467" spans="4:4" x14ac:dyDescent="0.3">
      <c r="D1467" s="81"/>
    </row>
    <row r="1468" spans="4:4" x14ac:dyDescent="0.3">
      <c r="D1468" s="81"/>
    </row>
    <row r="1469" spans="4:4" x14ac:dyDescent="0.3">
      <c r="D1469" s="81"/>
    </row>
    <row r="1470" spans="4:4" x14ac:dyDescent="0.3">
      <c r="D1470" s="81"/>
    </row>
    <row r="1471" spans="4:4" x14ac:dyDescent="0.3">
      <c r="D1471" s="81"/>
    </row>
    <row r="1472" spans="4:4" x14ac:dyDescent="0.3">
      <c r="D1472" s="83"/>
    </row>
    <row r="1473" spans="4:4" x14ac:dyDescent="0.3">
      <c r="D1473" s="84"/>
    </row>
    <row r="1474" spans="4:4" x14ac:dyDescent="0.3">
      <c r="D1474" s="84"/>
    </row>
    <row r="1475" spans="4:4" x14ac:dyDescent="0.3">
      <c r="D1475" s="84"/>
    </row>
    <row r="1476" spans="4:4" x14ac:dyDescent="0.3">
      <c r="D1476" s="84"/>
    </row>
    <row r="1477" spans="4:4" x14ac:dyDescent="0.3">
      <c r="D1477" s="84"/>
    </row>
    <row r="1478" spans="4:4" x14ac:dyDescent="0.3">
      <c r="D1478" s="84"/>
    </row>
    <row r="1479" spans="4:4" x14ac:dyDescent="0.3">
      <c r="D1479" s="84"/>
    </row>
    <row r="1480" spans="4:4" x14ac:dyDescent="0.3">
      <c r="D1480" s="84"/>
    </row>
    <row r="1481" spans="4:4" x14ac:dyDescent="0.3">
      <c r="D1481" s="84"/>
    </row>
    <row r="1482" spans="4:4" x14ac:dyDescent="0.3">
      <c r="D1482" s="84"/>
    </row>
    <row r="1483" spans="4:4" x14ac:dyDescent="0.3">
      <c r="D1483" s="84"/>
    </row>
    <row r="1484" spans="4:4" x14ac:dyDescent="0.3">
      <c r="D1484" s="81"/>
    </row>
    <row r="1485" spans="4:4" x14ac:dyDescent="0.3">
      <c r="D1485" s="81"/>
    </row>
    <row r="1486" spans="4:4" x14ac:dyDescent="0.3">
      <c r="D1486" s="81"/>
    </row>
    <row r="1487" spans="4:4" x14ac:dyDescent="0.3">
      <c r="D1487" s="81"/>
    </row>
    <row r="1488" spans="4:4" x14ac:dyDescent="0.3">
      <c r="D1488" s="81"/>
    </row>
    <row r="1489" spans="4:4" x14ac:dyDescent="0.3">
      <c r="D1489" s="81"/>
    </row>
    <row r="1490" spans="4:4" x14ac:dyDescent="0.3">
      <c r="D1490" s="81"/>
    </row>
    <row r="1491" spans="4:4" x14ac:dyDescent="0.3">
      <c r="D1491" s="81"/>
    </row>
    <row r="1492" spans="4:4" x14ac:dyDescent="0.3">
      <c r="D1492" s="81"/>
    </row>
    <row r="1493" spans="4:4" x14ac:dyDescent="0.3">
      <c r="D1493" s="81"/>
    </row>
    <row r="1494" spans="4:4" x14ac:dyDescent="0.3">
      <c r="D1494" s="81"/>
    </row>
    <row r="1495" spans="4:4" x14ac:dyDescent="0.3">
      <c r="D1495" s="81"/>
    </row>
    <row r="1496" spans="4:4" x14ac:dyDescent="0.3">
      <c r="D1496" s="81"/>
    </row>
    <row r="1497" spans="4:4" x14ac:dyDescent="0.3">
      <c r="D1497" s="81"/>
    </row>
    <row r="1498" spans="4:4" x14ac:dyDescent="0.3">
      <c r="D1498" s="81"/>
    </row>
    <row r="1499" spans="4:4" x14ac:dyDescent="0.3">
      <c r="D1499" s="81"/>
    </row>
    <row r="1500" spans="4:4" x14ac:dyDescent="0.3">
      <c r="D1500" s="81"/>
    </row>
    <row r="1501" spans="4:4" x14ac:dyDescent="0.3">
      <c r="D1501" s="81"/>
    </row>
    <row r="1502" spans="4:4" x14ac:dyDescent="0.3">
      <c r="D1502" s="81"/>
    </row>
    <row r="1503" spans="4:4" x14ac:dyDescent="0.3">
      <c r="D1503" s="81"/>
    </row>
    <row r="1504" spans="4:4" x14ac:dyDescent="0.3">
      <c r="D1504" s="81"/>
    </row>
    <row r="1505" spans="4:4" x14ac:dyDescent="0.3">
      <c r="D1505" s="81"/>
    </row>
    <row r="1506" spans="4:4" x14ac:dyDescent="0.3">
      <c r="D1506" s="81"/>
    </row>
    <row r="1507" spans="4:4" x14ac:dyDescent="0.3">
      <c r="D1507" s="81"/>
    </row>
    <row r="1508" spans="4:4" x14ac:dyDescent="0.3">
      <c r="D1508" s="81"/>
    </row>
    <row r="1509" spans="4:4" x14ac:dyDescent="0.3">
      <c r="D1509" s="81"/>
    </row>
    <row r="1510" spans="4:4" x14ac:dyDescent="0.3">
      <c r="D1510" s="83"/>
    </row>
    <row r="1511" spans="4:4" x14ac:dyDescent="0.3">
      <c r="D1511" s="84"/>
    </row>
    <row r="1512" spans="4:4" x14ac:dyDescent="0.3">
      <c r="D1512" s="84"/>
    </row>
    <row r="1513" spans="4:4" x14ac:dyDescent="0.3">
      <c r="D1513" s="84"/>
    </row>
    <row r="1514" spans="4:4" x14ac:dyDescent="0.3">
      <c r="D1514" s="84"/>
    </row>
    <row r="1515" spans="4:4" x14ac:dyDescent="0.3">
      <c r="D1515" s="84"/>
    </row>
    <row r="1516" spans="4:4" x14ac:dyDescent="0.3">
      <c r="D1516" s="84"/>
    </row>
    <row r="1517" spans="4:4" x14ac:dyDescent="0.3">
      <c r="D1517" s="84"/>
    </row>
    <row r="1518" spans="4:4" x14ac:dyDescent="0.3">
      <c r="D1518" s="84"/>
    </row>
    <row r="1519" spans="4:4" x14ac:dyDescent="0.3">
      <c r="D1519" s="84"/>
    </row>
    <row r="1520" spans="4:4" x14ac:dyDescent="0.3">
      <c r="D1520" s="84"/>
    </row>
    <row r="1521" spans="4:4" x14ac:dyDescent="0.3">
      <c r="D1521" s="81"/>
    </row>
    <row r="1522" spans="4:4" x14ac:dyDescent="0.3">
      <c r="D1522" s="81"/>
    </row>
    <row r="1523" spans="4:4" x14ac:dyDescent="0.3">
      <c r="D1523" s="81"/>
    </row>
    <row r="1524" spans="4:4" x14ac:dyDescent="0.3">
      <c r="D1524" s="81"/>
    </row>
    <row r="1525" spans="4:4" x14ac:dyDescent="0.3">
      <c r="D1525" s="81"/>
    </row>
    <row r="1526" spans="4:4" x14ac:dyDescent="0.3">
      <c r="D1526" s="81"/>
    </row>
    <row r="1527" spans="4:4" x14ac:dyDescent="0.3">
      <c r="D1527" s="81"/>
    </row>
    <row r="1528" spans="4:4" x14ac:dyDescent="0.3">
      <c r="D1528" s="81"/>
    </row>
    <row r="1529" spans="4:4" x14ac:dyDescent="0.3">
      <c r="D1529" s="81"/>
    </row>
    <row r="1530" spans="4:4" x14ac:dyDescent="0.3">
      <c r="D1530" s="81"/>
    </row>
    <row r="1531" spans="4:4" x14ac:dyDescent="0.3">
      <c r="D1531" s="81"/>
    </row>
    <row r="1532" spans="4:4" x14ac:dyDescent="0.3">
      <c r="D1532" s="81"/>
    </row>
    <row r="1533" spans="4:4" x14ac:dyDescent="0.3">
      <c r="D1533" s="81"/>
    </row>
    <row r="1534" spans="4:4" x14ac:dyDescent="0.3">
      <c r="D1534" s="81"/>
    </row>
    <row r="1535" spans="4:4" x14ac:dyDescent="0.3">
      <c r="D1535" s="81"/>
    </row>
    <row r="1536" spans="4:4" x14ac:dyDescent="0.3">
      <c r="D1536" s="81"/>
    </row>
    <row r="1537" spans="4:4" x14ac:dyDescent="0.3">
      <c r="D1537" s="81"/>
    </row>
    <row r="1538" spans="4:4" x14ac:dyDescent="0.3">
      <c r="D1538" s="81"/>
    </row>
    <row r="1539" spans="4:4" x14ac:dyDescent="0.3">
      <c r="D1539" s="81"/>
    </row>
    <row r="1540" spans="4:4" x14ac:dyDescent="0.3">
      <c r="D1540" s="81"/>
    </row>
    <row r="1541" spans="4:4" x14ac:dyDescent="0.3">
      <c r="D1541" s="81"/>
    </row>
    <row r="1542" spans="4:4" x14ac:dyDescent="0.3">
      <c r="D1542" s="81"/>
    </row>
    <row r="1543" spans="4:4" x14ac:dyDescent="0.3">
      <c r="D1543" s="81"/>
    </row>
    <row r="1544" spans="4:4" x14ac:dyDescent="0.3">
      <c r="D1544" s="81"/>
    </row>
    <row r="1545" spans="4:4" x14ac:dyDescent="0.3">
      <c r="D1545" s="81"/>
    </row>
    <row r="1546" spans="4:4" x14ac:dyDescent="0.3">
      <c r="D1546" s="81"/>
    </row>
    <row r="1547" spans="4:4" x14ac:dyDescent="0.3">
      <c r="D1547" s="81"/>
    </row>
    <row r="1548" spans="4:4" x14ac:dyDescent="0.3">
      <c r="D1548" s="83"/>
    </row>
    <row r="1549" spans="4:4" x14ac:dyDescent="0.3">
      <c r="D1549" s="84"/>
    </row>
    <row r="1550" spans="4:4" x14ac:dyDescent="0.3">
      <c r="D1550" s="84"/>
    </row>
    <row r="1551" spans="4:4" x14ac:dyDescent="0.3">
      <c r="D1551" s="84"/>
    </row>
    <row r="1552" spans="4:4" x14ac:dyDescent="0.3">
      <c r="D1552" s="84"/>
    </row>
    <row r="1553" spans="4:4" x14ac:dyDescent="0.3">
      <c r="D1553" s="84"/>
    </row>
    <row r="1554" spans="4:4" x14ac:dyDescent="0.3">
      <c r="D1554" s="84"/>
    </row>
    <row r="1555" spans="4:4" x14ac:dyDescent="0.3">
      <c r="D1555" s="28"/>
    </row>
    <row r="1556" spans="4:4" x14ac:dyDescent="0.3">
      <c r="D1556" s="28"/>
    </row>
    <row r="1557" spans="4:4" x14ac:dyDescent="0.3">
      <c r="D1557" s="28"/>
    </row>
    <row r="1558" spans="4:4" x14ac:dyDescent="0.3">
      <c r="D1558" s="78"/>
    </row>
    <row r="1559" spans="4:4" x14ac:dyDescent="0.3">
      <c r="D1559" s="78"/>
    </row>
    <row r="1560" spans="4:4" x14ac:dyDescent="0.3">
      <c r="D1560" s="78"/>
    </row>
    <row r="1561" spans="4:4" x14ac:dyDescent="0.3">
      <c r="D1561" s="78"/>
    </row>
    <row r="1562" spans="4:4" x14ac:dyDescent="0.3">
      <c r="D1562" s="78"/>
    </row>
    <row r="1563" spans="4:4" x14ac:dyDescent="0.3">
      <c r="D1563" s="78"/>
    </row>
    <row r="1564" spans="4:4" x14ac:dyDescent="0.3">
      <c r="D1564" s="78"/>
    </row>
    <row r="1565" spans="4:4" x14ac:dyDescent="0.3">
      <c r="D1565" s="78"/>
    </row>
    <row r="1566" spans="4:4" x14ac:dyDescent="0.3">
      <c r="D1566" s="78"/>
    </row>
    <row r="1567" spans="4:4" x14ac:dyDescent="0.3">
      <c r="D1567" s="78"/>
    </row>
    <row r="1568" spans="4:4" x14ac:dyDescent="0.3">
      <c r="D1568" s="78"/>
    </row>
    <row r="1569" spans="4:4" x14ac:dyDescent="0.3">
      <c r="D1569" s="78"/>
    </row>
    <row r="1570" spans="4:4" x14ac:dyDescent="0.3">
      <c r="D1570" s="78"/>
    </row>
    <row r="1571" spans="4:4" x14ac:dyDescent="0.3">
      <c r="D1571" s="78"/>
    </row>
    <row r="1572" spans="4:4" x14ac:dyDescent="0.3">
      <c r="D1572" s="78"/>
    </row>
    <row r="1573" spans="4:4" x14ac:dyDescent="0.3">
      <c r="D1573" s="78"/>
    </row>
    <row r="1574" spans="4:4" x14ac:dyDescent="0.3">
      <c r="D1574" s="78"/>
    </row>
    <row r="1575" spans="4:4" x14ac:dyDescent="0.3">
      <c r="D1575" s="78"/>
    </row>
    <row r="1576" spans="4:4" x14ac:dyDescent="0.3">
      <c r="D1576" s="78"/>
    </row>
    <row r="1577" spans="4:4" x14ac:dyDescent="0.3">
      <c r="D1577" s="78"/>
    </row>
    <row r="1578" spans="4:4" x14ac:dyDescent="0.3">
      <c r="D1578" s="78"/>
    </row>
    <row r="1579" spans="4:4" x14ac:dyDescent="0.3">
      <c r="D1579" s="78"/>
    </row>
    <row r="1580" spans="4:4" x14ac:dyDescent="0.3">
      <c r="D1580" s="78"/>
    </row>
    <row r="1581" spans="4:4" x14ac:dyDescent="0.3">
      <c r="D1581" s="78"/>
    </row>
    <row r="1582" spans="4:4" x14ac:dyDescent="0.3">
      <c r="D1582" s="78"/>
    </row>
    <row r="1583" spans="4:4" x14ac:dyDescent="0.3">
      <c r="D1583" s="78"/>
    </row>
    <row r="1584" spans="4:4" x14ac:dyDescent="0.3">
      <c r="D1584" s="78"/>
    </row>
    <row r="1585" spans="4:4" x14ac:dyDescent="0.3">
      <c r="D1585" s="78"/>
    </row>
    <row r="1586" spans="4:4" x14ac:dyDescent="0.3">
      <c r="D1586" s="70"/>
    </row>
    <row r="1587" spans="4:4" x14ac:dyDescent="0.3">
      <c r="D1587" s="28"/>
    </row>
    <row r="1588" spans="4:4" x14ac:dyDescent="0.3">
      <c r="D1588" s="28"/>
    </row>
    <row r="1589" spans="4:4" x14ac:dyDescent="0.3">
      <c r="D1589" s="28"/>
    </row>
    <row r="1590" spans="4:4" x14ac:dyDescent="0.3">
      <c r="D1590" s="28"/>
    </row>
    <row r="1591" spans="4:4" x14ac:dyDescent="0.3">
      <c r="D1591" s="28"/>
    </row>
    <row r="1592" spans="4:4" x14ac:dyDescent="0.3">
      <c r="D1592" s="28"/>
    </row>
    <row r="1593" spans="4:4" x14ac:dyDescent="0.3">
      <c r="D1593" s="28"/>
    </row>
    <row r="1594" spans="4:4" x14ac:dyDescent="0.3">
      <c r="D1594" s="28"/>
    </row>
    <row r="1595" spans="4:4" x14ac:dyDescent="0.3">
      <c r="D1595" s="78"/>
    </row>
    <row r="1596" spans="4:4" x14ac:dyDescent="0.3">
      <c r="D1596" s="78"/>
    </row>
    <row r="1597" spans="4:4" x14ac:dyDescent="0.3">
      <c r="D1597" s="78"/>
    </row>
    <row r="1598" spans="4:4" x14ac:dyDescent="0.3">
      <c r="D1598" s="78"/>
    </row>
    <row r="1599" spans="4:4" x14ac:dyDescent="0.3">
      <c r="D1599" s="78"/>
    </row>
    <row r="1600" spans="4:4" x14ac:dyDescent="0.3">
      <c r="D1600" s="78"/>
    </row>
    <row r="1601" spans="4:4" x14ac:dyDescent="0.3">
      <c r="D1601" s="78"/>
    </row>
    <row r="1602" spans="4:4" x14ac:dyDescent="0.3">
      <c r="D1602" s="78"/>
    </row>
    <row r="1603" spans="4:4" x14ac:dyDescent="0.3">
      <c r="D1603" s="78"/>
    </row>
    <row r="1604" spans="4:4" x14ac:dyDescent="0.3">
      <c r="D1604" s="78"/>
    </row>
    <row r="1605" spans="4:4" x14ac:dyDescent="0.3">
      <c r="D1605" s="78"/>
    </row>
    <row r="1606" spans="4:4" x14ac:dyDescent="0.3">
      <c r="D1606" s="78"/>
    </row>
    <row r="1607" spans="4:4" x14ac:dyDescent="0.3">
      <c r="D1607" s="78"/>
    </row>
    <row r="1608" spans="4:4" x14ac:dyDescent="0.3">
      <c r="D1608" s="78"/>
    </row>
    <row r="1609" spans="4:4" x14ac:dyDescent="0.3">
      <c r="D1609" s="78"/>
    </row>
    <row r="1610" spans="4:4" x14ac:dyDescent="0.3">
      <c r="D1610" s="78"/>
    </row>
    <row r="1611" spans="4:4" x14ac:dyDescent="0.3">
      <c r="D1611" s="78"/>
    </row>
    <row r="1612" spans="4:4" x14ac:dyDescent="0.3">
      <c r="D1612" s="78"/>
    </row>
    <row r="1613" spans="4:4" x14ac:dyDescent="0.3">
      <c r="D1613" s="78"/>
    </row>
    <row r="1614" spans="4:4" x14ac:dyDescent="0.3">
      <c r="D1614" s="78"/>
    </row>
    <row r="1615" spans="4:4" x14ac:dyDescent="0.3">
      <c r="D1615" s="78"/>
    </row>
    <row r="1616" spans="4:4" x14ac:dyDescent="0.3">
      <c r="D1616" s="78"/>
    </row>
    <row r="1617" spans="4:4" x14ac:dyDescent="0.3">
      <c r="D1617" s="78"/>
    </row>
    <row r="1618" spans="4:4" x14ac:dyDescent="0.3">
      <c r="D1618" s="78"/>
    </row>
    <row r="1619" spans="4:4" x14ac:dyDescent="0.3">
      <c r="D1619" s="78"/>
    </row>
    <row r="1620" spans="4:4" x14ac:dyDescent="0.3">
      <c r="D1620" s="78"/>
    </row>
    <row r="1621" spans="4:4" x14ac:dyDescent="0.3">
      <c r="D1621" s="78"/>
    </row>
    <row r="1622" spans="4:4" x14ac:dyDescent="0.3">
      <c r="D1622" s="78"/>
    </row>
    <row r="1623" spans="4:4" x14ac:dyDescent="0.3">
      <c r="D1623" s="78"/>
    </row>
    <row r="1624" spans="4:4" x14ac:dyDescent="0.3">
      <c r="D1624" s="70"/>
    </row>
    <row r="1625" spans="4:4" x14ac:dyDescent="0.3">
      <c r="D1625" s="28"/>
    </row>
    <row r="1626" spans="4:4" x14ac:dyDescent="0.3">
      <c r="D1626" s="28"/>
    </row>
    <row r="1627" spans="4:4" x14ac:dyDescent="0.3">
      <c r="D1627" s="28"/>
    </row>
    <row r="1628" spans="4:4" x14ac:dyDescent="0.3">
      <c r="D1628" s="28"/>
    </row>
    <row r="1629" spans="4:4" x14ac:dyDescent="0.3">
      <c r="D1629" s="28"/>
    </row>
    <row r="1630" spans="4:4" x14ac:dyDescent="0.3">
      <c r="D1630" s="28"/>
    </row>
    <row r="1631" spans="4:4" x14ac:dyDescent="0.3">
      <c r="D1631" s="28"/>
    </row>
    <row r="1632" spans="4:4" x14ac:dyDescent="0.3">
      <c r="D1632" s="78"/>
    </row>
    <row r="1633" spans="4:4" x14ac:dyDescent="0.3">
      <c r="D1633" s="78"/>
    </row>
    <row r="1634" spans="4:4" x14ac:dyDescent="0.3">
      <c r="D1634" s="78"/>
    </row>
    <row r="1635" spans="4:4" x14ac:dyDescent="0.3">
      <c r="D1635" s="78"/>
    </row>
    <row r="1636" spans="4:4" x14ac:dyDescent="0.3">
      <c r="D1636" s="78"/>
    </row>
    <row r="1637" spans="4:4" x14ac:dyDescent="0.3">
      <c r="D1637" s="78"/>
    </row>
    <row r="1638" spans="4:4" x14ac:dyDescent="0.3">
      <c r="D1638" s="78"/>
    </row>
    <row r="1639" spans="4:4" x14ac:dyDescent="0.3">
      <c r="D1639" s="78"/>
    </row>
    <row r="1640" spans="4:4" x14ac:dyDescent="0.3">
      <c r="D1640" s="78"/>
    </row>
    <row r="1641" spans="4:4" x14ac:dyDescent="0.3">
      <c r="D1641" s="78"/>
    </row>
    <row r="1642" spans="4:4" x14ac:dyDescent="0.3">
      <c r="D1642" s="78"/>
    </row>
    <row r="1643" spans="4:4" x14ac:dyDescent="0.3">
      <c r="D1643" s="78"/>
    </row>
    <row r="1644" spans="4:4" x14ac:dyDescent="0.3">
      <c r="D1644" s="78"/>
    </row>
    <row r="1645" spans="4:4" x14ac:dyDescent="0.3">
      <c r="D1645" s="78"/>
    </row>
    <row r="1646" spans="4:4" x14ac:dyDescent="0.3">
      <c r="D1646" s="78"/>
    </row>
    <row r="1647" spans="4:4" x14ac:dyDescent="0.3">
      <c r="D1647" s="78"/>
    </row>
    <row r="1648" spans="4:4" x14ac:dyDescent="0.3">
      <c r="D1648" s="78"/>
    </row>
    <row r="1649" spans="4:4" x14ac:dyDescent="0.3">
      <c r="D1649" s="78"/>
    </row>
    <row r="1650" spans="4:4" x14ac:dyDescent="0.3">
      <c r="D1650" s="78"/>
    </row>
    <row r="1651" spans="4:4" x14ac:dyDescent="0.3">
      <c r="D1651" s="78"/>
    </row>
    <row r="1652" spans="4:4" x14ac:dyDescent="0.3">
      <c r="D1652" s="78"/>
    </row>
    <row r="1653" spans="4:4" x14ac:dyDescent="0.3">
      <c r="D1653" s="78"/>
    </row>
    <row r="1654" spans="4:4" x14ac:dyDescent="0.3">
      <c r="D1654" s="78"/>
    </row>
    <row r="1655" spans="4:4" x14ac:dyDescent="0.3">
      <c r="D1655" s="78"/>
    </row>
    <row r="1656" spans="4:4" x14ac:dyDescent="0.3">
      <c r="D1656" s="78"/>
    </row>
    <row r="1657" spans="4:4" x14ac:dyDescent="0.3">
      <c r="D1657" s="78"/>
    </row>
    <row r="1658" spans="4:4" x14ac:dyDescent="0.3">
      <c r="D1658" s="78"/>
    </row>
    <row r="1659" spans="4:4" x14ac:dyDescent="0.3">
      <c r="D1659" s="78"/>
    </row>
    <row r="1660" spans="4:4" x14ac:dyDescent="0.3">
      <c r="D1660" s="78"/>
    </row>
    <row r="1661" spans="4:4" x14ac:dyDescent="0.3">
      <c r="D1661" s="78"/>
    </row>
    <row r="1662" spans="4:4" x14ac:dyDescent="0.3">
      <c r="D1662" s="70"/>
    </row>
    <row r="1663" spans="4:4" x14ac:dyDescent="0.3">
      <c r="D1663" s="28"/>
    </row>
    <row r="1664" spans="4:4" x14ac:dyDescent="0.3">
      <c r="D1664" s="28"/>
    </row>
    <row r="1665" spans="4:4" x14ac:dyDescent="0.3">
      <c r="D1665" s="28"/>
    </row>
    <row r="1666" spans="4:4" x14ac:dyDescent="0.3">
      <c r="D1666" s="28"/>
    </row>
    <row r="1667" spans="4:4" x14ac:dyDescent="0.3">
      <c r="D1667" s="28"/>
    </row>
    <row r="1668" spans="4:4" x14ac:dyDescent="0.3">
      <c r="D1668" s="28"/>
    </row>
    <row r="1669" spans="4:4" x14ac:dyDescent="0.3">
      <c r="D1669" s="78"/>
    </row>
    <row r="1670" spans="4:4" x14ac:dyDescent="0.3">
      <c r="D1670" s="78"/>
    </row>
    <row r="1671" spans="4:4" x14ac:dyDescent="0.3">
      <c r="D1671" s="78"/>
    </row>
    <row r="1672" spans="4:4" x14ac:dyDescent="0.3">
      <c r="D1672" s="78"/>
    </row>
    <row r="1673" spans="4:4" x14ac:dyDescent="0.3">
      <c r="D1673" s="78"/>
    </row>
    <row r="1674" spans="4:4" x14ac:dyDescent="0.3">
      <c r="D1674" s="78"/>
    </row>
    <row r="1675" spans="4:4" x14ac:dyDescent="0.3">
      <c r="D1675" s="78"/>
    </row>
    <row r="1676" spans="4:4" x14ac:dyDescent="0.3">
      <c r="D1676" s="78"/>
    </row>
    <row r="1677" spans="4:4" x14ac:dyDescent="0.3">
      <c r="D1677" s="78"/>
    </row>
    <row r="1678" spans="4:4" x14ac:dyDescent="0.3">
      <c r="D1678" s="78"/>
    </row>
    <row r="1679" spans="4:4" x14ac:dyDescent="0.3">
      <c r="D1679" s="78"/>
    </row>
    <row r="1680" spans="4:4" x14ac:dyDescent="0.3">
      <c r="D1680" s="78"/>
    </row>
    <row r="1681" spans="4:4" x14ac:dyDescent="0.3">
      <c r="D1681" s="78"/>
    </row>
    <row r="1682" spans="4:4" x14ac:dyDescent="0.3">
      <c r="D1682" s="78"/>
    </row>
    <row r="1683" spans="4:4" x14ac:dyDescent="0.3">
      <c r="D1683" s="78"/>
    </row>
    <row r="1684" spans="4:4" x14ac:dyDescent="0.3">
      <c r="D1684" s="78"/>
    </row>
    <row r="1685" spans="4:4" x14ac:dyDescent="0.3">
      <c r="D1685" s="78"/>
    </row>
    <row r="1686" spans="4:4" x14ac:dyDescent="0.3">
      <c r="D1686" s="78"/>
    </row>
    <row r="1687" spans="4:4" x14ac:dyDescent="0.3">
      <c r="D1687" s="78"/>
    </row>
    <row r="1688" spans="4:4" x14ac:dyDescent="0.3">
      <c r="D1688" s="78"/>
    </row>
    <row r="1689" spans="4:4" x14ac:dyDescent="0.3">
      <c r="D1689" s="78"/>
    </row>
    <row r="1690" spans="4:4" x14ac:dyDescent="0.3">
      <c r="D1690" s="78"/>
    </row>
    <row r="1691" spans="4:4" x14ac:dyDescent="0.3">
      <c r="D1691" s="78"/>
    </row>
    <row r="1692" spans="4:4" x14ac:dyDescent="0.3">
      <c r="D1692" s="78"/>
    </row>
    <row r="1693" spans="4:4" x14ac:dyDescent="0.3">
      <c r="D1693" s="78"/>
    </row>
    <row r="1694" spans="4:4" x14ac:dyDescent="0.3">
      <c r="D1694" s="78"/>
    </row>
    <row r="1695" spans="4:4" x14ac:dyDescent="0.3">
      <c r="D1695" s="78"/>
    </row>
    <row r="1696" spans="4:4" x14ac:dyDescent="0.3">
      <c r="D1696" s="78"/>
    </row>
    <row r="1697" spans="4:4" x14ac:dyDescent="0.3">
      <c r="D1697" s="78"/>
    </row>
    <row r="1698" spans="4:4" x14ac:dyDescent="0.3">
      <c r="D1698" s="78"/>
    </row>
    <row r="1699" spans="4:4" x14ac:dyDescent="0.3">
      <c r="D1699" s="78"/>
    </row>
    <row r="1700" spans="4:4" x14ac:dyDescent="0.3">
      <c r="D1700" s="70"/>
    </row>
    <row r="1701" spans="4:4" x14ac:dyDescent="0.3">
      <c r="D1701" s="28"/>
    </row>
    <row r="1702" spans="4:4" x14ac:dyDescent="0.3">
      <c r="D1702" s="28"/>
    </row>
    <row r="1703" spans="4:4" x14ac:dyDescent="0.3">
      <c r="D1703" s="28"/>
    </row>
    <row r="1704" spans="4:4" x14ac:dyDescent="0.3">
      <c r="D1704" s="28"/>
    </row>
    <row r="1705" spans="4:4" x14ac:dyDescent="0.3">
      <c r="D1705" s="28"/>
    </row>
    <row r="1706" spans="4:4" x14ac:dyDescent="0.3">
      <c r="D1706" s="78"/>
    </row>
    <row r="1707" spans="4:4" x14ac:dyDescent="0.3">
      <c r="D1707" s="78"/>
    </row>
    <row r="1708" spans="4:4" x14ac:dyDescent="0.3">
      <c r="D1708" s="78"/>
    </row>
    <row r="1709" spans="4:4" x14ac:dyDescent="0.3">
      <c r="D1709" s="78"/>
    </row>
    <row r="1710" spans="4:4" x14ac:dyDescent="0.3">
      <c r="D1710" s="78"/>
    </row>
    <row r="1711" spans="4:4" x14ac:dyDescent="0.3">
      <c r="D1711" s="78"/>
    </row>
    <row r="1712" spans="4:4" x14ac:dyDescent="0.3">
      <c r="D1712" s="78"/>
    </row>
    <row r="1713" spans="4:4" x14ac:dyDescent="0.3">
      <c r="D1713" s="78"/>
    </row>
    <row r="1714" spans="4:4" x14ac:dyDescent="0.3">
      <c r="D1714" s="78"/>
    </row>
    <row r="1715" spans="4:4" x14ac:dyDescent="0.3">
      <c r="D1715" s="78"/>
    </row>
    <row r="1716" spans="4:4" x14ac:dyDescent="0.3">
      <c r="D1716" s="78"/>
    </row>
    <row r="1717" spans="4:4" x14ac:dyDescent="0.3">
      <c r="D1717" s="78"/>
    </row>
    <row r="1718" spans="4:4" x14ac:dyDescent="0.3">
      <c r="D1718" s="78"/>
    </row>
    <row r="1719" spans="4:4" x14ac:dyDescent="0.3">
      <c r="D1719" s="78"/>
    </row>
    <row r="1720" spans="4:4" x14ac:dyDescent="0.3">
      <c r="D1720" s="78"/>
    </row>
    <row r="1721" spans="4:4" x14ac:dyDescent="0.3">
      <c r="D1721" s="78"/>
    </row>
    <row r="1722" spans="4:4" x14ac:dyDescent="0.3">
      <c r="D1722" s="78"/>
    </row>
    <row r="1723" spans="4:4" x14ac:dyDescent="0.3">
      <c r="D1723" s="78"/>
    </row>
    <row r="1724" spans="4:4" x14ac:dyDescent="0.3">
      <c r="D1724" s="78"/>
    </row>
    <row r="1725" spans="4:4" x14ac:dyDescent="0.3">
      <c r="D1725" s="78"/>
    </row>
    <row r="1726" spans="4:4" x14ac:dyDescent="0.3">
      <c r="D1726" s="78"/>
    </row>
    <row r="1727" spans="4:4" x14ac:dyDescent="0.3">
      <c r="D1727" s="78"/>
    </row>
    <row r="1728" spans="4:4" x14ac:dyDescent="0.3">
      <c r="D1728" s="78"/>
    </row>
    <row r="1729" spans="4:4" x14ac:dyDescent="0.3">
      <c r="D1729" s="78"/>
    </row>
    <row r="1730" spans="4:4" x14ac:dyDescent="0.3">
      <c r="D1730" s="78"/>
    </row>
    <row r="1731" spans="4:4" x14ac:dyDescent="0.3">
      <c r="D1731" s="78"/>
    </row>
    <row r="1732" spans="4:4" x14ac:dyDescent="0.3">
      <c r="D1732" s="78"/>
    </row>
    <row r="1733" spans="4:4" x14ac:dyDescent="0.3">
      <c r="D1733" s="78"/>
    </row>
    <row r="1734" spans="4:4" x14ac:dyDescent="0.3">
      <c r="D1734" s="78"/>
    </row>
    <row r="1735" spans="4:4" x14ac:dyDescent="0.3">
      <c r="D1735" s="78"/>
    </row>
    <row r="1736" spans="4:4" x14ac:dyDescent="0.3">
      <c r="D1736" s="78"/>
    </row>
    <row r="1737" spans="4:4" x14ac:dyDescent="0.3">
      <c r="D1737" s="78"/>
    </row>
    <row r="1738" spans="4:4" x14ac:dyDescent="0.3">
      <c r="D1738" s="70"/>
    </row>
    <row r="1739" spans="4:4" x14ac:dyDescent="0.3">
      <c r="D1739" s="28"/>
    </row>
    <row r="1740" spans="4:4" x14ac:dyDescent="0.3">
      <c r="D1740" s="28"/>
    </row>
    <row r="1741" spans="4:4" x14ac:dyDescent="0.3">
      <c r="D1741" s="28"/>
    </row>
    <row r="1742" spans="4:4" x14ac:dyDescent="0.3">
      <c r="D1742" s="28"/>
    </row>
    <row r="1743" spans="4:4" x14ac:dyDescent="0.3">
      <c r="D1743" s="78"/>
    </row>
    <row r="1744" spans="4:4" x14ac:dyDescent="0.3">
      <c r="D1744" s="78"/>
    </row>
    <row r="1745" spans="4:4" x14ac:dyDescent="0.3">
      <c r="D1745" s="78"/>
    </row>
    <row r="1746" spans="4:4" x14ac:dyDescent="0.3">
      <c r="D1746" s="78"/>
    </row>
    <row r="1747" spans="4:4" x14ac:dyDescent="0.3">
      <c r="D1747" s="78"/>
    </row>
    <row r="1748" spans="4:4" x14ac:dyDescent="0.3">
      <c r="D1748" s="78"/>
    </row>
    <row r="1749" spans="4:4" x14ac:dyDescent="0.3">
      <c r="D1749" s="78"/>
    </row>
    <row r="1750" spans="4:4" x14ac:dyDescent="0.3">
      <c r="D1750" s="78"/>
    </row>
    <row r="1751" spans="4:4" x14ac:dyDescent="0.3">
      <c r="D1751" s="78"/>
    </row>
    <row r="1752" spans="4:4" x14ac:dyDescent="0.3">
      <c r="D1752" s="78"/>
    </row>
    <row r="1753" spans="4:4" x14ac:dyDescent="0.3">
      <c r="D1753" s="78"/>
    </row>
    <row r="1754" spans="4:4" x14ac:dyDescent="0.3">
      <c r="D1754" s="78"/>
    </row>
    <row r="1755" spans="4:4" x14ac:dyDescent="0.3">
      <c r="D1755" s="78"/>
    </row>
    <row r="1756" spans="4:4" x14ac:dyDescent="0.3">
      <c r="D1756" s="78"/>
    </row>
    <row r="1757" spans="4:4" x14ac:dyDescent="0.3">
      <c r="D1757" s="78"/>
    </row>
    <row r="1758" spans="4:4" x14ac:dyDescent="0.3">
      <c r="D1758" s="78"/>
    </row>
    <row r="1759" spans="4:4" x14ac:dyDescent="0.3">
      <c r="D1759" s="78"/>
    </row>
    <row r="1760" spans="4:4" x14ac:dyDescent="0.3">
      <c r="D1760" s="78"/>
    </row>
    <row r="1761" spans="4:4" x14ac:dyDescent="0.3">
      <c r="D1761" s="78"/>
    </row>
    <row r="1762" spans="4:4" x14ac:dyDescent="0.3">
      <c r="D1762" s="78"/>
    </row>
    <row r="1763" spans="4:4" x14ac:dyDescent="0.3">
      <c r="D1763" s="78"/>
    </row>
    <row r="1764" spans="4:4" x14ac:dyDescent="0.3">
      <c r="D1764" s="78"/>
    </row>
    <row r="1765" spans="4:4" x14ac:dyDescent="0.3">
      <c r="D1765" s="78"/>
    </row>
    <row r="1766" spans="4:4" x14ac:dyDescent="0.3">
      <c r="D1766" s="78"/>
    </row>
    <row r="1767" spans="4:4" x14ac:dyDescent="0.3">
      <c r="D1767" s="78"/>
    </row>
    <row r="1768" spans="4:4" x14ac:dyDescent="0.3">
      <c r="D1768" s="78"/>
    </row>
    <row r="1769" spans="4:4" x14ac:dyDescent="0.3">
      <c r="D1769" s="78"/>
    </row>
    <row r="1770" spans="4:4" x14ac:dyDescent="0.3">
      <c r="D1770" s="78"/>
    </row>
    <row r="1771" spans="4:4" x14ac:dyDescent="0.3">
      <c r="D1771" s="78"/>
    </row>
    <row r="1772" spans="4:4" x14ac:dyDescent="0.3">
      <c r="D1772" s="78"/>
    </row>
    <row r="1773" spans="4:4" x14ac:dyDescent="0.3">
      <c r="D1773" s="78"/>
    </row>
    <row r="1774" spans="4:4" x14ac:dyDescent="0.3">
      <c r="D1774" s="78"/>
    </row>
    <row r="1775" spans="4:4" x14ac:dyDescent="0.3">
      <c r="D1775" s="78"/>
    </row>
    <row r="1776" spans="4:4" x14ac:dyDescent="0.3">
      <c r="D1776" s="70"/>
    </row>
    <row r="1777" spans="4:4" x14ac:dyDescent="0.3">
      <c r="D1777" s="78"/>
    </row>
    <row r="1778" spans="4:4" x14ac:dyDescent="0.3">
      <c r="D1778" s="78"/>
    </row>
    <row r="1779" spans="4:4" x14ac:dyDescent="0.3">
      <c r="D1779" s="78"/>
    </row>
    <row r="1780" spans="4:4" x14ac:dyDescent="0.3">
      <c r="D1780" s="78"/>
    </row>
    <row r="1781" spans="4:4" x14ac:dyDescent="0.3">
      <c r="D1781" s="78"/>
    </row>
    <row r="1782" spans="4:4" x14ac:dyDescent="0.3">
      <c r="D1782" s="78"/>
    </row>
    <row r="1783" spans="4:4" x14ac:dyDescent="0.3">
      <c r="D1783" s="78"/>
    </row>
    <row r="1784" spans="4:4" x14ac:dyDescent="0.3">
      <c r="D1784" s="78"/>
    </row>
    <row r="1785" spans="4:4" x14ac:dyDescent="0.3">
      <c r="D1785" s="78"/>
    </row>
    <row r="1786" spans="4:4" x14ac:dyDescent="0.3">
      <c r="D1786" s="78"/>
    </row>
    <row r="1787" spans="4:4" x14ac:dyDescent="0.3">
      <c r="D1787" s="78"/>
    </row>
    <row r="1788" spans="4:4" x14ac:dyDescent="0.3">
      <c r="D1788" s="78"/>
    </row>
    <row r="1789" spans="4:4" x14ac:dyDescent="0.3">
      <c r="D1789" s="78"/>
    </row>
    <row r="1790" spans="4:4" x14ac:dyDescent="0.3">
      <c r="D1790" s="78"/>
    </row>
    <row r="1791" spans="4:4" x14ac:dyDescent="0.3">
      <c r="D1791" s="78"/>
    </row>
    <row r="1792" spans="4:4" x14ac:dyDescent="0.3">
      <c r="D1792" s="78"/>
    </row>
    <row r="1793" spans="4:4" x14ac:dyDescent="0.3">
      <c r="D1793" s="78"/>
    </row>
    <row r="1794" spans="4:4" x14ac:dyDescent="0.3">
      <c r="D1794" s="78"/>
    </row>
    <row r="1795" spans="4:4" x14ac:dyDescent="0.3">
      <c r="D1795" s="78"/>
    </row>
    <row r="1796" spans="4:4" x14ac:dyDescent="0.3">
      <c r="D1796" s="78"/>
    </row>
    <row r="1797" spans="4:4" x14ac:dyDescent="0.3">
      <c r="D1797" s="78"/>
    </row>
    <row r="1798" spans="4:4" x14ac:dyDescent="0.3">
      <c r="D1798" s="78"/>
    </row>
    <row r="1799" spans="4:4" x14ac:dyDescent="0.3">
      <c r="D1799" s="78"/>
    </row>
    <row r="1800" spans="4:4" x14ac:dyDescent="0.3">
      <c r="D1800" s="78"/>
    </row>
    <row r="1801" spans="4:4" x14ac:dyDescent="0.3">
      <c r="D1801" s="78"/>
    </row>
    <row r="1802" spans="4:4" x14ac:dyDescent="0.3">
      <c r="D1802" s="78"/>
    </row>
    <row r="1803" spans="4:4" x14ac:dyDescent="0.3">
      <c r="D1803" s="78"/>
    </row>
    <row r="1804" spans="4:4" x14ac:dyDescent="0.3">
      <c r="D1804" s="78"/>
    </row>
    <row r="1805" spans="4:4" x14ac:dyDescent="0.3">
      <c r="D1805" s="78"/>
    </row>
    <row r="1806" spans="4:4" x14ac:dyDescent="0.3">
      <c r="D1806" s="78"/>
    </row>
    <row r="1807" spans="4:4" x14ac:dyDescent="0.3">
      <c r="D1807" s="78"/>
    </row>
    <row r="1808" spans="4:4" x14ac:dyDescent="0.3">
      <c r="D1808" s="78"/>
    </row>
    <row r="1809" spans="4:4" x14ac:dyDescent="0.3">
      <c r="D1809" s="78"/>
    </row>
    <row r="1810" spans="4:4" x14ac:dyDescent="0.3">
      <c r="D1810" s="78"/>
    </row>
    <row r="1811" spans="4:4" x14ac:dyDescent="0.3">
      <c r="D1811" s="78"/>
    </row>
    <row r="1812" spans="4:4" x14ac:dyDescent="0.3">
      <c r="D1812" s="78"/>
    </row>
    <row r="1813" spans="4:4" x14ac:dyDescent="0.3">
      <c r="D1813" s="78"/>
    </row>
    <row r="1814" spans="4:4" x14ac:dyDescent="0.3">
      <c r="D1814" s="70"/>
    </row>
    <row r="1815" spans="4:4" x14ac:dyDescent="0.3">
      <c r="D1815" s="28"/>
    </row>
    <row r="1816" spans="4:4" x14ac:dyDescent="0.3">
      <c r="D1816" s="28"/>
    </row>
    <row r="1817" spans="4:4" x14ac:dyDescent="0.3">
      <c r="D1817" s="78"/>
    </row>
    <row r="1818" spans="4:4" x14ac:dyDescent="0.3">
      <c r="D1818" s="78"/>
    </row>
    <row r="1819" spans="4:4" x14ac:dyDescent="0.3">
      <c r="D1819" s="78"/>
    </row>
    <row r="1820" spans="4:4" x14ac:dyDescent="0.3">
      <c r="D1820" s="78"/>
    </row>
    <row r="1821" spans="4:4" x14ac:dyDescent="0.3">
      <c r="D1821" s="78"/>
    </row>
    <row r="1822" spans="4:4" x14ac:dyDescent="0.3">
      <c r="D1822" s="78"/>
    </row>
    <row r="1823" spans="4:4" x14ac:dyDescent="0.3">
      <c r="D1823" s="78"/>
    </row>
    <row r="1824" spans="4:4" x14ac:dyDescent="0.3">
      <c r="D1824" s="78"/>
    </row>
    <row r="1825" spans="4:4" x14ac:dyDescent="0.3">
      <c r="D1825" s="78"/>
    </row>
    <row r="1826" spans="4:4" x14ac:dyDescent="0.3">
      <c r="D1826" s="78"/>
    </row>
    <row r="1827" spans="4:4" x14ac:dyDescent="0.3">
      <c r="D1827" s="78"/>
    </row>
    <row r="1828" spans="4:4" x14ac:dyDescent="0.3">
      <c r="D1828" s="78"/>
    </row>
    <row r="1829" spans="4:4" x14ac:dyDescent="0.3">
      <c r="D1829" s="78"/>
    </row>
    <row r="1830" spans="4:4" x14ac:dyDescent="0.3">
      <c r="D1830" s="78"/>
    </row>
    <row r="1831" spans="4:4" x14ac:dyDescent="0.3">
      <c r="D1831" s="78"/>
    </row>
    <row r="1832" spans="4:4" x14ac:dyDescent="0.3">
      <c r="D1832" s="78"/>
    </row>
    <row r="1833" spans="4:4" x14ac:dyDescent="0.3">
      <c r="D1833" s="78"/>
    </row>
    <row r="1834" spans="4:4" x14ac:dyDescent="0.3">
      <c r="D1834" s="78"/>
    </row>
    <row r="1835" spans="4:4" x14ac:dyDescent="0.3">
      <c r="D1835" s="78"/>
    </row>
    <row r="1836" spans="4:4" x14ac:dyDescent="0.3">
      <c r="D1836" s="78"/>
    </row>
    <row r="1837" spans="4:4" x14ac:dyDescent="0.3">
      <c r="D1837" s="78"/>
    </row>
    <row r="1838" spans="4:4" x14ac:dyDescent="0.3">
      <c r="D1838" s="78"/>
    </row>
    <row r="1839" spans="4:4" x14ac:dyDescent="0.3">
      <c r="D1839" s="78"/>
    </row>
    <row r="1840" spans="4:4" x14ac:dyDescent="0.3">
      <c r="D1840" s="78"/>
    </row>
    <row r="1841" spans="4:4" x14ac:dyDescent="0.3">
      <c r="D1841" s="78"/>
    </row>
    <row r="1842" spans="4:4" x14ac:dyDescent="0.3">
      <c r="D1842" s="78"/>
    </row>
    <row r="1843" spans="4:4" x14ac:dyDescent="0.3">
      <c r="D1843" s="78"/>
    </row>
    <row r="1844" spans="4:4" x14ac:dyDescent="0.3">
      <c r="D1844" s="78"/>
    </row>
    <row r="1845" spans="4:4" x14ac:dyDescent="0.3">
      <c r="D1845" s="78"/>
    </row>
    <row r="1846" spans="4:4" x14ac:dyDescent="0.3">
      <c r="D1846" s="78"/>
    </row>
    <row r="1847" spans="4:4" x14ac:dyDescent="0.3">
      <c r="D1847" s="78"/>
    </row>
    <row r="1848" spans="4:4" x14ac:dyDescent="0.3">
      <c r="D1848" s="78"/>
    </row>
    <row r="1849" spans="4:4" x14ac:dyDescent="0.3">
      <c r="D1849" s="78"/>
    </row>
    <row r="1850" spans="4:4" x14ac:dyDescent="0.3">
      <c r="D1850" s="78"/>
    </row>
    <row r="1851" spans="4:4" x14ac:dyDescent="0.3">
      <c r="D1851" s="78"/>
    </row>
    <row r="1852" spans="4:4" x14ac:dyDescent="0.3">
      <c r="D1852" s="70"/>
    </row>
    <row r="1853" spans="4:4" x14ac:dyDescent="0.3">
      <c r="D1853" s="28"/>
    </row>
    <row r="1854" spans="4:4" x14ac:dyDescent="0.3">
      <c r="D1854" s="78"/>
    </row>
    <row r="1855" spans="4:4" x14ac:dyDescent="0.3">
      <c r="D1855" s="78"/>
    </row>
    <row r="1856" spans="4:4" x14ac:dyDescent="0.3">
      <c r="D1856" s="78"/>
    </row>
    <row r="1857" spans="4:4" x14ac:dyDescent="0.3">
      <c r="D1857" s="78"/>
    </row>
    <row r="1858" spans="4:4" x14ac:dyDescent="0.3">
      <c r="D1858" s="78"/>
    </row>
    <row r="1859" spans="4:4" x14ac:dyDescent="0.3">
      <c r="D1859" s="78"/>
    </row>
    <row r="1860" spans="4:4" x14ac:dyDescent="0.3">
      <c r="D1860" s="78"/>
    </row>
    <row r="1861" spans="4:4" x14ac:dyDescent="0.3">
      <c r="D1861" s="78"/>
    </row>
    <row r="1862" spans="4:4" x14ac:dyDescent="0.3">
      <c r="D1862" s="78"/>
    </row>
    <row r="1863" spans="4:4" x14ac:dyDescent="0.3">
      <c r="D1863" s="78"/>
    </row>
    <row r="1864" spans="4:4" x14ac:dyDescent="0.3">
      <c r="D1864" s="78"/>
    </row>
    <row r="1865" spans="4:4" x14ac:dyDescent="0.3">
      <c r="D1865" s="78"/>
    </row>
    <row r="1866" spans="4:4" x14ac:dyDescent="0.3">
      <c r="D1866" s="78"/>
    </row>
    <row r="1867" spans="4:4" x14ac:dyDescent="0.3">
      <c r="D1867" s="78"/>
    </row>
    <row r="1868" spans="4:4" x14ac:dyDescent="0.3">
      <c r="D1868" s="78"/>
    </row>
    <row r="1869" spans="4:4" x14ac:dyDescent="0.3">
      <c r="D1869" s="78"/>
    </row>
    <row r="1870" spans="4:4" x14ac:dyDescent="0.3">
      <c r="D1870" s="78"/>
    </row>
    <row r="1871" spans="4:4" x14ac:dyDescent="0.3">
      <c r="D1871" s="78"/>
    </row>
    <row r="1872" spans="4:4" x14ac:dyDescent="0.3">
      <c r="D1872" s="78"/>
    </row>
    <row r="1873" spans="4:4" x14ac:dyDescent="0.3">
      <c r="D1873" s="78"/>
    </row>
    <row r="1874" spans="4:4" x14ac:dyDescent="0.3">
      <c r="D1874" s="78"/>
    </row>
    <row r="1875" spans="4:4" x14ac:dyDescent="0.3">
      <c r="D1875" s="78"/>
    </row>
    <row r="1876" spans="4:4" x14ac:dyDescent="0.3">
      <c r="D1876" s="78"/>
    </row>
    <row r="1877" spans="4:4" x14ac:dyDescent="0.3">
      <c r="D1877" s="78"/>
    </row>
    <row r="1878" spans="4:4" x14ac:dyDescent="0.3">
      <c r="D1878" s="78"/>
    </row>
    <row r="1879" spans="4:4" x14ac:dyDescent="0.3">
      <c r="D1879" s="78"/>
    </row>
    <row r="1880" spans="4:4" x14ac:dyDescent="0.3">
      <c r="D1880" s="78"/>
    </row>
    <row r="1881" spans="4:4" x14ac:dyDescent="0.3">
      <c r="D1881" s="78"/>
    </row>
    <row r="1882" spans="4:4" x14ac:dyDescent="0.3">
      <c r="D1882" s="78"/>
    </row>
    <row r="1883" spans="4:4" x14ac:dyDescent="0.3">
      <c r="D1883" s="78"/>
    </row>
    <row r="1884" spans="4:4" x14ac:dyDescent="0.3">
      <c r="D1884" s="78"/>
    </row>
    <row r="1885" spans="4:4" x14ac:dyDescent="0.3">
      <c r="D1885" s="78"/>
    </row>
    <row r="1886" spans="4:4" x14ac:dyDescent="0.3">
      <c r="D1886" s="78"/>
    </row>
    <row r="1887" spans="4:4" x14ac:dyDescent="0.3">
      <c r="D1887" s="78"/>
    </row>
    <row r="1888" spans="4:4" x14ac:dyDescent="0.3">
      <c r="D1888" s="78"/>
    </row>
    <row r="1889" spans="4:4" x14ac:dyDescent="0.3">
      <c r="D1889" s="78"/>
    </row>
    <row r="1890" spans="4:4" x14ac:dyDescent="0.3">
      <c r="D1890" s="70"/>
    </row>
    <row r="1891" spans="4:4" x14ac:dyDescent="0.3">
      <c r="D1891" s="78"/>
    </row>
    <row r="1892" spans="4:4" x14ac:dyDescent="0.3">
      <c r="D1892" s="78"/>
    </row>
    <row r="1893" spans="4:4" x14ac:dyDescent="0.3">
      <c r="D1893" s="78"/>
    </row>
    <row r="1894" spans="4:4" x14ac:dyDescent="0.3">
      <c r="D1894" s="78"/>
    </row>
    <row r="1895" spans="4:4" x14ac:dyDescent="0.3">
      <c r="D1895" s="78"/>
    </row>
    <row r="1896" spans="4:4" x14ac:dyDescent="0.3">
      <c r="D1896" s="78"/>
    </row>
    <row r="1897" spans="4:4" x14ac:dyDescent="0.3">
      <c r="D1897" s="78"/>
    </row>
    <row r="1898" spans="4:4" x14ac:dyDescent="0.3">
      <c r="D1898" s="78"/>
    </row>
    <row r="1899" spans="4:4" x14ac:dyDescent="0.3">
      <c r="D1899" s="78"/>
    </row>
    <row r="1900" spans="4:4" x14ac:dyDescent="0.3">
      <c r="D1900" s="78"/>
    </row>
    <row r="1901" spans="4:4" x14ac:dyDescent="0.3">
      <c r="D1901" s="78"/>
    </row>
    <row r="1902" spans="4:4" x14ac:dyDescent="0.3">
      <c r="D1902" s="78"/>
    </row>
    <row r="1903" spans="4:4" x14ac:dyDescent="0.3">
      <c r="D1903" s="78"/>
    </row>
    <row r="1904" spans="4:4" x14ac:dyDescent="0.3">
      <c r="D1904" s="78"/>
    </row>
    <row r="1905" spans="4:4" x14ac:dyDescent="0.3">
      <c r="D1905" s="78"/>
    </row>
    <row r="1906" spans="4:4" x14ac:dyDescent="0.3">
      <c r="D1906" s="78"/>
    </row>
    <row r="1907" spans="4:4" x14ac:dyDescent="0.3">
      <c r="D1907" s="78"/>
    </row>
    <row r="1908" spans="4:4" x14ac:dyDescent="0.3">
      <c r="D1908" s="78"/>
    </row>
    <row r="1909" spans="4:4" x14ac:dyDescent="0.3">
      <c r="D1909" s="78"/>
    </row>
    <row r="1910" spans="4:4" x14ac:dyDescent="0.3">
      <c r="D1910" s="78"/>
    </row>
    <row r="1911" spans="4:4" x14ac:dyDescent="0.3">
      <c r="D1911" s="78"/>
    </row>
    <row r="1912" spans="4:4" x14ac:dyDescent="0.3">
      <c r="D1912" s="78"/>
    </row>
    <row r="1913" spans="4:4" x14ac:dyDescent="0.3">
      <c r="D1913" s="78"/>
    </row>
    <row r="1914" spans="4:4" x14ac:dyDescent="0.3">
      <c r="D1914" s="78"/>
    </row>
    <row r="1915" spans="4:4" x14ac:dyDescent="0.3">
      <c r="D1915" s="78"/>
    </row>
    <row r="1916" spans="4:4" x14ac:dyDescent="0.3">
      <c r="D1916" s="78"/>
    </row>
    <row r="1917" spans="4:4" x14ac:dyDescent="0.3">
      <c r="D1917" s="78"/>
    </row>
    <row r="1918" spans="4:4" x14ac:dyDescent="0.3">
      <c r="D1918" s="78"/>
    </row>
    <row r="1919" spans="4:4" x14ac:dyDescent="0.3">
      <c r="D1919" s="78"/>
    </row>
    <row r="1920" spans="4:4" x14ac:dyDescent="0.3">
      <c r="D1920" s="78"/>
    </row>
    <row r="1921" spans="4:4" x14ac:dyDescent="0.3">
      <c r="D1921" s="78"/>
    </row>
    <row r="1922" spans="4:4" x14ac:dyDescent="0.3">
      <c r="D1922" s="78"/>
    </row>
    <row r="1923" spans="4:4" x14ac:dyDescent="0.3">
      <c r="D1923" s="78"/>
    </row>
    <row r="1924" spans="4:4" x14ac:dyDescent="0.3">
      <c r="D1924" s="78"/>
    </row>
    <row r="1925" spans="4:4" x14ac:dyDescent="0.3">
      <c r="D1925" s="78"/>
    </row>
    <row r="1926" spans="4:4" x14ac:dyDescent="0.3">
      <c r="D1926" s="78"/>
    </row>
    <row r="1927" spans="4:4" x14ac:dyDescent="0.3">
      <c r="D1927" s="78"/>
    </row>
  </sheetData>
  <conditionalFormatting sqref="B1:B534">
    <cfRule type="containsText" dxfId="21" priority="5" operator="containsText" text="Regions_Reporting">
      <formula>NOT(ISERROR(SEARCH("Regions_Reporting",B1)))</formula>
    </cfRule>
    <cfRule type="containsText" dxfId="20" priority="6" operator="containsText" text="age">
      <formula>NOT(ISERROR(SEARCH("age",B1)))</formula>
    </cfRule>
    <cfRule type="containsText" dxfId="19" priority="7" operator="containsText" text="dv">
      <formula>NOT(ISERROR(SEARCH("dv",B1)))</formula>
    </cfRule>
    <cfRule type="containsText" dxfId="18" priority="8" operator="containsText" text="Q">
      <formula>NOT(ISERROR(SEARCH("Q",B1)))</formula>
    </cfRule>
  </conditionalFormatting>
  <conditionalFormatting sqref="B536:B897">
    <cfRule type="containsText" dxfId="17" priority="17" operator="containsText" text="Regions_Reporting">
      <formula>NOT(ISERROR(SEARCH("Regions_Reporting",B536)))</formula>
    </cfRule>
    <cfRule type="containsText" dxfId="16" priority="18" operator="containsText" text="age">
      <formula>NOT(ISERROR(SEARCH("age",B536)))</formula>
    </cfRule>
    <cfRule type="containsText" dxfId="15" priority="19" operator="containsText" text="dv">
      <formula>NOT(ISERROR(SEARCH("dv",B536)))</formula>
    </cfRule>
    <cfRule type="containsText" dxfId="14" priority="20" operator="containsText" text="Q">
      <formula>NOT(ISERROR(SEARCH("Q",B536)))</formula>
    </cfRule>
  </conditionalFormatting>
  <conditionalFormatting sqref="F1:F897">
    <cfRule type="containsText" dxfId="13" priority="4" operator="containsText" text="19+">
      <formula>NOT(ISERROR(SEARCH("19+",F1)))</formula>
    </cfRule>
  </conditionalFormatting>
  <conditionalFormatting sqref="J1">
    <cfRule type="containsText" dxfId="12" priority="9" operator="containsText" text="Figure">
      <formula>NOT(ISERROR(SEARCH("Figure",J1)))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1693-D1A2-476A-A56D-05CB31F761DC}">
  <sheetPr>
    <tabColor rgb="FFCCECFF"/>
  </sheetPr>
  <dimension ref="A1:J1927"/>
  <sheetViews>
    <sheetView topLeftCell="B1" workbookViewId="0">
      <selection activeCell="B1" sqref="B1"/>
    </sheetView>
  </sheetViews>
  <sheetFormatPr defaultRowHeight="14.4" x14ac:dyDescent="0.3"/>
  <cols>
    <col min="1" max="1" width="0" hidden="1" customWidth="1"/>
    <col min="2" max="3" width="33.33203125" style="104" customWidth="1"/>
    <col min="4" max="4" width="33.33203125" style="96" customWidth="1"/>
    <col min="5" max="10" width="33.33203125" style="104" customWidth="1"/>
  </cols>
  <sheetData>
    <row r="1" spans="2:10" s="50" customFormat="1" x14ac:dyDescent="0.3">
      <c r="B1" s="94" t="s">
        <v>6</v>
      </c>
      <c r="C1" s="98" t="s">
        <v>17</v>
      </c>
      <c r="D1" s="94" t="s">
        <v>547</v>
      </c>
      <c r="E1" s="99" t="s">
        <v>538</v>
      </c>
      <c r="F1" s="94" t="s">
        <v>10</v>
      </c>
      <c r="G1" s="100" t="s">
        <v>11</v>
      </c>
      <c r="H1" s="101" t="s">
        <v>12</v>
      </c>
      <c r="I1" s="101" t="s">
        <v>13</v>
      </c>
      <c r="J1" s="95" t="s">
        <v>14</v>
      </c>
    </row>
    <row r="2" spans="2:10" x14ac:dyDescent="0.3">
      <c r="B2" s="25" t="s">
        <v>386</v>
      </c>
      <c r="C2" s="72" t="s">
        <v>388</v>
      </c>
      <c r="D2" s="102" t="s">
        <v>610</v>
      </c>
      <c r="E2" s="85" t="s">
        <v>674</v>
      </c>
      <c r="F2" s="30" t="s">
        <v>450</v>
      </c>
      <c r="G2" s="36">
        <v>8.7584029999999995</v>
      </c>
      <c r="H2" s="36">
        <v>8.6932390000000002</v>
      </c>
      <c r="I2" s="36">
        <v>8.8235670000000006</v>
      </c>
      <c r="J2" s="33">
        <v>7.4947801753013597E-3</v>
      </c>
    </row>
    <row r="3" spans="2:10" x14ac:dyDescent="0.3">
      <c r="B3" s="25"/>
      <c r="C3" s="73"/>
      <c r="D3" s="103"/>
      <c r="E3" s="85" t="s">
        <v>674</v>
      </c>
      <c r="F3" s="30" t="s">
        <v>452</v>
      </c>
      <c r="G3" s="36">
        <v>8.7897219999999994</v>
      </c>
      <c r="H3" s="36">
        <v>8.7017469999999992</v>
      </c>
      <c r="I3" s="36">
        <v>8.8776960000000003</v>
      </c>
      <c r="J3" s="33">
        <v>3.7193064831913102E-3</v>
      </c>
    </row>
    <row r="4" spans="2:10" x14ac:dyDescent="0.3">
      <c r="B4" s="25"/>
      <c r="C4" s="73"/>
      <c r="D4" s="29"/>
      <c r="E4" s="85" t="s">
        <v>674</v>
      </c>
      <c r="F4" s="30" t="s">
        <v>453</v>
      </c>
      <c r="G4" s="36">
        <v>8.6051970000000004</v>
      </c>
      <c r="H4" s="36">
        <v>8.4947300000000006</v>
      </c>
      <c r="I4" s="36">
        <v>8.7156640000000003</v>
      </c>
      <c r="J4" s="33">
        <v>1.2940113469364158E-2</v>
      </c>
    </row>
    <row r="5" spans="2:10" x14ac:dyDescent="0.3">
      <c r="B5" s="25"/>
      <c r="C5" s="73"/>
      <c r="D5" s="29"/>
      <c r="E5" s="85" t="s">
        <v>674</v>
      </c>
      <c r="F5" s="30" t="s">
        <v>21</v>
      </c>
      <c r="G5" s="36">
        <v>8.6980710000000006</v>
      </c>
      <c r="H5" s="36">
        <v>8.462472</v>
      </c>
      <c r="I5" s="36">
        <v>8.9336690000000001</v>
      </c>
      <c r="J5" s="33">
        <v>1.7264881113249395E-2</v>
      </c>
    </row>
    <row r="6" spans="2:10" x14ac:dyDescent="0.3">
      <c r="B6" s="25"/>
      <c r="C6" s="73"/>
      <c r="D6" s="29"/>
      <c r="E6" s="85" t="s">
        <v>674</v>
      </c>
      <c r="F6" s="30" t="s">
        <v>454</v>
      </c>
      <c r="G6" s="36">
        <v>8.6682819999999996</v>
      </c>
      <c r="H6" s="36">
        <v>8.5356769999999997</v>
      </c>
      <c r="I6" s="36">
        <v>8.8008880000000005</v>
      </c>
      <c r="J6" s="33">
        <v>3.7268424423354133E-3</v>
      </c>
    </row>
    <row r="7" spans="2:10" x14ac:dyDescent="0.3">
      <c r="B7" s="25"/>
      <c r="C7" s="73"/>
      <c r="D7" s="29"/>
      <c r="E7" s="85" t="s">
        <v>674</v>
      </c>
      <c r="F7" s="30" t="s">
        <v>455</v>
      </c>
      <c r="G7" s="36">
        <v>8.3305790000000002</v>
      </c>
      <c r="H7" s="36">
        <v>7.7616069999999997</v>
      </c>
      <c r="I7" s="36">
        <v>8.8995510000000007</v>
      </c>
      <c r="J7" s="33">
        <v>0</v>
      </c>
    </row>
    <row r="8" spans="2:10" x14ac:dyDescent="0.3">
      <c r="B8" s="25"/>
      <c r="C8" s="73"/>
      <c r="D8" s="29"/>
      <c r="E8" s="85" t="s">
        <v>674</v>
      </c>
      <c r="F8" s="30" t="s">
        <v>456</v>
      </c>
      <c r="G8" s="36">
        <v>8.7984150000000003</v>
      </c>
      <c r="H8" s="36">
        <v>8.7109009999999998</v>
      </c>
      <c r="I8" s="36">
        <v>8.8859279999999998</v>
      </c>
      <c r="J8" s="33">
        <v>6.5190338428497896E-3</v>
      </c>
    </row>
    <row r="9" spans="2:10" x14ac:dyDescent="0.3">
      <c r="B9" s="25"/>
      <c r="C9" s="73"/>
      <c r="D9" s="29"/>
      <c r="E9" s="85" t="s">
        <v>674</v>
      </c>
      <c r="F9" s="30" t="s">
        <v>457</v>
      </c>
      <c r="G9" s="36">
        <v>8.7341949999999997</v>
      </c>
      <c r="H9" s="36">
        <v>8.6327409999999993</v>
      </c>
      <c r="I9" s="36">
        <v>8.8356490000000001</v>
      </c>
      <c r="J9" s="33">
        <v>7.8763845346579136E-3</v>
      </c>
    </row>
    <row r="10" spans="2:10" x14ac:dyDescent="0.3">
      <c r="B10" s="25"/>
      <c r="C10" s="73"/>
      <c r="D10" s="29"/>
      <c r="E10" s="85" t="s">
        <v>674</v>
      </c>
      <c r="F10" s="30" t="s">
        <v>458</v>
      </c>
      <c r="G10" s="36">
        <v>7.7822719999999999</v>
      </c>
      <c r="H10" s="36">
        <v>7.5993919999999999</v>
      </c>
      <c r="I10" s="36">
        <v>7.9651519999999998</v>
      </c>
      <c r="J10" s="33">
        <v>5.6234894885877421E-3</v>
      </c>
    </row>
    <row r="11" spans="2:10" x14ac:dyDescent="0.3">
      <c r="B11" s="25"/>
      <c r="C11" s="73"/>
      <c r="D11" s="29"/>
      <c r="E11" s="85" t="s">
        <v>674</v>
      </c>
      <c r="F11" s="30" t="s">
        <v>459</v>
      </c>
      <c r="G11" s="36">
        <v>8.988664</v>
      </c>
      <c r="H11" s="36">
        <v>8.9094359999999995</v>
      </c>
      <c r="I11" s="36">
        <v>9.0678909999999995</v>
      </c>
      <c r="J11" s="33">
        <v>2.7738592370126535E-3</v>
      </c>
    </row>
    <row r="12" spans="2:10" x14ac:dyDescent="0.3">
      <c r="B12" s="25"/>
      <c r="C12" s="73"/>
      <c r="D12" s="29"/>
      <c r="E12" s="85" t="s">
        <v>674</v>
      </c>
      <c r="F12" s="30" t="s">
        <v>660</v>
      </c>
      <c r="G12" s="36">
        <v>7.9022449999999997</v>
      </c>
      <c r="H12" s="36">
        <v>7.7621349999999998</v>
      </c>
      <c r="I12" s="36">
        <v>8.0423550000000006</v>
      </c>
      <c r="J12" s="33">
        <v>1.3457794428765558E-2</v>
      </c>
    </row>
    <row r="13" spans="2:10" x14ac:dyDescent="0.3">
      <c r="B13" s="25"/>
      <c r="C13" s="73"/>
      <c r="D13" s="29"/>
      <c r="E13" s="85" t="s">
        <v>674</v>
      </c>
      <c r="F13" s="30" t="s">
        <v>661</v>
      </c>
      <c r="G13" s="36">
        <v>9.0597480000000008</v>
      </c>
      <c r="H13" s="36">
        <v>8.9734630000000006</v>
      </c>
      <c r="I13" s="36">
        <v>9.1460329999999992</v>
      </c>
      <c r="J13" s="33">
        <v>5.2110766370841921E-3</v>
      </c>
    </row>
    <row r="14" spans="2:10" x14ac:dyDescent="0.3">
      <c r="B14" s="25"/>
      <c r="C14" s="73"/>
      <c r="D14" s="29"/>
      <c r="E14" s="85" t="s">
        <v>674</v>
      </c>
      <c r="F14" s="30" t="s">
        <v>662</v>
      </c>
      <c r="G14" s="36">
        <v>7.7866549999999997</v>
      </c>
      <c r="H14" s="36">
        <v>7.136387</v>
      </c>
      <c r="I14" s="36">
        <v>8.4369230000000002</v>
      </c>
      <c r="J14" s="33">
        <v>4.5908702130533302E-2</v>
      </c>
    </row>
    <row r="15" spans="2:10" x14ac:dyDescent="0.3">
      <c r="B15" s="25"/>
      <c r="C15" s="73"/>
      <c r="D15" s="29"/>
      <c r="E15" s="85" t="s">
        <v>674</v>
      </c>
      <c r="F15" s="30" t="s">
        <v>663</v>
      </c>
      <c r="G15" s="36">
        <v>8.7898029999999991</v>
      </c>
      <c r="H15" s="36">
        <v>8.7287990000000004</v>
      </c>
      <c r="I15" s="36">
        <v>8.8508060000000004</v>
      </c>
      <c r="J15" s="33">
        <v>1.5375019231501097E-3</v>
      </c>
    </row>
    <row r="16" spans="2:10" x14ac:dyDescent="0.3">
      <c r="B16" s="25"/>
      <c r="C16" s="73"/>
      <c r="D16" s="29"/>
      <c r="E16" s="85" t="s">
        <v>674</v>
      </c>
      <c r="F16" s="30" t="s">
        <v>460</v>
      </c>
      <c r="G16" s="36">
        <v>9.0350169999999999</v>
      </c>
      <c r="H16" s="36">
        <v>8.9455290000000005</v>
      </c>
      <c r="I16" s="36">
        <v>9.1245049999999992</v>
      </c>
      <c r="J16" s="33">
        <v>9.8019242995246465E-3</v>
      </c>
    </row>
    <row r="17" spans="2:10" x14ac:dyDescent="0.3">
      <c r="B17" s="25"/>
      <c r="C17" s="73"/>
      <c r="D17" s="29"/>
      <c r="E17" s="85" t="s">
        <v>674</v>
      </c>
      <c r="F17" s="30" t="s">
        <v>461</v>
      </c>
      <c r="G17" s="36">
        <v>8.5547520000000006</v>
      </c>
      <c r="H17" s="36">
        <v>8.4555430000000005</v>
      </c>
      <c r="I17" s="36">
        <v>8.6539610000000007</v>
      </c>
      <c r="J17" s="33">
        <v>5.1595170787217589E-3</v>
      </c>
    </row>
    <row r="18" spans="2:10" x14ac:dyDescent="0.3">
      <c r="B18" s="25"/>
      <c r="C18" s="73"/>
      <c r="D18" s="29"/>
      <c r="E18" s="85" t="s">
        <v>674</v>
      </c>
      <c r="F18" s="30" t="s">
        <v>462</v>
      </c>
      <c r="G18" s="36">
        <v>7.2936079999999999</v>
      </c>
      <c r="H18" s="36">
        <v>6.9918300000000002</v>
      </c>
      <c r="I18" s="36">
        <v>7.5953860000000004</v>
      </c>
      <c r="J18" s="33">
        <v>9.5620375096816049E-3</v>
      </c>
    </row>
    <row r="19" spans="2:10" x14ac:dyDescent="0.3">
      <c r="B19" s="25"/>
      <c r="C19" s="73"/>
      <c r="D19" s="29"/>
      <c r="E19" s="85" t="s">
        <v>674</v>
      </c>
      <c r="F19" s="30" t="s">
        <v>589</v>
      </c>
      <c r="G19" s="36">
        <v>8.2645040000000005</v>
      </c>
      <c r="H19" s="36">
        <v>7.6995100000000001</v>
      </c>
      <c r="I19" s="36">
        <v>8.8294990000000002</v>
      </c>
      <c r="J19" s="33">
        <v>0</v>
      </c>
    </row>
    <row r="20" spans="2:10" x14ac:dyDescent="0.3">
      <c r="B20" s="25"/>
      <c r="C20" s="73"/>
      <c r="D20" s="29"/>
      <c r="E20" s="85" t="s">
        <v>674</v>
      </c>
      <c r="F20" s="30" t="s">
        <v>463</v>
      </c>
      <c r="G20" s="36">
        <v>8.8390310000000003</v>
      </c>
      <c r="H20" s="36">
        <v>8.7175379999999993</v>
      </c>
      <c r="I20" s="36">
        <v>8.9605239999999995</v>
      </c>
      <c r="J20" s="33">
        <v>7.3206702683412317E-3</v>
      </c>
    </row>
    <row r="21" spans="2:10" x14ac:dyDescent="0.3">
      <c r="B21" s="25"/>
      <c r="C21" s="73"/>
      <c r="D21" s="29"/>
      <c r="E21" s="85" t="s">
        <v>674</v>
      </c>
      <c r="F21" s="30" t="s">
        <v>464</v>
      </c>
      <c r="G21" s="36">
        <v>8.7573430000000005</v>
      </c>
      <c r="H21" s="36">
        <v>8.6296820000000007</v>
      </c>
      <c r="I21" s="36">
        <v>8.8850029999999993</v>
      </c>
      <c r="J21" s="33">
        <v>1.1947907836181753E-2</v>
      </c>
    </row>
    <row r="22" spans="2:10" x14ac:dyDescent="0.3">
      <c r="B22" s="25"/>
      <c r="C22" s="73"/>
      <c r="D22" s="29"/>
      <c r="E22" s="85" t="s">
        <v>674</v>
      </c>
      <c r="F22" s="30" t="s">
        <v>465</v>
      </c>
      <c r="G22" s="36">
        <v>8.7093779999999992</v>
      </c>
      <c r="H22" s="36">
        <v>8.5870739999999994</v>
      </c>
      <c r="I22" s="36">
        <v>8.831683</v>
      </c>
      <c r="J22" s="33">
        <v>1.1856428527297277E-2</v>
      </c>
    </row>
    <row r="23" spans="2:10" x14ac:dyDescent="0.3">
      <c r="B23" s="25"/>
      <c r="C23" s="73"/>
      <c r="D23" s="29"/>
      <c r="E23" s="85" t="s">
        <v>674</v>
      </c>
      <c r="F23" s="30" t="s">
        <v>466</v>
      </c>
      <c r="G23" s="36">
        <v>8.7720369999999992</v>
      </c>
      <c r="H23" s="36">
        <v>8.5769330000000004</v>
      </c>
      <c r="I23" s="36">
        <v>8.9671409999999998</v>
      </c>
      <c r="J23" s="33">
        <v>1.0452208546820922E-3</v>
      </c>
    </row>
    <row r="24" spans="2:10" x14ac:dyDescent="0.3">
      <c r="B24" s="25"/>
      <c r="C24" s="73"/>
      <c r="D24" s="29"/>
      <c r="E24" s="85" t="s">
        <v>674</v>
      </c>
      <c r="F24" s="30" t="s">
        <v>467</v>
      </c>
      <c r="G24" s="36">
        <v>8.6866509999999995</v>
      </c>
      <c r="H24" s="36">
        <v>8.4141189999999995</v>
      </c>
      <c r="I24" s="36">
        <v>8.9591829999999995</v>
      </c>
      <c r="J24" s="33">
        <v>2.6316996834055738E-3</v>
      </c>
    </row>
    <row r="25" spans="2:10" x14ac:dyDescent="0.3">
      <c r="B25" s="25"/>
      <c r="C25" s="73"/>
      <c r="D25" s="29"/>
      <c r="E25" s="85" t="s">
        <v>674</v>
      </c>
      <c r="F25" s="30" t="s">
        <v>468</v>
      </c>
      <c r="G25" s="36">
        <v>8.7538169999999997</v>
      </c>
      <c r="H25" s="36">
        <v>8.6620000000000008</v>
      </c>
      <c r="I25" s="36">
        <v>8.8456340000000004</v>
      </c>
      <c r="J25" s="33">
        <v>8.0186793421981942E-3</v>
      </c>
    </row>
    <row r="26" spans="2:10" x14ac:dyDescent="0.3">
      <c r="B26" s="25"/>
      <c r="C26" s="73"/>
      <c r="D26" s="29"/>
      <c r="E26" s="85" t="s">
        <v>674</v>
      </c>
      <c r="F26" s="30" t="s">
        <v>469</v>
      </c>
      <c r="G26" s="36">
        <v>8.7773070000000004</v>
      </c>
      <c r="H26" s="36">
        <v>8.6215639999999993</v>
      </c>
      <c r="I26" s="36">
        <v>8.9330499999999997</v>
      </c>
      <c r="J26" s="33">
        <v>4.3608790187430677E-3</v>
      </c>
    </row>
    <row r="27" spans="2:10" x14ac:dyDescent="0.3">
      <c r="B27" s="25"/>
      <c r="C27" s="73"/>
      <c r="D27" s="29"/>
      <c r="E27" s="85" t="s">
        <v>674</v>
      </c>
      <c r="F27" s="30" t="s">
        <v>470</v>
      </c>
      <c r="G27" s="36">
        <v>8.5570970000000006</v>
      </c>
      <c r="H27" s="36">
        <v>8.3122070000000008</v>
      </c>
      <c r="I27" s="36">
        <v>8.8019870000000004</v>
      </c>
      <c r="J27" s="33">
        <v>3.7643405956540592E-3</v>
      </c>
    </row>
    <row r="28" spans="2:10" x14ac:dyDescent="0.3">
      <c r="B28" s="25"/>
      <c r="C28" s="73"/>
      <c r="D28" s="29"/>
      <c r="E28" s="85" t="s">
        <v>674</v>
      </c>
      <c r="F28" s="30" t="s">
        <v>26</v>
      </c>
      <c r="G28" s="36">
        <v>8.7017450000000007</v>
      </c>
      <c r="H28" s="36">
        <v>8.5725090000000002</v>
      </c>
      <c r="I28" s="36">
        <v>8.8309800000000003</v>
      </c>
      <c r="J28" s="33">
        <v>1.1542784288819012E-2</v>
      </c>
    </row>
    <row r="29" spans="2:10" x14ac:dyDescent="0.3">
      <c r="B29" s="25"/>
      <c r="C29" s="73"/>
      <c r="D29" s="29"/>
      <c r="E29" s="85" t="s">
        <v>674</v>
      </c>
      <c r="F29" s="30" t="s">
        <v>27</v>
      </c>
      <c r="G29" s="36">
        <v>8.7606870000000008</v>
      </c>
      <c r="H29" s="36">
        <v>8.6130809999999993</v>
      </c>
      <c r="I29" s="36">
        <v>8.9082930000000005</v>
      </c>
      <c r="J29" s="33">
        <v>5.1766362409002009E-3</v>
      </c>
    </row>
    <row r="30" spans="2:10" x14ac:dyDescent="0.3">
      <c r="B30" s="25"/>
      <c r="C30" s="73"/>
      <c r="D30" s="29"/>
      <c r="E30" s="85" t="s">
        <v>674</v>
      </c>
      <c r="F30" s="30" t="s">
        <v>28</v>
      </c>
      <c r="G30" s="36">
        <v>8.7081420000000005</v>
      </c>
      <c r="H30" s="36">
        <v>8.5878270000000008</v>
      </c>
      <c r="I30" s="36">
        <v>8.8284570000000002</v>
      </c>
      <c r="J30" s="33">
        <v>3.7227898603965329E-3</v>
      </c>
    </row>
    <row r="31" spans="2:10" x14ac:dyDescent="0.3">
      <c r="B31" s="25"/>
      <c r="C31" s="73"/>
      <c r="D31" s="29"/>
      <c r="E31" s="85" t="s">
        <v>674</v>
      </c>
      <c r="F31" s="30" t="s">
        <v>29</v>
      </c>
      <c r="G31" s="36">
        <v>8.6931290000000008</v>
      </c>
      <c r="H31" s="36">
        <v>8.3818219999999997</v>
      </c>
      <c r="I31" s="36">
        <v>9.0044360000000001</v>
      </c>
      <c r="J31" s="33">
        <v>7.5169034570582603E-3</v>
      </c>
    </row>
    <row r="32" spans="2:10" x14ac:dyDescent="0.3">
      <c r="B32" s="25"/>
      <c r="C32" s="73"/>
      <c r="D32" s="29"/>
      <c r="E32" s="85" t="s">
        <v>674</v>
      </c>
      <c r="F32" s="30" t="s">
        <v>658</v>
      </c>
      <c r="G32" s="36">
        <v>8.9169619999999998</v>
      </c>
      <c r="H32" s="36">
        <v>8.7307360000000003</v>
      </c>
      <c r="I32" s="36">
        <v>9.1031879999999994</v>
      </c>
      <c r="J32" s="33">
        <v>1.1768039227394856E-2</v>
      </c>
    </row>
    <row r="33" spans="1:10" x14ac:dyDescent="0.3">
      <c r="B33" s="25"/>
      <c r="C33" s="73"/>
      <c r="D33" s="29"/>
      <c r="E33" s="85" t="s">
        <v>674</v>
      </c>
      <c r="F33" s="30" t="s">
        <v>30</v>
      </c>
      <c r="G33" s="36">
        <v>8.958297</v>
      </c>
      <c r="H33" s="36">
        <v>8.7748310000000007</v>
      </c>
      <c r="I33" s="36">
        <v>9.1417629999999992</v>
      </c>
      <c r="J33" s="33">
        <v>3.9668680722871295E-3</v>
      </c>
    </row>
    <row r="34" spans="1:10" x14ac:dyDescent="0.3">
      <c r="B34" s="25"/>
      <c r="C34" s="73"/>
      <c r="D34" s="29"/>
      <c r="E34" s="85" t="s">
        <v>674</v>
      </c>
      <c r="F34" s="30" t="s">
        <v>552</v>
      </c>
      <c r="G34" s="36">
        <v>8.8561569999999996</v>
      </c>
      <c r="H34" s="36">
        <v>8.6891020000000001</v>
      </c>
      <c r="I34" s="36">
        <v>9.0232119999999991</v>
      </c>
      <c r="J34" s="33">
        <v>1.1382289651331349E-3</v>
      </c>
    </row>
    <row r="35" spans="1:10" x14ac:dyDescent="0.3">
      <c r="B35" s="25"/>
      <c r="C35" s="73"/>
      <c r="D35" s="29"/>
      <c r="E35" s="85" t="s">
        <v>674</v>
      </c>
      <c r="F35" s="30" t="s">
        <v>31</v>
      </c>
      <c r="G35" s="36">
        <v>8.7179590000000005</v>
      </c>
      <c r="H35" s="36">
        <v>8.5111410000000003</v>
      </c>
      <c r="I35" s="36">
        <v>8.9247759999999996</v>
      </c>
      <c r="J35" s="33">
        <v>4.4896623458957098E-3</v>
      </c>
    </row>
    <row r="36" spans="1:10" x14ac:dyDescent="0.3">
      <c r="B36" s="25"/>
      <c r="C36" s="73"/>
      <c r="D36" s="29"/>
      <c r="E36" s="85" t="s">
        <v>674</v>
      </c>
      <c r="F36" s="30" t="s">
        <v>32</v>
      </c>
      <c r="G36" s="36">
        <v>8.9531360000000006</v>
      </c>
      <c r="H36" s="36">
        <v>8.7534220000000005</v>
      </c>
      <c r="I36" s="36">
        <v>9.1528500000000008</v>
      </c>
      <c r="J36" s="33">
        <v>5.7313647032698539E-3</v>
      </c>
    </row>
    <row r="37" spans="1:10" x14ac:dyDescent="0.3">
      <c r="B37" s="25"/>
      <c r="C37" s="73"/>
      <c r="D37" s="29"/>
      <c r="E37" s="85" t="s">
        <v>674</v>
      </c>
      <c r="F37" s="30" t="s">
        <v>471</v>
      </c>
      <c r="G37" s="36">
        <v>8.6172160000000009</v>
      </c>
      <c r="H37" s="36">
        <v>8.4991050000000001</v>
      </c>
      <c r="I37" s="36">
        <v>8.7353260000000006</v>
      </c>
      <c r="J37" s="33">
        <v>1.7699062848882747E-2</v>
      </c>
    </row>
    <row r="38" spans="1:10" x14ac:dyDescent="0.3">
      <c r="B38" s="25"/>
      <c r="C38" s="73"/>
      <c r="D38" s="29"/>
      <c r="E38" s="85" t="s">
        <v>674</v>
      </c>
      <c r="F38" s="30" t="s">
        <v>472</v>
      </c>
      <c r="G38" s="36">
        <v>8.7119929999999997</v>
      </c>
      <c r="H38" s="36">
        <v>8.6007719999999992</v>
      </c>
      <c r="I38" s="36">
        <v>8.8232130000000009</v>
      </c>
      <c r="J38" s="33">
        <v>8.4675401109390071E-3</v>
      </c>
    </row>
    <row r="39" spans="1:10" x14ac:dyDescent="0.3">
      <c r="B39" s="25"/>
      <c r="C39" s="73"/>
      <c r="D39" s="22"/>
      <c r="E39" s="85" t="s">
        <v>674</v>
      </c>
      <c r="F39" s="30" t="s">
        <v>473</v>
      </c>
      <c r="G39" s="36">
        <v>8.8675259999999998</v>
      </c>
      <c r="H39" s="36">
        <v>8.759385</v>
      </c>
      <c r="I39" s="36">
        <v>8.9756669999999996</v>
      </c>
      <c r="J39" s="33">
        <v>2.1709076343131243E-3</v>
      </c>
    </row>
    <row r="40" spans="1:10" x14ac:dyDescent="0.3">
      <c r="A40" t="s">
        <v>851</v>
      </c>
      <c r="B40" s="25" t="s">
        <v>389</v>
      </c>
      <c r="C40" s="73" t="s">
        <v>390</v>
      </c>
      <c r="D40" s="112" t="str" cm="1">
        <f t="array" aca="1" ref="D40" ca="1">HYPERLINK("#"&amp;CELL("address",INDEX('Data dictionary'!B:B,MATCH(Safety!$A40,'Data dictionary'!A:A,0))),"Show if Q49 is Yes")</f>
        <v>Show if Q49 is Yes</v>
      </c>
      <c r="E40" s="85" t="s">
        <v>674</v>
      </c>
      <c r="F40" s="30" t="s">
        <v>450</v>
      </c>
      <c r="G40" s="36">
        <v>7.7003019999999998</v>
      </c>
      <c r="H40" s="36">
        <v>7.5754419999999998</v>
      </c>
      <c r="I40" s="36">
        <v>7.8251629999999999</v>
      </c>
      <c r="J40" s="33">
        <v>5.2485270970047716E-2</v>
      </c>
    </row>
    <row r="41" spans="1:10" x14ac:dyDescent="0.3">
      <c r="B41" s="25"/>
      <c r="C41" s="73"/>
      <c r="D41" s="29"/>
      <c r="E41" s="85" t="s">
        <v>674</v>
      </c>
      <c r="F41" s="30" t="s">
        <v>452</v>
      </c>
      <c r="G41" s="36">
        <v>7.6403619999999997</v>
      </c>
      <c r="H41" s="36">
        <v>7.4889210000000004</v>
      </c>
      <c r="I41" s="36">
        <v>7.7918019999999997</v>
      </c>
      <c r="J41" s="33">
        <v>4.0243497380418297E-2</v>
      </c>
    </row>
    <row r="42" spans="1:10" x14ac:dyDescent="0.3">
      <c r="B42" s="25"/>
      <c r="C42" s="73"/>
      <c r="D42" s="29"/>
      <c r="E42" s="85" t="s">
        <v>674</v>
      </c>
      <c r="F42" s="30" t="s">
        <v>453</v>
      </c>
      <c r="G42" s="36">
        <v>7.3315999999999999</v>
      </c>
      <c r="H42" s="36">
        <v>7.1382320000000004</v>
      </c>
      <c r="I42" s="36">
        <v>7.5249689999999996</v>
      </c>
      <c r="J42" s="33">
        <v>6.2287370770605727E-2</v>
      </c>
    </row>
    <row r="43" spans="1:10" x14ac:dyDescent="0.3">
      <c r="B43" s="25"/>
      <c r="C43" s="73"/>
      <c r="D43" s="29"/>
      <c r="E43" s="85" t="s">
        <v>674</v>
      </c>
      <c r="F43" s="30" t="s">
        <v>21</v>
      </c>
      <c r="G43" s="36">
        <v>7.8499619999999997</v>
      </c>
      <c r="H43" s="36">
        <v>7.5920110000000003</v>
      </c>
      <c r="I43" s="36">
        <v>8.1079139999999992</v>
      </c>
      <c r="J43" s="33">
        <v>8.4012116144687621E-2</v>
      </c>
    </row>
    <row r="44" spans="1:10" x14ac:dyDescent="0.3">
      <c r="B44" s="25"/>
      <c r="C44" s="73"/>
      <c r="D44" s="29"/>
      <c r="E44" s="85" t="s">
        <v>674</v>
      </c>
      <c r="F44" s="30" t="s">
        <v>454</v>
      </c>
      <c r="G44" s="36">
        <v>7.8824100000000001</v>
      </c>
      <c r="H44" s="36">
        <v>7.7125760000000003</v>
      </c>
      <c r="I44" s="36">
        <v>8.052244</v>
      </c>
      <c r="J44" s="33">
        <v>5.7375356007758081E-2</v>
      </c>
    </row>
    <row r="45" spans="1:10" x14ac:dyDescent="0.3">
      <c r="B45" s="25"/>
      <c r="C45" s="73"/>
      <c r="D45" s="29"/>
      <c r="E45" s="85" t="s">
        <v>674</v>
      </c>
      <c r="F45" s="30" t="s">
        <v>455</v>
      </c>
      <c r="G45" s="36">
        <v>7.1550599999999998</v>
      </c>
      <c r="H45" s="36">
        <v>6.699128</v>
      </c>
      <c r="I45" s="36">
        <v>7.6109920000000004</v>
      </c>
      <c r="J45" s="33">
        <v>6.6777441508701949E-2</v>
      </c>
    </row>
    <row r="46" spans="1:10" x14ac:dyDescent="0.3">
      <c r="B46" s="25"/>
      <c r="C46" s="73"/>
      <c r="D46" s="29"/>
      <c r="E46" s="85" t="s">
        <v>674</v>
      </c>
      <c r="F46" s="30" t="s">
        <v>456</v>
      </c>
      <c r="G46" s="36">
        <v>7.7074389999999999</v>
      </c>
      <c r="H46" s="36">
        <v>7.5646060000000004</v>
      </c>
      <c r="I46" s="36">
        <v>7.8502710000000002</v>
      </c>
      <c r="J46" s="33">
        <v>7.1151283388377076E-2</v>
      </c>
    </row>
    <row r="47" spans="1:10" x14ac:dyDescent="0.3">
      <c r="B47" s="25"/>
      <c r="C47" s="73"/>
      <c r="D47" s="29"/>
      <c r="E47" s="85" t="s">
        <v>674</v>
      </c>
      <c r="F47" s="30" t="s">
        <v>457</v>
      </c>
      <c r="G47" s="36">
        <v>7.6953990000000001</v>
      </c>
      <c r="H47" s="36">
        <v>7.5248569999999999</v>
      </c>
      <c r="I47" s="36">
        <v>7.8659410000000003</v>
      </c>
      <c r="J47" s="33">
        <v>3.5223445303325544E-2</v>
      </c>
    </row>
    <row r="48" spans="1:10" x14ac:dyDescent="0.3">
      <c r="B48" s="25"/>
      <c r="C48" s="73"/>
      <c r="D48" s="29"/>
      <c r="E48" s="85" t="s">
        <v>674</v>
      </c>
      <c r="F48" s="30" t="s">
        <v>458</v>
      </c>
      <c r="G48" s="36">
        <v>6.8045809999999998</v>
      </c>
      <c r="H48" s="36">
        <v>6.5153509999999999</v>
      </c>
      <c r="I48" s="36">
        <v>7.0938109999999996</v>
      </c>
      <c r="J48" s="33">
        <v>3.3536635576611643E-2</v>
      </c>
    </row>
    <row r="49" spans="2:10" x14ac:dyDescent="0.3">
      <c r="B49" s="25"/>
      <c r="C49" s="73"/>
      <c r="D49" s="29"/>
      <c r="E49" s="85" t="s">
        <v>674</v>
      </c>
      <c r="F49" s="30" t="s">
        <v>459</v>
      </c>
      <c r="G49" s="36">
        <v>7.9078569999999999</v>
      </c>
      <c r="H49" s="36">
        <v>7.7623119999999997</v>
      </c>
      <c r="I49" s="36">
        <v>8.0534020000000002</v>
      </c>
      <c r="J49" s="33">
        <v>4.8643855171518799E-2</v>
      </c>
    </row>
    <row r="50" spans="2:10" x14ac:dyDescent="0.3">
      <c r="B50" s="25"/>
      <c r="C50" s="73"/>
      <c r="D50" s="29"/>
      <c r="E50" s="85" t="s">
        <v>674</v>
      </c>
      <c r="F50" s="30" t="s">
        <v>660</v>
      </c>
      <c r="G50" s="36">
        <v>6.6915300000000002</v>
      </c>
      <c r="H50" s="36">
        <v>6.5252549999999996</v>
      </c>
      <c r="I50" s="36">
        <v>6.8578060000000001</v>
      </c>
      <c r="J50" s="33">
        <v>4.5622091025520881E-2</v>
      </c>
    </row>
    <row r="51" spans="2:10" x14ac:dyDescent="0.3">
      <c r="B51" s="25"/>
      <c r="C51" s="73"/>
      <c r="D51" s="29"/>
      <c r="E51" s="85" t="s">
        <v>674</v>
      </c>
      <c r="F51" s="30" t="s">
        <v>661</v>
      </c>
      <c r="G51" s="36">
        <v>8.0357450000000004</v>
      </c>
      <c r="H51" s="36">
        <v>7.9046799999999999</v>
      </c>
      <c r="I51" s="36">
        <v>8.1668099999999999</v>
      </c>
      <c r="J51" s="33">
        <v>6.725146198830409E-2</v>
      </c>
    </row>
    <row r="52" spans="2:10" x14ac:dyDescent="0.3">
      <c r="B52" s="25"/>
      <c r="C52" s="73"/>
      <c r="D52" s="29"/>
      <c r="E52" s="85" t="s">
        <v>674</v>
      </c>
      <c r="F52" s="30" t="s">
        <v>662</v>
      </c>
      <c r="G52" s="36">
        <v>7.2087329999999996</v>
      </c>
      <c r="H52" s="36">
        <v>6.4253489999999998</v>
      </c>
      <c r="I52" s="36">
        <v>7.9921179999999996</v>
      </c>
      <c r="J52" s="33">
        <v>4.8887756767191114E-2</v>
      </c>
    </row>
    <row r="53" spans="2:10" x14ac:dyDescent="0.3">
      <c r="B53" s="25"/>
      <c r="C53" s="73"/>
      <c r="D53" s="29"/>
      <c r="E53" s="85" t="s">
        <v>674</v>
      </c>
      <c r="F53" s="30" t="s">
        <v>663</v>
      </c>
      <c r="G53" s="36">
        <v>7.7092029999999996</v>
      </c>
      <c r="H53" s="36">
        <v>7.5731210000000004</v>
      </c>
      <c r="I53" s="36">
        <v>7.8452840000000004</v>
      </c>
      <c r="J53" s="33">
        <v>0.13139194649575031</v>
      </c>
    </row>
    <row r="54" spans="2:10" x14ac:dyDescent="0.3">
      <c r="B54" s="25"/>
      <c r="C54" s="73"/>
      <c r="D54" s="29"/>
      <c r="E54" s="85" t="s">
        <v>674</v>
      </c>
      <c r="F54" s="30" t="s">
        <v>460</v>
      </c>
      <c r="G54" s="36">
        <v>8.0630299999999995</v>
      </c>
      <c r="H54" s="36">
        <v>7.9509699999999999</v>
      </c>
      <c r="I54" s="36">
        <v>8.1750900000000009</v>
      </c>
      <c r="J54" s="33">
        <v>5.4565310970457408E-2</v>
      </c>
    </row>
    <row r="55" spans="2:10" x14ac:dyDescent="0.3">
      <c r="B55" s="25"/>
      <c r="C55" s="73"/>
      <c r="D55" s="29"/>
      <c r="E55" s="85" t="s">
        <v>674</v>
      </c>
      <c r="F55" s="30" t="s">
        <v>461</v>
      </c>
      <c r="G55" s="36">
        <v>7.4239090000000001</v>
      </c>
      <c r="H55" s="36">
        <v>7.2479389999999997</v>
      </c>
      <c r="I55" s="36">
        <v>7.5998789999999996</v>
      </c>
      <c r="J55" s="33">
        <v>5.0620895708194578E-2</v>
      </c>
    </row>
    <row r="56" spans="2:10" x14ac:dyDescent="0.3">
      <c r="B56" s="25"/>
      <c r="C56" s="73"/>
      <c r="D56" s="29"/>
      <c r="E56" s="85" t="s">
        <v>674</v>
      </c>
      <c r="F56" s="30" t="s">
        <v>462</v>
      </c>
      <c r="G56" s="36">
        <v>6.4082739999999996</v>
      </c>
      <c r="H56" s="36">
        <v>5.9291850000000004</v>
      </c>
      <c r="I56" s="36">
        <v>6.8873629999999997</v>
      </c>
      <c r="J56" s="33">
        <v>2.6364711847219877E-2</v>
      </c>
    </row>
    <row r="57" spans="2:10" x14ac:dyDescent="0.3">
      <c r="B57" s="25"/>
      <c r="C57" s="73"/>
      <c r="D57" s="29"/>
      <c r="E57" s="85" t="s">
        <v>674</v>
      </c>
      <c r="F57" s="30" t="s">
        <v>589</v>
      </c>
      <c r="G57" s="36">
        <v>6.4092729999999998</v>
      </c>
      <c r="H57" s="36">
        <v>5.771852</v>
      </c>
      <c r="I57" s="36">
        <v>7.0466939999999996</v>
      </c>
      <c r="J57" s="33">
        <v>0.13240628778718258</v>
      </c>
    </row>
    <row r="58" spans="2:10" x14ac:dyDescent="0.3">
      <c r="B58" s="25"/>
      <c r="C58" s="73"/>
      <c r="D58" s="29"/>
      <c r="E58" s="85" t="s">
        <v>674</v>
      </c>
      <c r="F58" s="30" t="s">
        <v>463</v>
      </c>
      <c r="G58" s="36">
        <v>7.946434</v>
      </c>
      <c r="H58" s="36">
        <v>7.7525779999999997</v>
      </c>
      <c r="I58" s="36">
        <v>8.1402900000000002</v>
      </c>
      <c r="J58" s="33">
        <v>9.2568426688081379E-2</v>
      </c>
    </row>
    <row r="59" spans="2:10" x14ac:dyDescent="0.3">
      <c r="B59" s="25"/>
      <c r="C59" s="73"/>
      <c r="D59" s="29"/>
      <c r="E59" s="85" t="s">
        <v>674</v>
      </c>
      <c r="F59" s="30" t="s">
        <v>464</v>
      </c>
      <c r="G59" s="36">
        <v>7.4091370000000003</v>
      </c>
      <c r="H59" s="36">
        <v>7.1605449999999999</v>
      </c>
      <c r="I59" s="36">
        <v>7.6577299999999999</v>
      </c>
      <c r="J59" s="33">
        <v>6.0217125750563462E-2</v>
      </c>
    </row>
    <row r="60" spans="2:10" x14ac:dyDescent="0.3">
      <c r="B60" s="25"/>
      <c r="C60" s="73"/>
      <c r="D60" s="29"/>
      <c r="E60" s="85" t="s">
        <v>674</v>
      </c>
      <c r="F60" s="30" t="s">
        <v>465</v>
      </c>
      <c r="G60" s="36">
        <v>7.600212</v>
      </c>
      <c r="H60" s="36">
        <v>7.4147270000000001</v>
      </c>
      <c r="I60" s="36">
        <v>7.7856959999999997</v>
      </c>
      <c r="J60" s="33">
        <v>4.7767728969279354E-2</v>
      </c>
    </row>
    <row r="61" spans="2:10" x14ac:dyDescent="0.3">
      <c r="B61" s="25"/>
      <c r="C61" s="73"/>
      <c r="D61" s="29"/>
      <c r="E61" s="85" t="s">
        <v>674</v>
      </c>
      <c r="F61" s="30" t="s">
        <v>466</v>
      </c>
      <c r="G61" s="36">
        <v>7.5080859999999996</v>
      </c>
      <c r="H61" s="36">
        <v>7.1590780000000001</v>
      </c>
      <c r="I61" s="36">
        <v>7.857094</v>
      </c>
      <c r="J61" s="33">
        <v>2.218703866150324E-2</v>
      </c>
    </row>
    <row r="62" spans="2:10" x14ac:dyDescent="0.3">
      <c r="B62" s="25"/>
      <c r="C62" s="73"/>
      <c r="D62" s="29"/>
      <c r="E62" s="85" t="s">
        <v>674</v>
      </c>
      <c r="F62" s="30" t="s">
        <v>467</v>
      </c>
      <c r="G62" s="36">
        <v>8.1146560000000001</v>
      </c>
      <c r="H62" s="36">
        <v>7.8968259999999999</v>
      </c>
      <c r="I62" s="36">
        <v>8.3324870000000004</v>
      </c>
      <c r="J62" s="33">
        <v>2.4186498300145701E-2</v>
      </c>
    </row>
    <row r="63" spans="2:10" x14ac:dyDescent="0.3">
      <c r="B63" s="25"/>
      <c r="C63" s="73"/>
      <c r="D63" s="29"/>
      <c r="E63" s="85" t="s">
        <v>674</v>
      </c>
      <c r="F63" s="30" t="s">
        <v>468</v>
      </c>
      <c r="G63" s="36">
        <v>7.6209030000000002</v>
      </c>
      <c r="H63" s="36">
        <v>7.4794960000000001</v>
      </c>
      <c r="I63" s="36">
        <v>7.7623100000000003</v>
      </c>
      <c r="J63" s="33">
        <v>4.6647368221894275E-2</v>
      </c>
    </row>
    <row r="64" spans="2:10" x14ac:dyDescent="0.3">
      <c r="B64" s="25"/>
      <c r="C64" s="73"/>
      <c r="D64" s="29"/>
      <c r="E64" s="85" t="s">
        <v>674</v>
      </c>
      <c r="F64" s="30" t="s">
        <v>469</v>
      </c>
      <c r="G64" s="36">
        <v>8.048</v>
      </c>
      <c r="H64" s="36">
        <v>7.8198179999999997</v>
      </c>
      <c r="I64" s="36">
        <v>8.2761829999999996</v>
      </c>
      <c r="J64" s="33">
        <v>7.6320348064295204E-2</v>
      </c>
    </row>
    <row r="65" spans="2:10" x14ac:dyDescent="0.3">
      <c r="B65" s="25"/>
      <c r="C65" s="73"/>
      <c r="D65" s="29"/>
      <c r="E65" s="85" t="s">
        <v>674</v>
      </c>
      <c r="F65" s="30" t="s">
        <v>470</v>
      </c>
      <c r="G65" s="36">
        <v>6.9750209999999999</v>
      </c>
      <c r="H65" s="36">
        <v>6.4224269999999999</v>
      </c>
      <c r="I65" s="36">
        <v>7.5276149999999999</v>
      </c>
      <c r="J65" s="33">
        <v>4.002094880635447E-2</v>
      </c>
    </row>
    <row r="66" spans="2:10" x14ac:dyDescent="0.3">
      <c r="B66" s="25"/>
      <c r="C66" s="73"/>
      <c r="D66" s="29"/>
      <c r="E66" s="85" t="s">
        <v>674</v>
      </c>
      <c r="F66" s="30" t="s">
        <v>26</v>
      </c>
      <c r="G66" s="36">
        <v>7.9004839999999996</v>
      </c>
      <c r="H66" s="36">
        <v>7.6609559999999997</v>
      </c>
      <c r="I66" s="36">
        <v>8.1400129999999997</v>
      </c>
      <c r="J66" s="33">
        <v>5.609343448125307E-2</v>
      </c>
    </row>
    <row r="67" spans="2:10" x14ac:dyDescent="0.3">
      <c r="B67" s="25"/>
      <c r="C67" s="73"/>
      <c r="D67" s="29"/>
      <c r="E67" s="85" t="s">
        <v>674</v>
      </c>
      <c r="F67" s="30" t="s">
        <v>27</v>
      </c>
      <c r="G67" s="36">
        <v>7.6650080000000003</v>
      </c>
      <c r="H67" s="36">
        <v>7.2533529999999997</v>
      </c>
      <c r="I67" s="36">
        <v>8.0766629999999999</v>
      </c>
      <c r="J67" s="33">
        <v>4.7888909739163071E-2</v>
      </c>
    </row>
    <row r="68" spans="2:10" x14ac:dyDescent="0.3">
      <c r="B68" s="25"/>
      <c r="C68" s="73"/>
      <c r="D68" s="29"/>
      <c r="E68" s="85" t="s">
        <v>674</v>
      </c>
      <c r="F68" s="30" t="s">
        <v>28</v>
      </c>
      <c r="G68" s="36">
        <v>7.5491780000000004</v>
      </c>
      <c r="H68" s="36">
        <v>6.9066700000000001</v>
      </c>
      <c r="I68" s="36">
        <v>8.1916849999999997</v>
      </c>
      <c r="J68" s="33">
        <v>4.3494704992435705E-2</v>
      </c>
    </row>
    <row r="69" spans="2:10" x14ac:dyDescent="0.3">
      <c r="B69" s="25"/>
      <c r="C69" s="73"/>
      <c r="D69" s="29"/>
      <c r="E69" s="85" t="s">
        <v>674</v>
      </c>
      <c r="F69" s="30" t="s">
        <v>29</v>
      </c>
      <c r="G69" s="36">
        <v>7.5840360000000002</v>
      </c>
      <c r="H69" s="36">
        <v>6.906339</v>
      </c>
      <c r="I69" s="36">
        <v>8.2617340000000006</v>
      </c>
      <c r="J69" s="33">
        <v>6.2438383174498853E-2</v>
      </c>
    </row>
    <row r="70" spans="2:10" x14ac:dyDescent="0.3">
      <c r="B70" s="25"/>
      <c r="C70" s="73"/>
      <c r="D70" s="29"/>
      <c r="E70" s="85" t="s">
        <v>674</v>
      </c>
      <c r="F70" s="30" t="s">
        <v>658</v>
      </c>
      <c r="G70" s="36">
        <v>7.6321849999999998</v>
      </c>
      <c r="H70" s="36">
        <v>7.3891349999999996</v>
      </c>
      <c r="I70" s="36">
        <v>7.875235</v>
      </c>
      <c r="J70" s="33">
        <v>4.6658338538413495E-2</v>
      </c>
    </row>
    <row r="71" spans="2:10" x14ac:dyDescent="0.3">
      <c r="B71" s="25"/>
      <c r="C71" s="73"/>
      <c r="D71" s="29"/>
      <c r="E71" s="85" t="s">
        <v>674</v>
      </c>
      <c r="F71" s="30" t="s">
        <v>30</v>
      </c>
      <c r="G71" s="36">
        <v>7.9913749999999997</v>
      </c>
      <c r="H71" s="36">
        <v>7.6809789999999998</v>
      </c>
      <c r="I71" s="36">
        <v>8.3017710000000005</v>
      </c>
      <c r="J71" s="33">
        <v>3.8793562826388149E-2</v>
      </c>
    </row>
    <row r="72" spans="2:10" x14ac:dyDescent="0.3">
      <c r="B72" s="25"/>
      <c r="C72" s="73"/>
      <c r="D72" s="29"/>
      <c r="E72" s="85" t="s">
        <v>674</v>
      </c>
      <c r="F72" s="30" t="s">
        <v>552</v>
      </c>
      <c r="G72" s="36">
        <v>7.4598890000000004</v>
      </c>
      <c r="H72" s="36">
        <v>7.1853749999999996</v>
      </c>
      <c r="I72" s="36">
        <v>7.7344020000000002</v>
      </c>
      <c r="J72" s="33">
        <v>3.4048609590540839E-2</v>
      </c>
    </row>
    <row r="73" spans="2:10" x14ac:dyDescent="0.3">
      <c r="B73" s="25"/>
      <c r="C73" s="73"/>
      <c r="D73" s="29"/>
      <c r="E73" s="85" t="s">
        <v>674</v>
      </c>
      <c r="F73" s="30" t="s">
        <v>31</v>
      </c>
      <c r="G73" s="36">
        <v>7.5655429999999999</v>
      </c>
      <c r="H73" s="36">
        <v>7.2906329999999997</v>
      </c>
      <c r="I73" s="36">
        <v>7.8404540000000003</v>
      </c>
      <c r="J73" s="33">
        <v>7.3869867186548074E-2</v>
      </c>
    </row>
    <row r="74" spans="2:10" x14ac:dyDescent="0.3">
      <c r="B74" s="25"/>
      <c r="C74" s="73"/>
      <c r="D74" s="29"/>
      <c r="E74" s="85" t="s">
        <v>674</v>
      </c>
      <c r="F74" s="30" t="s">
        <v>32</v>
      </c>
      <c r="G74" s="36">
        <v>7.7617450000000003</v>
      </c>
      <c r="H74" s="36">
        <v>7.4030709999999997</v>
      </c>
      <c r="I74" s="36">
        <v>8.1204199999999993</v>
      </c>
      <c r="J74" s="33">
        <v>4.6134130713370351E-2</v>
      </c>
    </row>
    <row r="75" spans="2:10" x14ac:dyDescent="0.3">
      <c r="B75" s="25"/>
      <c r="C75" s="73"/>
      <c r="D75" s="29"/>
      <c r="E75" s="85" t="s">
        <v>674</v>
      </c>
      <c r="F75" s="30" t="s">
        <v>471</v>
      </c>
      <c r="G75" s="36">
        <v>7.4895829999999997</v>
      </c>
      <c r="H75" s="36">
        <v>7.1000969999999999</v>
      </c>
      <c r="I75" s="36">
        <v>7.8790690000000003</v>
      </c>
      <c r="J75" s="33">
        <v>7.392149060181176E-2</v>
      </c>
    </row>
    <row r="76" spans="2:10" x14ac:dyDescent="0.3">
      <c r="B76" s="25"/>
      <c r="C76" s="73"/>
      <c r="D76" s="29"/>
      <c r="E76" s="85" t="s">
        <v>674</v>
      </c>
      <c r="F76" s="30" t="s">
        <v>472</v>
      </c>
      <c r="G76" s="36">
        <v>7.6274459999999999</v>
      </c>
      <c r="H76" s="36">
        <v>7.4147590000000001</v>
      </c>
      <c r="I76" s="36">
        <v>7.8401319999999997</v>
      </c>
      <c r="J76" s="33">
        <v>6.425555843158956E-2</v>
      </c>
    </row>
    <row r="77" spans="2:10" x14ac:dyDescent="0.3">
      <c r="B77" s="25"/>
      <c r="C77" s="73"/>
      <c r="D77" s="29"/>
      <c r="E77" s="85" t="s">
        <v>674</v>
      </c>
      <c r="F77" s="30" t="s">
        <v>473</v>
      </c>
      <c r="G77" s="36">
        <v>7.854781</v>
      </c>
      <c r="H77" s="36">
        <v>7.6459809999999999</v>
      </c>
      <c r="I77" s="36">
        <v>8.0635820000000002</v>
      </c>
      <c r="J77" s="33">
        <v>3.155055674698682E-2</v>
      </c>
    </row>
    <row r="78" spans="2:10" x14ac:dyDescent="0.3">
      <c r="D78" s="90"/>
    </row>
    <row r="79" spans="2:10" x14ac:dyDescent="0.3">
      <c r="D79" s="78"/>
    </row>
    <row r="80" spans="2:10" x14ac:dyDescent="0.3">
      <c r="D80" s="78"/>
    </row>
    <row r="81" spans="4:4" x14ac:dyDescent="0.3">
      <c r="D81" s="78"/>
    </row>
    <row r="82" spans="4:4" x14ac:dyDescent="0.3">
      <c r="D82" s="78"/>
    </row>
    <row r="83" spans="4:4" x14ac:dyDescent="0.3">
      <c r="D83" s="78"/>
    </row>
    <row r="84" spans="4:4" x14ac:dyDescent="0.3">
      <c r="D84" s="78"/>
    </row>
    <row r="85" spans="4:4" x14ac:dyDescent="0.3">
      <c r="D85" s="78"/>
    </row>
    <row r="86" spans="4:4" x14ac:dyDescent="0.3">
      <c r="D86" s="78"/>
    </row>
    <row r="87" spans="4:4" x14ac:dyDescent="0.3">
      <c r="D87" s="78"/>
    </row>
    <row r="88" spans="4:4" x14ac:dyDescent="0.3">
      <c r="D88" s="78"/>
    </row>
    <row r="89" spans="4:4" x14ac:dyDescent="0.3">
      <c r="D89" s="78"/>
    </row>
    <row r="90" spans="4:4" x14ac:dyDescent="0.3">
      <c r="D90" s="78"/>
    </row>
    <row r="91" spans="4:4" x14ac:dyDescent="0.3">
      <c r="D91" s="78"/>
    </row>
    <row r="92" spans="4:4" x14ac:dyDescent="0.3">
      <c r="D92" s="78"/>
    </row>
    <row r="93" spans="4:4" x14ac:dyDescent="0.3">
      <c r="D93" s="78"/>
    </row>
    <row r="94" spans="4:4" x14ac:dyDescent="0.3">
      <c r="D94" s="78"/>
    </row>
    <row r="95" spans="4:4" x14ac:dyDescent="0.3">
      <c r="D95" s="78"/>
    </row>
    <row r="96" spans="4:4" x14ac:dyDescent="0.3">
      <c r="D96" s="78"/>
    </row>
    <row r="97" spans="4:4" x14ac:dyDescent="0.3">
      <c r="D97" s="78"/>
    </row>
    <row r="98" spans="4:4" x14ac:dyDescent="0.3">
      <c r="D98" s="78"/>
    </row>
    <row r="99" spans="4:4" x14ac:dyDescent="0.3">
      <c r="D99" s="78"/>
    </row>
    <row r="100" spans="4:4" x14ac:dyDescent="0.3">
      <c r="D100" s="78"/>
    </row>
    <row r="101" spans="4:4" x14ac:dyDescent="0.3">
      <c r="D101" s="78"/>
    </row>
    <row r="102" spans="4:4" x14ac:dyDescent="0.3">
      <c r="D102" s="78"/>
    </row>
    <row r="103" spans="4:4" x14ac:dyDescent="0.3">
      <c r="D103" s="78"/>
    </row>
    <row r="104" spans="4:4" x14ac:dyDescent="0.3">
      <c r="D104" s="78"/>
    </row>
    <row r="105" spans="4:4" x14ac:dyDescent="0.3">
      <c r="D105" s="78"/>
    </row>
    <row r="106" spans="4:4" x14ac:dyDescent="0.3">
      <c r="D106" s="78"/>
    </row>
    <row r="107" spans="4:4" x14ac:dyDescent="0.3">
      <c r="D107" s="78"/>
    </row>
    <row r="108" spans="4:4" x14ac:dyDescent="0.3">
      <c r="D108" s="78"/>
    </row>
    <row r="109" spans="4:4" x14ac:dyDescent="0.3">
      <c r="D109" s="78"/>
    </row>
    <row r="110" spans="4:4" x14ac:dyDescent="0.3">
      <c r="D110" s="78"/>
    </row>
    <row r="111" spans="4:4" x14ac:dyDescent="0.3">
      <c r="D111" s="78"/>
    </row>
    <row r="112" spans="4:4" x14ac:dyDescent="0.3">
      <c r="D112" s="78"/>
    </row>
    <row r="113" spans="4:4" x14ac:dyDescent="0.3">
      <c r="D113" s="78"/>
    </row>
    <row r="114" spans="4:4" x14ac:dyDescent="0.3">
      <c r="D114" s="78"/>
    </row>
    <row r="115" spans="4:4" x14ac:dyDescent="0.3">
      <c r="D115" s="78"/>
    </row>
    <row r="116" spans="4:4" x14ac:dyDescent="0.3">
      <c r="D116" s="90"/>
    </row>
    <row r="117" spans="4:4" x14ac:dyDescent="0.3">
      <c r="D117" s="78"/>
    </row>
    <row r="118" spans="4:4" x14ac:dyDescent="0.3">
      <c r="D118" s="78"/>
    </row>
    <row r="119" spans="4:4" x14ac:dyDescent="0.3">
      <c r="D119" s="78"/>
    </row>
    <row r="120" spans="4:4" x14ac:dyDescent="0.3">
      <c r="D120" s="78"/>
    </row>
    <row r="121" spans="4:4" x14ac:dyDescent="0.3">
      <c r="D121" s="78"/>
    </row>
    <row r="122" spans="4:4" x14ac:dyDescent="0.3">
      <c r="D122" s="78"/>
    </row>
    <row r="123" spans="4:4" x14ac:dyDescent="0.3">
      <c r="D123" s="78"/>
    </row>
    <row r="124" spans="4:4" x14ac:dyDescent="0.3">
      <c r="D124" s="78"/>
    </row>
    <row r="125" spans="4:4" x14ac:dyDescent="0.3">
      <c r="D125" s="78"/>
    </row>
    <row r="126" spans="4:4" x14ac:dyDescent="0.3">
      <c r="D126" s="78"/>
    </row>
    <row r="127" spans="4:4" x14ac:dyDescent="0.3">
      <c r="D127" s="78"/>
    </row>
    <row r="128" spans="4:4" x14ac:dyDescent="0.3">
      <c r="D128" s="78"/>
    </row>
    <row r="129" spans="4:4" x14ac:dyDescent="0.3">
      <c r="D129" s="78"/>
    </row>
    <row r="130" spans="4:4" x14ac:dyDescent="0.3">
      <c r="D130" s="78"/>
    </row>
    <row r="131" spans="4:4" x14ac:dyDescent="0.3">
      <c r="D131" s="78"/>
    </row>
    <row r="132" spans="4:4" x14ac:dyDescent="0.3">
      <c r="D132" s="78"/>
    </row>
    <row r="133" spans="4:4" x14ac:dyDescent="0.3">
      <c r="D133" s="78"/>
    </row>
    <row r="134" spans="4:4" x14ac:dyDescent="0.3">
      <c r="D134" s="78"/>
    </row>
    <row r="135" spans="4:4" x14ac:dyDescent="0.3">
      <c r="D135" s="78"/>
    </row>
    <row r="136" spans="4:4" x14ac:dyDescent="0.3">
      <c r="D136" s="78"/>
    </row>
    <row r="137" spans="4:4" x14ac:dyDescent="0.3">
      <c r="D137" s="78"/>
    </row>
    <row r="138" spans="4:4" x14ac:dyDescent="0.3">
      <c r="D138" s="78"/>
    </row>
    <row r="139" spans="4:4" x14ac:dyDescent="0.3">
      <c r="D139" s="78"/>
    </row>
    <row r="140" spans="4:4" x14ac:dyDescent="0.3">
      <c r="D140" s="78"/>
    </row>
    <row r="141" spans="4:4" x14ac:dyDescent="0.3">
      <c r="D141" s="78"/>
    </row>
    <row r="142" spans="4:4" x14ac:dyDescent="0.3">
      <c r="D142" s="78"/>
    </row>
    <row r="143" spans="4:4" x14ac:dyDescent="0.3">
      <c r="D143" s="78"/>
    </row>
    <row r="144" spans="4:4" x14ac:dyDescent="0.3">
      <c r="D144" s="78"/>
    </row>
    <row r="145" spans="4:4" x14ac:dyDescent="0.3">
      <c r="D145" s="78"/>
    </row>
    <row r="146" spans="4:4" x14ac:dyDescent="0.3">
      <c r="D146" s="78"/>
    </row>
    <row r="147" spans="4:4" x14ac:dyDescent="0.3">
      <c r="D147" s="78"/>
    </row>
    <row r="148" spans="4:4" x14ac:dyDescent="0.3">
      <c r="D148" s="78"/>
    </row>
    <row r="149" spans="4:4" x14ac:dyDescent="0.3">
      <c r="D149" s="78"/>
    </row>
    <row r="150" spans="4:4" x14ac:dyDescent="0.3">
      <c r="D150" s="78"/>
    </row>
    <row r="151" spans="4:4" x14ac:dyDescent="0.3">
      <c r="D151" s="78"/>
    </row>
    <row r="152" spans="4:4" x14ac:dyDescent="0.3">
      <c r="D152" s="78"/>
    </row>
    <row r="153" spans="4:4" x14ac:dyDescent="0.3">
      <c r="D153" s="78"/>
    </row>
    <row r="154" spans="4:4" x14ac:dyDescent="0.3">
      <c r="D154" s="90"/>
    </row>
    <row r="155" spans="4:4" x14ac:dyDescent="0.3">
      <c r="D155" s="78"/>
    </row>
    <row r="156" spans="4:4" x14ac:dyDescent="0.3">
      <c r="D156" s="78"/>
    </row>
    <row r="157" spans="4:4" x14ac:dyDescent="0.3">
      <c r="D157" s="78"/>
    </row>
    <row r="158" spans="4:4" x14ac:dyDescent="0.3">
      <c r="D158" s="78"/>
    </row>
    <row r="159" spans="4:4" x14ac:dyDescent="0.3">
      <c r="D159" s="78"/>
    </row>
    <row r="160" spans="4:4" x14ac:dyDescent="0.3">
      <c r="D160" s="78"/>
    </row>
    <row r="161" spans="4:4" x14ac:dyDescent="0.3">
      <c r="D161" s="78"/>
    </row>
    <row r="162" spans="4:4" x14ac:dyDescent="0.3">
      <c r="D162" s="78"/>
    </row>
    <row r="163" spans="4:4" x14ac:dyDescent="0.3">
      <c r="D163" s="78"/>
    </row>
    <row r="164" spans="4:4" x14ac:dyDescent="0.3">
      <c r="D164" s="78"/>
    </row>
    <row r="165" spans="4:4" x14ac:dyDescent="0.3">
      <c r="D165" s="78"/>
    </row>
    <row r="166" spans="4:4" x14ac:dyDescent="0.3">
      <c r="D166" s="78"/>
    </row>
    <row r="167" spans="4:4" x14ac:dyDescent="0.3">
      <c r="D167" s="78"/>
    </row>
    <row r="168" spans="4:4" x14ac:dyDescent="0.3">
      <c r="D168" s="78"/>
    </row>
    <row r="169" spans="4:4" x14ac:dyDescent="0.3">
      <c r="D169" s="78"/>
    </row>
    <row r="170" spans="4:4" x14ac:dyDescent="0.3">
      <c r="D170" s="78"/>
    </row>
    <row r="171" spans="4:4" x14ac:dyDescent="0.3">
      <c r="D171" s="78"/>
    </row>
    <row r="172" spans="4:4" x14ac:dyDescent="0.3">
      <c r="D172" s="78"/>
    </row>
    <row r="173" spans="4:4" x14ac:dyDescent="0.3">
      <c r="D173" s="78"/>
    </row>
    <row r="174" spans="4:4" x14ac:dyDescent="0.3">
      <c r="D174" s="78"/>
    </row>
    <row r="175" spans="4:4" x14ac:dyDescent="0.3">
      <c r="D175" s="78"/>
    </row>
    <row r="176" spans="4:4" x14ac:dyDescent="0.3">
      <c r="D176" s="78"/>
    </row>
    <row r="177" spans="4:4" x14ac:dyDescent="0.3">
      <c r="D177" s="78"/>
    </row>
    <row r="178" spans="4:4" x14ac:dyDescent="0.3">
      <c r="D178" s="78"/>
    </row>
    <row r="179" spans="4:4" x14ac:dyDescent="0.3">
      <c r="D179" s="78"/>
    </row>
    <row r="180" spans="4:4" x14ac:dyDescent="0.3">
      <c r="D180" s="78"/>
    </row>
    <row r="181" spans="4:4" x14ac:dyDescent="0.3">
      <c r="D181" s="78"/>
    </row>
    <row r="182" spans="4:4" x14ac:dyDescent="0.3">
      <c r="D182" s="78"/>
    </row>
    <row r="183" spans="4:4" x14ac:dyDescent="0.3">
      <c r="D183" s="78"/>
    </row>
    <row r="184" spans="4:4" x14ac:dyDescent="0.3">
      <c r="D184" s="78"/>
    </row>
    <row r="185" spans="4:4" x14ac:dyDescent="0.3">
      <c r="D185" s="78"/>
    </row>
    <row r="186" spans="4:4" x14ac:dyDescent="0.3">
      <c r="D186" s="78"/>
    </row>
    <row r="187" spans="4:4" x14ac:dyDescent="0.3">
      <c r="D187" s="78"/>
    </row>
    <row r="188" spans="4:4" x14ac:dyDescent="0.3">
      <c r="D188" s="78"/>
    </row>
    <row r="189" spans="4:4" x14ac:dyDescent="0.3">
      <c r="D189" s="78"/>
    </row>
    <row r="190" spans="4:4" x14ac:dyDescent="0.3">
      <c r="D190" s="78"/>
    </row>
    <row r="191" spans="4:4" x14ac:dyDescent="0.3">
      <c r="D191" s="78"/>
    </row>
    <row r="192" spans="4:4" x14ac:dyDescent="0.3">
      <c r="D192" s="90"/>
    </row>
    <row r="193" spans="4:4" x14ac:dyDescent="0.3">
      <c r="D193" s="90"/>
    </row>
    <row r="194" spans="4:4" x14ac:dyDescent="0.3">
      <c r="D194" s="78"/>
    </row>
    <row r="195" spans="4:4" x14ac:dyDescent="0.3">
      <c r="D195" s="78"/>
    </row>
    <row r="196" spans="4:4" x14ac:dyDescent="0.3">
      <c r="D196" s="78"/>
    </row>
    <row r="197" spans="4:4" x14ac:dyDescent="0.3">
      <c r="D197" s="78"/>
    </row>
    <row r="198" spans="4:4" x14ac:dyDescent="0.3">
      <c r="D198" s="78"/>
    </row>
    <row r="199" spans="4:4" x14ac:dyDescent="0.3">
      <c r="D199" s="78"/>
    </row>
    <row r="200" spans="4:4" x14ac:dyDescent="0.3">
      <c r="D200" s="78"/>
    </row>
    <row r="201" spans="4:4" x14ac:dyDescent="0.3">
      <c r="D201" s="78"/>
    </row>
    <row r="202" spans="4:4" x14ac:dyDescent="0.3">
      <c r="D202" s="78"/>
    </row>
    <row r="203" spans="4:4" x14ac:dyDescent="0.3">
      <c r="D203" s="78"/>
    </row>
    <row r="204" spans="4:4" x14ac:dyDescent="0.3">
      <c r="D204" s="78"/>
    </row>
    <row r="205" spans="4:4" x14ac:dyDescent="0.3">
      <c r="D205" s="78"/>
    </row>
    <row r="206" spans="4:4" x14ac:dyDescent="0.3">
      <c r="D206" s="78"/>
    </row>
    <row r="207" spans="4:4" x14ac:dyDescent="0.3">
      <c r="D207" s="78"/>
    </row>
    <row r="208" spans="4:4" x14ac:dyDescent="0.3">
      <c r="D208" s="78"/>
    </row>
    <row r="209" spans="4:4" x14ac:dyDescent="0.3">
      <c r="D209" s="78"/>
    </row>
    <row r="210" spans="4:4" x14ac:dyDescent="0.3">
      <c r="D210" s="78"/>
    </row>
    <row r="211" spans="4:4" x14ac:dyDescent="0.3">
      <c r="D211" s="78"/>
    </row>
    <row r="212" spans="4:4" x14ac:dyDescent="0.3">
      <c r="D212" s="78"/>
    </row>
    <row r="213" spans="4:4" x14ac:dyDescent="0.3">
      <c r="D213" s="78"/>
    </row>
    <row r="214" spans="4:4" x14ac:dyDescent="0.3">
      <c r="D214" s="78"/>
    </row>
    <row r="215" spans="4:4" x14ac:dyDescent="0.3">
      <c r="D215" s="78"/>
    </row>
    <row r="216" spans="4:4" x14ac:dyDescent="0.3">
      <c r="D216" s="78"/>
    </row>
    <row r="217" spans="4:4" x14ac:dyDescent="0.3">
      <c r="D217" s="78"/>
    </row>
    <row r="218" spans="4:4" x14ac:dyDescent="0.3">
      <c r="D218" s="78"/>
    </row>
    <row r="219" spans="4:4" x14ac:dyDescent="0.3">
      <c r="D219" s="78"/>
    </row>
    <row r="220" spans="4:4" x14ac:dyDescent="0.3">
      <c r="D220" s="78"/>
    </row>
    <row r="221" spans="4:4" x14ac:dyDescent="0.3">
      <c r="D221" s="78"/>
    </row>
    <row r="222" spans="4:4" x14ac:dyDescent="0.3">
      <c r="D222" s="78"/>
    </row>
    <row r="223" spans="4:4" x14ac:dyDescent="0.3">
      <c r="D223" s="78"/>
    </row>
    <row r="224" spans="4:4" x14ac:dyDescent="0.3">
      <c r="D224" s="78"/>
    </row>
    <row r="225" spans="4:4" x14ac:dyDescent="0.3">
      <c r="D225" s="78"/>
    </row>
    <row r="226" spans="4:4" x14ac:dyDescent="0.3">
      <c r="D226" s="78"/>
    </row>
    <row r="227" spans="4:4" x14ac:dyDescent="0.3">
      <c r="D227" s="78"/>
    </row>
    <row r="228" spans="4:4" x14ac:dyDescent="0.3">
      <c r="D228" s="78"/>
    </row>
    <row r="229" spans="4:4" x14ac:dyDescent="0.3">
      <c r="D229" s="78"/>
    </row>
    <row r="230" spans="4:4" x14ac:dyDescent="0.3">
      <c r="D230" s="70"/>
    </row>
    <row r="231" spans="4:4" x14ac:dyDescent="0.3">
      <c r="D231" s="78"/>
    </row>
    <row r="232" spans="4:4" x14ac:dyDescent="0.3">
      <c r="D232" s="78"/>
    </row>
    <row r="233" spans="4:4" x14ac:dyDescent="0.3">
      <c r="D233" s="78"/>
    </row>
    <row r="234" spans="4:4" x14ac:dyDescent="0.3">
      <c r="D234" s="78"/>
    </row>
    <row r="235" spans="4:4" x14ac:dyDescent="0.3">
      <c r="D235" s="78"/>
    </row>
    <row r="236" spans="4:4" x14ac:dyDescent="0.3">
      <c r="D236" s="78"/>
    </row>
    <row r="237" spans="4:4" x14ac:dyDescent="0.3">
      <c r="D237" s="78"/>
    </row>
    <row r="238" spans="4:4" x14ac:dyDescent="0.3">
      <c r="D238" s="78"/>
    </row>
    <row r="239" spans="4:4" x14ac:dyDescent="0.3">
      <c r="D239" s="78"/>
    </row>
    <row r="240" spans="4:4" x14ac:dyDescent="0.3">
      <c r="D240" s="78"/>
    </row>
    <row r="241" spans="4:4" x14ac:dyDescent="0.3">
      <c r="D241" s="78"/>
    </row>
    <row r="242" spans="4:4" x14ac:dyDescent="0.3">
      <c r="D242" s="78"/>
    </row>
    <row r="243" spans="4:4" x14ac:dyDescent="0.3">
      <c r="D243" s="78"/>
    </row>
    <row r="244" spans="4:4" x14ac:dyDescent="0.3">
      <c r="D244" s="78"/>
    </row>
    <row r="245" spans="4:4" x14ac:dyDescent="0.3">
      <c r="D245" s="78"/>
    </row>
    <row r="246" spans="4:4" x14ac:dyDescent="0.3">
      <c r="D246" s="78"/>
    </row>
    <row r="247" spans="4:4" x14ac:dyDescent="0.3">
      <c r="D247" s="78"/>
    </row>
    <row r="248" spans="4:4" x14ac:dyDescent="0.3">
      <c r="D248" s="78"/>
    </row>
    <row r="249" spans="4:4" x14ac:dyDescent="0.3">
      <c r="D249" s="78"/>
    </row>
    <row r="250" spans="4:4" x14ac:dyDescent="0.3">
      <c r="D250" s="78"/>
    </row>
    <row r="251" spans="4:4" x14ac:dyDescent="0.3">
      <c r="D251" s="78"/>
    </row>
    <row r="252" spans="4:4" x14ac:dyDescent="0.3">
      <c r="D252" s="78"/>
    </row>
    <row r="253" spans="4:4" x14ac:dyDescent="0.3">
      <c r="D253" s="78"/>
    </row>
    <row r="254" spans="4:4" x14ac:dyDescent="0.3">
      <c r="D254" s="78"/>
    </row>
    <row r="255" spans="4:4" x14ac:dyDescent="0.3">
      <c r="D255" s="78"/>
    </row>
    <row r="256" spans="4:4" x14ac:dyDescent="0.3">
      <c r="D256" s="78"/>
    </row>
    <row r="257" spans="4:4" x14ac:dyDescent="0.3">
      <c r="D257" s="78"/>
    </row>
    <row r="258" spans="4:4" x14ac:dyDescent="0.3">
      <c r="D258" s="78"/>
    </row>
    <row r="259" spans="4:4" x14ac:dyDescent="0.3">
      <c r="D259" s="78"/>
    </row>
    <row r="260" spans="4:4" x14ac:dyDescent="0.3">
      <c r="D260" s="78"/>
    </row>
    <row r="261" spans="4:4" x14ac:dyDescent="0.3">
      <c r="D261" s="78"/>
    </row>
    <row r="262" spans="4:4" x14ac:dyDescent="0.3">
      <c r="D262" s="78"/>
    </row>
    <row r="263" spans="4:4" x14ac:dyDescent="0.3">
      <c r="D263" s="78"/>
    </row>
    <row r="264" spans="4:4" x14ac:dyDescent="0.3">
      <c r="D264" s="78"/>
    </row>
    <row r="265" spans="4:4" x14ac:dyDescent="0.3">
      <c r="D265" s="78"/>
    </row>
    <row r="266" spans="4:4" x14ac:dyDescent="0.3">
      <c r="D266" s="78"/>
    </row>
    <row r="267" spans="4:4" x14ac:dyDescent="0.3">
      <c r="D267" s="78"/>
    </row>
    <row r="268" spans="4:4" x14ac:dyDescent="0.3">
      <c r="D268" s="70"/>
    </row>
    <row r="269" spans="4:4" x14ac:dyDescent="0.3">
      <c r="D269" s="78"/>
    </row>
    <row r="270" spans="4:4" x14ac:dyDescent="0.3">
      <c r="D270" s="78"/>
    </row>
    <row r="271" spans="4:4" x14ac:dyDescent="0.3">
      <c r="D271" s="78"/>
    </row>
    <row r="272" spans="4:4" x14ac:dyDescent="0.3">
      <c r="D272" s="78"/>
    </row>
    <row r="273" spans="4:4" x14ac:dyDescent="0.3">
      <c r="D273" s="78"/>
    </row>
    <row r="274" spans="4:4" x14ac:dyDescent="0.3">
      <c r="D274" s="78"/>
    </row>
    <row r="275" spans="4:4" x14ac:dyDescent="0.3">
      <c r="D275" s="78"/>
    </row>
    <row r="276" spans="4:4" x14ac:dyDescent="0.3">
      <c r="D276" s="78"/>
    </row>
    <row r="277" spans="4:4" x14ac:dyDescent="0.3">
      <c r="D277" s="78"/>
    </row>
    <row r="278" spans="4:4" x14ac:dyDescent="0.3">
      <c r="D278" s="78"/>
    </row>
    <row r="279" spans="4:4" x14ac:dyDescent="0.3">
      <c r="D279" s="78"/>
    </row>
    <row r="280" spans="4:4" x14ac:dyDescent="0.3">
      <c r="D280" s="78"/>
    </row>
    <row r="281" spans="4:4" x14ac:dyDescent="0.3">
      <c r="D281" s="78"/>
    </row>
    <row r="282" spans="4:4" x14ac:dyDescent="0.3">
      <c r="D282" s="78"/>
    </row>
    <row r="283" spans="4:4" x14ac:dyDescent="0.3">
      <c r="D283" s="78"/>
    </row>
    <row r="284" spans="4:4" x14ac:dyDescent="0.3">
      <c r="D284" s="78"/>
    </row>
    <row r="285" spans="4:4" x14ac:dyDescent="0.3">
      <c r="D285" s="78"/>
    </row>
    <row r="286" spans="4:4" x14ac:dyDescent="0.3">
      <c r="D286" s="78"/>
    </row>
    <row r="287" spans="4:4" x14ac:dyDescent="0.3">
      <c r="D287" s="78"/>
    </row>
    <row r="288" spans="4:4" x14ac:dyDescent="0.3">
      <c r="D288" s="78"/>
    </row>
    <row r="289" spans="4:4" x14ac:dyDescent="0.3">
      <c r="D289" s="78"/>
    </row>
    <row r="290" spans="4:4" x14ac:dyDescent="0.3">
      <c r="D290" s="78"/>
    </row>
    <row r="291" spans="4:4" x14ac:dyDescent="0.3">
      <c r="D291" s="78"/>
    </row>
    <row r="292" spans="4:4" x14ac:dyDescent="0.3">
      <c r="D292" s="78"/>
    </row>
    <row r="293" spans="4:4" x14ac:dyDescent="0.3">
      <c r="D293" s="78"/>
    </row>
    <row r="294" spans="4:4" x14ac:dyDescent="0.3">
      <c r="D294" s="78"/>
    </row>
    <row r="295" spans="4:4" x14ac:dyDescent="0.3">
      <c r="D295" s="78"/>
    </row>
    <row r="296" spans="4:4" x14ac:dyDescent="0.3">
      <c r="D296" s="78"/>
    </row>
    <row r="297" spans="4:4" x14ac:dyDescent="0.3">
      <c r="D297" s="78"/>
    </row>
    <row r="298" spans="4:4" x14ac:dyDescent="0.3">
      <c r="D298" s="78"/>
    </row>
    <row r="299" spans="4:4" x14ac:dyDescent="0.3">
      <c r="D299" s="78"/>
    </row>
    <row r="300" spans="4:4" x14ac:dyDescent="0.3">
      <c r="D300" s="78"/>
    </row>
    <row r="301" spans="4:4" x14ac:dyDescent="0.3">
      <c r="D301" s="78"/>
    </row>
    <row r="302" spans="4:4" x14ac:dyDescent="0.3">
      <c r="D302" s="78"/>
    </row>
    <row r="303" spans="4:4" x14ac:dyDescent="0.3">
      <c r="D303" s="78"/>
    </row>
    <row r="304" spans="4:4" x14ac:dyDescent="0.3">
      <c r="D304" s="78"/>
    </row>
    <row r="305" spans="4:4" x14ac:dyDescent="0.3">
      <c r="D305" s="78"/>
    </row>
    <row r="306" spans="4:4" x14ac:dyDescent="0.3">
      <c r="D306" s="91"/>
    </row>
    <row r="307" spans="4:4" x14ac:dyDescent="0.3">
      <c r="D307" s="78"/>
    </row>
    <row r="308" spans="4:4" x14ac:dyDescent="0.3">
      <c r="D308" s="78"/>
    </row>
    <row r="309" spans="4:4" x14ac:dyDescent="0.3">
      <c r="D309" s="78"/>
    </row>
    <row r="310" spans="4:4" x14ac:dyDescent="0.3">
      <c r="D310" s="78"/>
    </row>
    <row r="311" spans="4:4" x14ac:dyDescent="0.3">
      <c r="D311" s="78"/>
    </row>
    <row r="312" spans="4:4" x14ac:dyDescent="0.3">
      <c r="D312" s="78"/>
    </row>
    <row r="313" spans="4:4" x14ac:dyDescent="0.3">
      <c r="D313" s="78"/>
    </row>
    <row r="314" spans="4:4" x14ac:dyDescent="0.3">
      <c r="D314" s="78"/>
    </row>
    <row r="315" spans="4:4" x14ac:dyDescent="0.3">
      <c r="D315" s="78"/>
    </row>
    <row r="316" spans="4:4" x14ac:dyDescent="0.3">
      <c r="D316" s="78"/>
    </row>
    <row r="317" spans="4:4" x14ac:dyDescent="0.3">
      <c r="D317" s="78"/>
    </row>
    <row r="318" spans="4:4" x14ac:dyDescent="0.3">
      <c r="D318" s="78"/>
    </row>
    <row r="319" spans="4:4" x14ac:dyDescent="0.3">
      <c r="D319" s="78"/>
    </row>
    <row r="320" spans="4:4" x14ac:dyDescent="0.3">
      <c r="D320" s="78"/>
    </row>
    <row r="321" spans="4:4" x14ac:dyDescent="0.3">
      <c r="D321" s="78"/>
    </row>
    <row r="322" spans="4:4" x14ac:dyDescent="0.3">
      <c r="D322" s="78"/>
    </row>
    <row r="323" spans="4:4" x14ac:dyDescent="0.3">
      <c r="D323" s="78"/>
    </row>
    <row r="324" spans="4:4" x14ac:dyDescent="0.3">
      <c r="D324" s="78"/>
    </row>
    <row r="325" spans="4:4" x14ac:dyDescent="0.3">
      <c r="D325" s="78"/>
    </row>
    <row r="326" spans="4:4" x14ac:dyDescent="0.3">
      <c r="D326" s="78"/>
    </row>
    <row r="327" spans="4:4" x14ac:dyDescent="0.3">
      <c r="D327" s="78"/>
    </row>
    <row r="328" spans="4:4" x14ac:dyDescent="0.3">
      <c r="D328" s="78"/>
    </row>
    <row r="329" spans="4:4" x14ac:dyDescent="0.3">
      <c r="D329" s="78"/>
    </row>
    <row r="330" spans="4:4" x14ac:dyDescent="0.3">
      <c r="D330" s="78"/>
    </row>
    <row r="331" spans="4:4" x14ac:dyDescent="0.3">
      <c r="D331" s="78"/>
    </row>
    <row r="332" spans="4:4" x14ac:dyDescent="0.3">
      <c r="D332" s="78"/>
    </row>
    <row r="333" spans="4:4" x14ac:dyDescent="0.3">
      <c r="D333" s="78"/>
    </row>
    <row r="334" spans="4:4" x14ac:dyDescent="0.3">
      <c r="D334" s="78"/>
    </row>
    <row r="335" spans="4:4" x14ac:dyDescent="0.3">
      <c r="D335" s="78"/>
    </row>
    <row r="336" spans="4:4" x14ac:dyDescent="0.3">
      <c r="D336" s="78"/>
    </row>
    <row r="337" spans="4:4" x14ac:dyDescent="0.3">
      <c r="D337" s="78"/>
    </row>
    <row r="338" spans="4:4" x14ac:dyDescent="0.3">
      <c r="D338" s="78"/>
    </row>
    <row r="339" spans="4:4" x14ac:dyDescent="0.3">
      <c r="D339" s="78"/>
    </row>
    <row r="340" spans="4:4" x14ac:dyDescent="0.3">
      <c r="D340" s="78"/>
    </row>
    <row r="341" spans="4:4" x14ac:dyDescent="0.3">
      <c r="D341" s="78"/>
    </row>
    <row r="342" spans="4:4" x14ac:dyDescent="0.3">
      <c r="D342" s="78"/>
    </row>
    <row r="343" spans="4:4" x14ac:dyDescent="0.3">
      <c r="D343" s="78"/>
    </row>
    <row r="344" spans="4:4" x14ac:dyDescent="0.3">
      <c r="D344" s="78"/>
    </row>
    <row r="345" spans="4:4" x14ac:dyDescent="0.3">
      <c r="D345" s="78"/>
    </row>
    <row r="346" spans="4:4" x14ac:dyDescent="0.3">
      <c r="D346" s="78"/>
    </row>
    <row r="347" spans="4:4" x14ac:dyDescent="0.3">
      <c r="D347" s="78"/>
    </row>
    <row r="348" spans="4:4" x14ac:dyDescent="0.3">
      <c r="D348" s="78"/>
    </row>
    <row r="349" spans="4:4" x14ac:dyDescent="0.3">
      <c r="D349" s="78"/>
    </row>
    <row r="350" spans="4:4" x14ac:dyDescent="0.3">
      <c r="D350" s="78"/>
    </row>
    <row r="351" spans="4:4" x14ac:dyDescent="0.3">
      <c r="D351" s="78"/>
    </row>
    <row r="352" spans="4:4" x14ac:dyDescent="0.3">
      <c r="D352" s="78"/>
    </row>
    <row r="353" spans="4:4" x14ac:dyDescent="0.3">
      <c r="D353" s="78"/>
    </row>
    <row r="354" spans="4:4" x14ac:dyDescent="0.3">
      <c r="D354" s="78"/>
    </row>
    <row r="355" spans="4:4" x14ac:dyDescent="0.3">
      <c r="D355" s="78"/>
    </row>
    <row r="356" spans="4:4" x14ac:dyDescent="0.3">
      <c r="D356" s="78"/>
    </row>
    <row r="357" spans="4:4" x14ac:dyDescent="0.3">
      <c r="D357" s="78"/>
    </row>
    <row r="358" spans="4:4" x14ac:dyDescent="0.3">
      <c r="D358" s="78"/>
    </row>
    <row r="359" spans="4:4" x14ac:dyDescent="0.3">
      <c r="D359" s="78"/>
    </row>
    <row r="360" spans="4:4" x14ac:dyDescent="0.3">
      <c r="D360" s="78"/>
    </row>
    <row r="361" spans="4:4" x14ac:dyDescent="0.3">
      <c r="D361" s="78"/>
    </row>
    <row r="362" spans="4:4" x14ac:dyDescent="0.3">
      <c r="D362" s="78"/>
    </row>
    <row r="363" spans="4:4" x14ac:dyDescent="0.3">
      <c r="D363" s="78"/>
    </row>
    <row r="364" spans="4:4" x14ac:dyDescent="0.3">
      <c r="D364" s="78"/>
    </row>
    <row r="365" spans="4:4" x14ac:dyDescent="0.3">
      <c r="D365" s="78"/>
    </row>
    <row r="366" spans="4:4" x14ac:dyDescent="0.3">
      <c r="D366" s="78"/>
    </row>
    <row r="367" spans="4:4" x14ac:dyDescent="0.3">
      <c r="D367" s="78"/>
    </row>
    <row r="368" spans="4:4" x14ac:dyDescent="0.3">
      <c r="D368" s="78"/>
    </row>
    <row r="369" spans="4:4" x14ac:dyDescent="0.3">
      <c r="D369" s="78"/>
    </row>
    <row r="370" spans="4:4" x14ac:dyDescent="0.3">
      <c r="D370" s="78"/>
    </row>
    <row r="371" spans="4:4" x14ac:dyDescent="0.3">
      <c r="D371" s="78"/>
    </row>
    <row r="372" spans="4:4" x14ac:dyDescent="0.3">
      <c r="D372" s="78"/>
    </row>
    <row r="373" spans="4:4" x14ac:dyDescent="0.3">
      <c r="D373" s="78"/>
    </row>
    <row r="374" spans="4:4" x14ac:dyDescent="0.3">
      <c r="D374" s="78"/>
    </row>
    <row r="375" spans="4:4" x14ac:dyDescent="0.3">
      <c r="D375" s="78"/>
    </row>
    <row r="376" spans="4:4" x14ac:dyDescent="0.3">
      <c r="D376" s="78"/>
    </row>
    <row r="377" spans="4:4" x14ac:dyDescent="0.3">
      <c r="D377" s="78"/>
    </row>
    <row r="378" spans="4:4" x14ac:dyDescent="0.3">
      <c r="D378" s="78"/>
    </row>
    <row r="379" spans="4:4" x14ac:dyDescent="0.3">
      <c r="D379" s="78"/>
    </row>
    <row r="380" spans="4:4" x14ac:dyDescent="0.3">
      <c r="D380" s="78"/>
    </row>
    <row r="381" spans="4:4" x14ac:dyDescent="0.3">
      <c r="D381" s="78"/>
    </row>
    <row r="382" spans="4:4" x14ac:dyDescent="0.3">
      <c r="D382" s="78"/>
    </row>
    <row r="383" spans="4:4" x14ac:dyDescent="0.3">
      <c r="D383" s="78"/>
    </row>
    <row r="384" spans="4:4" x14ac:dyDescent="0.3">
      <c r="D384" s="78"/>
    </row>
    <row r="385" spans="4:4" x14ac:dyDescent="0.3">
      <c r="D385" s="78"/>
    </row>
    <row r="386" spans="4:4" x14ac:dyDescent="0.3">
      <c r="D386" s="78"/>
    </row>
    <row r="387" spans="4:4" x14ac:dyDescent="0.3">
      <c r="D387" s="78"/>
    </row>
    <row r="388" spans="4:4" x14ac:dyDescent="0.3">
      <c r="D388" s="78"/>
    </row>
    <row r="389" spans="4:4" x14ac:dyDescent="0.3">
      <c r="D389" s="78"/>
    </row>
    <row r="390" spans="4:4" x14ac:dyDescent="0.3">
      <c r="D390" s="78"/>
    </row>
    <row r="391" spans="4:4" x14ac:dyDescent="0.3">
      <c r="D391" s="78"/>
    </row>
    <row r="392" spans="4:4" x14ac:dyDescent="0.3">
      <c r="D392" s="78"/>
    </row>
    <row r="393" spans="4:4" x14ac:dyDescent="0.3">
      <c r="D393" s="78"/>
    </row>
    <row r="394" spans="4:4" x14ac:dyDescent="0.3">
      <c r="D394" s="78"/>
    </row>
    <row r="395" spans="4:4" x14ac:dyDescent="0.3">
      <c r="D395" s="78"/>
    </row>
    <row r="396" spans="4:4" x14ac:dyDescent="0.3">
      <c r="D396" s="78"/>
    </row>
    <row r="397" spans="4:4" x14ac:dyDescent="0.3">
      <c r="D397" s="78"/>
    </row>
    <row r="398" spans="4:4" x14ac:dyDescent="0.3">
      <c r="D398" s="78"/>
    </row>
    <row r="399" spans="4:4" x14ac:dyDescent="0.3">
      <c r="D399" s="78"/>
    </row>
    <row r="400" spans="4:4" x14ac:dyDescent="0.3">
      <c r="D400" s="78"/>
    </row>
    <row r="401" spans="4:4" x14ac:dyDescent="0.3">
      <c r="D401" s="78"/>
    </row>
    <row r="402" spans="4:4" x14ac:dyDescent="0.3">
      <c r="D402" s="78"/>
    </row>
    <row r="403" spans="4:4" x14ac:dyDescent="0.3">
      <c r="D403" s="78"/>
    </row>
    <row r="404" spans="4:4" x14ac:dyDescent="0.3">
      <c r="D404" s="78"/>
    </row>
    <row r="405" spans="4:4" x14ac:dyDescent="0.3">
      <c r="D405" s="78"/>
    </row>
    <row r="406" spans="4:4" x14ac:dyDescent="0.3">
      <c r="D406" s="78"/>
    </row>
    <row r="407" spans="4:4" x14ac:dyDescent="0.3">
      <c r="D407" s="78"/>
    </row>
    <row r="408" spans="4:4" x14ac:dyDescent="0.3">
      <c r="D408" s="78"/>
    </row>
    <row r="409" spans="4:4" x14ac:dyDescent="0.3">
      <c r="D409" s="78"/>
    </row>
    <row r="410" spans="4:4" x14ac:dyDescent="0.3">
      <c r="D410" s="78"/>
    </row>
    <row r="411" spans="4:4" x14ac:dyDescent="0.3">
      <c r="D411" s="78"/>
    </row>
    <row r="412" spans="4:4" x14ac:dyDescent="0.3">
      <c r="D412" s="78"/>
    </row>
    <row r="413" spans="4:4" x14ac:dyDescent="0.3">
      <c r="D413" s="78"/>
    </row>
    <row r="414" spans="4:4" x14ac:dyDescent="0.3">
      <c r="D414" s="78"/>
    </row>
    <row r="415" spans="4:4" x14ac:dyDescent="0.3">
      <c r="D415" s="78"/>
    </row>
    <row r="416" spans="4:4" x14ac:dyDescent="0.3">
      <c r="D416" s="78"/>
    </row>
    <row r="417" spans="4:4" x14ac:dyDescent="0.3">
      <c r="D417" s="78"/>
    </row>
    <row r="418" spans="4:4" x14ac:dyDescent="0.3">
      <c r="D418" s="78"/>
    </row>
    <row r="419" spans="4:4" x14ac:dyDescent="0.3">
      <c r="D419" s="78"/>
    </row>
    <row r="420" spans="4:4" x14ac:dyDescent="0.3">
      <c r="D420" s="70"/>
    </row>
    <row r="421" spans="4:4" x14ac:dyDescent="0.3">
      <c r="D421" s="78"/>
    </row>
    <row r="422" spans="4:4" x14ac:dyDescent="0.3">
      <c r="D422" s="78"/>
    </row>
    <row r="423" spans="4:4" x14ac:dyDescent="0.3">
      <c r="D423" s="78"/>
    </row>
    <row r="424" spans="4:4" x14ac:dyDescent="0.3">
      <c r="D424" s="78"/>
    </row>
    <row r="425" spans="4:4" x14ac:dyDescent="0.3">
      <c r="D425" s="78"/>
    </row>
    <row r="426" spans="4:4" x14ac:dyDescent="0.3">
      <c r="D426" s="78"/>
    </row>
    <row r="427" spans="4:4" x14ac:dyDescent="0.3">
      <c r="D427" s="78"/>
    </row>
    <row r="428" spans="4:4" x14ac:dyDescent="0.3">
      <c r="D428" s="78"/>
    </row>
    <row r="429" spans="4:4" x14ac:dyDescent="0.3">
      <c r="D429" s="78"/>
    </row>
    <row r="430" spans="4:4" x14ac:dyDescent="0.3">
      <c r="D430" s="78"/>
    </row>
    <row r="431" spans="4:4" x14ac:dyDescent="0.3">
      <c r="D431" s="78"/>
    </row>
    <row r="432" spans="4:4" x14ac:dyDescent="0.3">
      <c r="D432" s="78"/>
    </row>
    <row r="433" spans="4:4" x14ac:dyDescent="0.3">
      <c r="D433" s="78"/>
    </row>
    <row r="434" spans="4:4" x14ac:dyDescent="0.3">
      <c r="D434" s="78"/>
    </row>
    <row r="435" spans="4:4" x14ac:dyDescent="0.3">
      <c r="D435" s="78"/>
    </row>
    <row r="436" spans="4:4" x14ac:dyDescent="0.3">
      <c r="D436" s="78"/>
    </row>
    <row r="437" spans="4:4" x14ac:dyDescent="0.3">
      <c r="D437" s="78"/>
    </row>
    <row r="438" spans="4:4" x14ac:dyDescent="0.3">
      <c r="D438" s="78"/>
    </row>
    <row r="439" spans="4:4" x14ac:dyDescent="0.3">
      <c r="D439" s="78"/>
    </row>
    <row r="440" spans="4:4" x14ac:dyDescent="0.3">
      <c r="D440" s="78"/>
    </row>
    <row r="441" spans="4:4" x14ac:dyDescent="0.3">
      <c r="D441" s="78"/>
    </row>
    <row r="442" spans="4:4" x14ac:dyDescent="0.3">
      <c r="D442" s="78"/>
    </row>
    <row r="443" spans="4:4" x14ac:dyDescent="0.3">
      <c r="D443" s="78"/>
    </row>
    <row r="444" spans="4:4" x14ac:dyDescent="0.3">
      <c r="D444" s="78"/>
    </row>
    <row r="445" spans="4:4" x14ac:dyDescent="0.3">
      <c r="D445" s="78"/>
    </row>
    <row r="446" spans="4:4" x14ac:dyDescent="0.3">
      <c r="D446" s="78"/>
    </row>
    <row r="447" spans="4:4" x14ac:dyDescent="0.3">
      <c r="D447" s="78"/>
    </row>
    <row r="448" spans="4:4" x14ac:dyDescent="0.3">
      <c r="D448" s="78"/>
    </row>
    <row r="449" spans="4:4" x14ac:dyDescent="0.3">
      <c r="D449" s="78"/>
    </row>
    <row r="450" spans="4:4" x14ac:dyDescent="0.3">
      <c r="D450" s="78"/>
    </row>
    <row r="451" spans="4:4" x14ac:dyDescent="0.3">
      <c r="D451" s="78"/>
    </row>
    <row r="452" spans="4:4" x14ac:dyDescent="0.3">
      <c r="D452" s="78"/>
    </row>
    <row r="453" spans="4:4" x14ac:dyDescent="0.3">
      <c r="D453" s="78"/>
    </row>
    <row r="454" spans="4:4" x14ac:dyDescent="0.3">
      <c r="D454" s="78"/>
    </row>
    <row r="455" spans="4:4" x14ac:dyDescent="0.3">
      <c r="D455" s="78"/>
    </row>
    <row r="456" spans="4:4" x14ac:dyDescent="0.3">
      <c r="D456" s="78"/>
    </row>
    <row r="457" spans="4:4" x14ac:dyDescent="0.3">
      <c r="D457" s="78"/>
    </row>
    <row r="458" spans="4:4" x14ac:dyDescent="0.3">
      <c r="D458" s="78"/>
    </row>
    <row r="459" spans="4:4" x14ac:dyDescent="0.3">
      <c r="D459" s="78"/>
    </row>
    <row r="460" spans="4:4" x14ac:dyDescent="0.3">
      <c r="D460" s="78"/>
    </row>
    <row r="461" spans="4:4" x14ac:dyDescent="0.3">
      <c r="D461" s="78"/>
    </row>
    <row r="462" spans="4:4" x14ac:dyDescent="0.3">
      <c r="D462" s="78"/>
    </row>
    <row r="463" spans="4:4" x14ac:dyDescent="0.3">
      <c r="D463" s="78"/>
    </row>
    <row r="464" spans="4:4" x14ac:dyDescent="0.3">
      <c r="D464" s="78"/>
    </row>
    <row r="465" spans="4:4" x14ac:dyDescent="0.3">
      <c r="D465" s="78"/>
    </row>
    <row r="466" spans="4:4" x14ac:dyDescent="0.3">
      <c r="D466" s="78"/>
    </row>
    <row r="467" spans="4:4" x14ac:dyDescent="0.3">
      <c r="D467" s="78"/>
    </row>
    <row r="468" spans="4:4" x14ac:dyDescent="0.3">
      <c r="D468" s="78"/>
    </row>
    <row r="469" spans="4:4" x14ac:dyDescent="0.3">
      <c r="D469" s="78"/>
    </row>
    <row r="470" spans="4:4" x14ac:dyDescent="0.3">
      <c r="D470" s="78"/>
    </row>
    <row r="471" spans="4:4" x14ac:dyDescent="0.3">
      <c r="D471" s="78"/>
    </row>
    <row r="472" spans="4:4" x14ac:dyDescent="0.3">
      <c r="D472" s="78"/>
    </row>
    <row r="473" spans="4:4" x14ac:dyDescent="0.3">
      <c r="D473" s="78"/>
    </row>
    <row r="474" spans="4:4" x14ac:dyDescent="0.3">
      <c r="D474" s="78"/>
    </row>
    <row r="475" spans="4:4" x14ac:dyDescent="0.3">
      <c r="D475" s="78"/>
    </row>
    <row r="476" spans="4:4" x14ac:dyDescent="0.3">
      <c r="D476" s="78"/>
    </row>
    <row r="477" spans="4:4" x14ac:dyDescent="0.3">
      <c r="D477" s="78"/>
    </row>
    <row r="478" spans="4:4" x14ac:dyDescent="0.3">
      <c r="D478" s="78"/>
    </row>
    <row r="479" spans="4:4" x14ac:dyDescent="0.3">
      <c r="D479" s="78"/>
    </row>
    <row r="480" spans="4:4" x14ac:dyDescent="0.3">
      <c r="D480" s="78"/>
    </row>
    <row r="481" spans="4:4" x14ac:dyDescent="0.3">
      <c r="D481" s="78"/>
    </row>
    <row r="482" spans="4:4" x14ac:dyDescent="0.3">
      <c r="D482" s="78"/>
    </row>
    <row r="483" spans="4:4" x14ac:dyDescent="0.3">
      <c r="D483" s="78"/>
    </row>
    <row r="484" spans="4:4" x14ac:dyDescent="0.3">
      <c r="D484" s="78"/>
    </row>
    <row r="485" spans="4:4" x14ac:dyDescent="0.3">
      <c r="D485" s="78"/>
    </row>
    <row r="486" spans="4:4" x14ac:dyDescent="0.3">
      <c r="D486" s="78"/>
    </row>
    <row r="487" spans="4:4" x14ac:dyDescent="0.3">
      <c r="D487" s="78"/>
    </row>
    <row r="488" spans="4:4" x14ac:dyDescent="0.3">
      <c r="D488" s="78"/>
    </row>
    <row r="489" spans="4:4" x14ac:dyDescent="0.3">
      <c r="D489" s="78"/>
    </row>
    <row r="490" spans="4:4" x14ac:dyDescent="0.3">
      <c r="D490" s="78"/>
    </row>
    <row r="491" spans="4:4" x14ac:dyDescent="0.3">
      <c r="D491" s="78"/>
    </row>
    <row r="492" spans="4:4" x14ac:dyDescent="0.3">
      <c r="D492" s="78"/>
    </row>
    <row r="493" spans="4:4" x14ac:dyDescent="0.3">
      <c r="D493" s="78"/>
    </row>
    <row r="494" spans="4:4" x14ac:dyDescent="0.3">
      <c r="D494" s="78"/>
    </row>
    <row r="495" spans="4:4" x14ac:dyDescent="0.3">
      <c r="D495" s="78"/>
    </row>
    <row r="496" spans="4:4" x14ac:dyDescent="0.3">
      <c r="D496" s="70"/>
    </row>
    <row r="497" spans="4:4" x14ac:dyDescent="0.3">
      <c r="D497" s="78"/>
    </row>
    <row r="498" spans="4:4" x14ac:dyDescent="0.3">
      <c r="D498" s="78"/>
    </row>
    <row r="499" spans="4:4" x14ac:dyDescent="0.3">
      <c r="D499" s="78"/>
    </row>
    <row r="500" spans="4:4" x14ac:dyDescent="0.3">
      <c r="D500" s="78"/>
    </row>
    <row r="501" spans="4:4" x14ac:dyDescent="0.3">
      <c r="D501" s="78"/>
    </row>
    <row r="502" spans="4:4" x14ac:dyDescent="0.3">
      <c r="D502" s="78"/>
    </row>
    <row r="503" spans="4:4" x14ac:dyDescent="0.3">
      <c r="D503" s="78"/>
    </row>
    <row r="504" spans="4:4" x14ac:dyDescent="0.3">
      <c r="D504" s="78"/>
    </row>
    <row r="505" spans="4:4" x14ac:dyDescent="0.3">
      <c r="D505" s="78"/>
    </row>
    <row r="506" spans="4:4" x14ac:dyDescent="0.3">
      <c r="D506" s="78"/>
    </row>
    <row r="507" spans="4:4" x14ac:dyDescent="0.3">
      <c r="D507" s="78"/>
    </row>
    <row r="508" spans="4:4" x14ac:dyDescent="0.3">
      <c r="D508" s="78"/>
    </row>
    <row r="509" spans="4:4" x14ac:dyDescent="0.3">
      <c r="D509" s="78"/>
    </row>
    <row r="510" spans="4:4" x14ac:dyDescent="0.3">
      <c r="D510" s="78"/>
    </row>
    <row r="511" spans="4:4" x14ac:dyDescent="0.3">
      <c r="D511" s="78"/>
    </row>
    <row r="512" spans="4:4" x14ac:dyDescent="0.3">
      <c r="D512" s="78"/>
    </row>
    <row r="513" spans="4:4" x14ac:dyDescent="0.3">
      <c r="D513" s="78"/>
    </row>
    <row r="514" spans="4:4" x14ac:dyDescent="0.3">
      <c r="D514" s="78"/>
    </row>
    <row r="515" spans="4:4" x14ac:dyDescent="0.3">
      <c r="D515" s="78"/>
    </row>
    <row r="516" spans="4:4" x14ac:dyDescent="0.3">
      <c r="D516" s="78"/>
    </row>
    <row r="517" spans="4:4" x14ac:dyDescent="0.3">
      <c r="D517" s="78"/>
    </row>
    <row r="518" spans="4:4" x14ac:dyDescent="0.3">
      <c r="D518" s="78"/>
    </row>
    <row r="519" spans="4:4" x14ac:dyDescent="0.3">
      <c r="D519" s="78"/>
    </row>
    <row r="520" spans="4:4" x14ac:dyDescent="0.3">
      <c r="D520" s="78"/>
    </row>
    <row r="521" spans="4:4" x14ac:dyDescent="0.3">
      <c r="D521" s="78"/>
    </row>
    <row r="522" spans="4:4" x14ac:dyDescent="0.3">
      <c r="D522" s="78"/>
    </row>
    <row r="523" spans="4:4" x14ac:dyDescent="0.3">
      <c r="D523" s="78"/>
    </row>
    <row r="524" spans="4:4" x14ac:dyDescent="0.3">
      <c r="D524" s="78"/>
    </row>
    <row r="525" spans="4:4" x14ac:dyDescent="0.3">
      <c r="D525" s="78"/>
    </row>
    <row r="526" spans="4:4" x14ac:dyDescent="0.3">
      <c r="D526" s="78"/>
    </row>
    <row r="527" spans="4:4" x14ac:dyDescent="0.3">
      <c r="D527" s="78"/>
    </row>
    <row r="528" spans="4:4" x14ac:dyDescent="0.3">
      <c r="D528" s="78"/>
    </row>
    <row r="529" spans="4:4" x14ac:dyDescent="0.3">
      <c r="D529" s="78"/>
    </row>
    <row r="530" spans="4:4" x14ac:dyDescent="0.3">
      <c r="D530" s="78"/>
    </row>
    <row r="531" spans="4:4" x14ac:dyDescent="0.3">
      <c r="D531" s="78"/>
    </row>
    <row r="532" spans="4:4" x14ac:dyDescent="0.3">
      <c r="D532" s="78"/>
    </row>
    <row r="533" spans="4:4" x14ac:dyDescent="0.3">
      <c r="D533" s="78"/>
    </row>
    <row r="534" spans="4:4" x14ac:dyDescent="0.3">
      <c r="D534" s="70"/>
    </row>
    <row r="535" spans="4:4" x14ac:dyDescent="0.3">
      <c r="D535" s="78"/>
    </row>
    <row r="536" spans="4:4" x14ac:dyDescent="0.3">
      <c r="D536" s="78"/>
    </row>
    <row r="537" spans="4:4" x14ac:dyDescent="0.3">
      <c r="D537" s="78"/>
    </row>
    <row r="538" spans="4:4" x14ac:dyDescent="0.3">
      <c r="D538" s="78"/>
    </row>
    <row r="539" spans="4:4" x14ac:dyDescent="0.3">
      <c r="D539" s="78"/>
    </row>
    <row r="540" spans="4:4" x14ac:dyDescent="0.3">
      <c r="D540" s="78"/>
    </row>
    <row r="541" spans="4:4" x14ac:dyDescent="0.3">
      <c r="D541" s="78"/>
    </row>
    <row r="542" spans="4:4" x14ac:dyDescent="0.3">
      <c r="D542" s="78"/>
    </row>
    <row r="543" spans="4:4" x14ac:dyDescent="0.3">
      <c r="D543" s="78"/>
    </row>
    <row r="544" spans="4:4" x14ac:dyDescent="0.3">
      <c r="D544" s="78"/>
    </row>
    <row r="545" spans="4:4" x14ac:dyDescent="0.3">
      <c r="D545" s="78"/>
    </row>
    <row r="546" spans="4:4" x14ac:dyDescent="0.3">
      <c r="D546" s="78"/>
    </row>
    <row r="547" spans="4:4" x14ac:dyDescent="0.3">
      <c r="D547" s="78"/>
    </row>
    <row r="548" spans="4:4" x14ac:dyDescent="0.3">
      <c r="D548" s="78"/>
    </row>
    <row r="549" spans="4:4" x14ac:dyDescent="0.3">
      <c r="D549" s="78"/>
    </row>
    <row r="550" spans="4:4" x14ac:dyDescent="0.3">
      <c r="D550" s="78"/>
    </row>
    <row r="551" spans="4:4" x14ac:dyDescent="0.3">
      <c r="D551" s="78"/>
    </row>
    <row r="552" spans="4:4" x14ac:dyDescent="0.3">
      <c r="D552" s="78"/>
    </row>
    <row r="553" spans="4:4" x14ac:dyDescent="0.3">
      <c r="D553" s="78"/>
    </row>
    <row r="554" spans="4:4" x14ac:dyDescent="0.3">
      <c r="D554" s="78"/>
    </row>
    <row r="555" spans="4:4" x14ac:dyDescent="0.3">
      <c r="D555" s="78"/>
    </row>
    <row r="556" spans="4:4" x14ac:dyDescent="0.3">
      <c r="D556" s="78"/>
    </row>
    <row r="557" spans="4:4" x14ac:dyDescent="0.3">
      <c r="D557" s="78"/>
    </row>
    <row r="558" spans="4:4" x14ac:dyDescent="0.3">
      <c r="D558" s="78"/>
    </row>
    <row r="559" spans="4:4" x14ac:dyDescent="0.3">
      <c r="D559" s="78"/>
    </row>
    <row r="560" spans="4:4" x14ac:dyDescent="0.3">
      <c r="D560" s="78"/>
    </row>
    <row r="561" spans="4:4" x14ac:dyDescent="0.3">
      <c r="D561" s="78"/>
    </row>
    <row r="562" spans="4:4" x14ac:dyDescent="0.3">
      <c r="D562" s="78"/>
    </row>
    <row r="563" spans="4:4" x14ac:dyDescent="0.3">
      <c r="D563" s="78"/>
    </row>
    <row r="564" spans="4:4" x14ac:dyDescent="0.3">
      <c r="D564" s="78"/>
    </row>
    <row r="565" spans="4:4" x14ac:dyDescent="0.3">
      <c r="D565" s="78"/>
    </row>
    <row r="566" spans="4:4" x14ac:dyDescent="0.3">
      <c r="D566" s="78"/>
    </row>
    <row r="567" spans="4:4" x14ac:dyDescent="0.3">
      <c r="D567" s="78"/>
    </row>
    <row r="568" spans="4:4" x14ac:dyDescent="0.3">
      <c r="D568" s="78"/>
    </row>
    <row r="569" spans="4:4" x14ac:dyDescent="0.3">
      <c r="D569" s="78"/>
    </row>
    <row r="570" spans="4:4" x14ac:dyDescent="0.3">
      <c r="D570" s="78"/>
    </row>
    <row r="571" spans="4:4" x14ac:dyDescent="0.3">
      <c r="D571" s="78"/>
    </row>
    <row r="572" spans="4:4" x14ac:dyDescent="0.3">
      <c r="D572" s="70"/>
    </row>
    <row r="573" spans="4:4" x14ac:dyDescent="0.3">
      <c r="D573" s="70"/>
    </row>
    <row r="574" spans="4:4" x14ac:dyDescent="0.3">
      <c r="D574" s="70"/>
    </row>
    <row r="575" spans="4:4" x14ac:dyDescent="0.3">
      <c r="D575" s="70"/>
    </row>
    <row r="576" spans="4:4" x14ac:dyDescent="0.3">
      <c r="D576" s="70"/>
    </row>
    <row r="577" spans="4:4" x14ac:dyDescent="0.3">
      <c r="D577" s="70"/>
    </row>
    <row r="578" spans="4:4" x14ac:dyDescent="0.3">
      <c r="D578" s="70"/>
    </row>
    <row r="579" spans="4:4" x14ac:dyDescent="0.3">
      <c r="D579" s="70"/>
    </row>
    <row r="580" spans="4:4" x14ac:dyDescent="0.3">
      <c r="D580" s="70"/>
    </row>
    <row r="581" spans="4:4" x14ac:dyDescent="0.3">
      <c r="D581" s="70"/>
    </row>
    <row r="582" spans="4:4" x14ac:dyDescent="0.3">
      <c r="D582" s="70"/>
    </row>
    <row r="583" spans="4:4" x14ac:dyDescent="0.3">
      <c r="D583" s="70"/>
    </row>
    <row r="584" spans="4:4" x14ac:dyDescent="0.3">
      <c r="D584" s="70"/>
    </row>
    <row r="585" spans="4:4" x14ac:dyDescent="0.3">
      <c r="D585" s="70"/>
    </row>
    <row r="586" spans="4:4" x14ac:dyDescent="0.3">
      <c r="D586" s="70"/>
    </row>
    <row r="587" spans="4:4" x14ac:dyDescent="0.3">
      <c r="D587" s="70"/>
    </row>
    <row r="588" spans="4:4" x14ac:dyDescent="0.3">
      <c r="D588" s="70"/>
    </row>
    <row r="589" spans="4:4" x14ac:dyDescent="0.3">
      <c r="D589" s="70"/>
    </row>
    <row r="590" spans="4:4" x14ac:dyDescent="0.3">
      <c r="D590" s="70"/>
    </row>
    <row r="591" spans="4:4" x14ac:dyDescent="0.3">
      <c r="D591" s="70"/>
    </row>
    <row r="592" spans="4:4" x14ac:dyDescent="0.3">
      <c r="D592" s="70"/>
    </row>
    <row r="593" spans="4:4" x14ac:dyDescent="0.3">
      <c r="D593" s="70"/>
    </row>
    <row r="594" spans="4:4" x14ac:dyDescent="0.3">
      <c r="D594" s="70"/>
    </row>
    <row r="595" spans="4:4" x14ac:dyDescent="0.3">
      <c r="D595" s="70"/>
    </row>
    <row r="596" spans="4:4" x14ac:dyDescent="0.3">
      <c r="D596" s="70"/>
    </row>
    <row r="597" spans="4:4" x14ac:dyDescent="0.3">
      <c r="D597" s="70"/>
    </row>
    <row r="598" spans="4:4" x14ac:dyDescent="0.3">
      <c r="D598" s="70"/>
    </row>
    <row r="599" spans="4:4" x14ac:dyDescent="0.3">
      <c r="D599" s="70"/>
    </row>
    <row r="600" spans="4:4" x14ac:dyDescent="0.3">
      <c r="D600" s="70"/>
    </row>
    <row r="601" spans="4:4" x14ac:dyDescent="0.3">
      <c r="D601" s="70"/>
    </row>
    <row r="602" spans="4:4" x14ac:dyDescent="0.3">
      <c r="D602" s="70"/>
    </row>
    <row r="603" spans="4:4" x14ac:dyDescent="0.3">
      <c r="D603" s="70"/>
    </row>
    <row r="604" spans="4:4" x14ac:dyDescent="0.3">
      <c r="D604" s="70"/>
    </row>
    <row r="605" spans="4:4" x14ac:dyDescent="0.3">
      <c r="D605" s="70"/>
    </row>
    <row r="606" spans="4:4" x14ac:dyDescent="0.3">
      <c r="D606" s="70"/>
    </row>
    <row r="607" spans="4:4" x14ac:dyDescent="0.3">
      <c r="D607" s="70"/>
    </row>
    <row r="608" spans="4:4" x14ac:dyDescent="0.3">
      <c r="D608" s="70"/>
    </row>
    <row r="609" spans="4:4" x14ac:dyDescent="0.3">
      <c r="D609" s="70"/>
    </row>
    <row r="610" spans="4:4" x14ac:dyDescent="0.3">
      <c r="D610" s="86"/>
    </row>
    <row r="611" spans="4:4" x14ac:dyDescent="0.3">
      <c r="D611" s="70"/>
    </row>
    <row r="612" spans="4:4" x14ac:dyDescent="0.3">
      <c r="D612" s="70"/>
    </row>
    <row r="613" spans="4:4" x14ac:dyDescent="0.3">
      <c r="D613" s="70"/>
    </row>
    <row r="614" spans="4:4" x14ac:dyDescent="0.3">
      <c r="D614" s="70"/>
    </row>
    <row r="615" spans="4:4" x14ac:dyDescent="0.3">
      <c r="D615" s="70"/>
    </row>
    <row r="616" spans="4:4" x14ac:dyDescent="0.3">
      <c r="D616" s="70"/>
    </row>
    <row r="617" spans="4:4" x14ac:dyDescent="0.3">
      <c r="D617" s="70"/>
    </row>
    <row r="618" spans="4:4" x14ac:dyDescent="0.3">
      <c r="D618" s="70"/>
    </row>
    <row r="619" spans="4:4" x14ac:dyDescent="0.3">
      <c r="D619" s="70"/>
    </row>
    <row r="620" spans="4:4" x14ac:dyDescent="0.3">
      <c r="D620" s="70"/>
    </row>
    <row r="621" spans="4:4" x14ac:dyDescent="0.3">
      <c r="D621" s="70"/>
    </row>
    <row r="622" spans="4:4" x14ac:dyDescent="0.3">
      <c r="D622" s="70"/>
    </row>
    <row r="623" spans="4:4" x14ac:dyDescent="0.3">
      <c r="D623" s="70"/>
    </row>
    <row r="624" spans="4:4" x14ac:dyDescent="0.3">
      <c r="D624" s="70"/>
    </row>
    <row r="625" spans="4:4" x14ac:dyDescent="0.3">
      <c r="D625" s="70"/>
    </row>
    <row r="626" spans="4:4" x14ac:dyDescent="0.3">
      <c r="D626" s="70"/>
    </row>
    <row r="627" spans="4:4" x14ac:dyDescent="0.3">
      <c r="D627" s="70"/>
    </row>
    <row r="628" spans="4:4" x14ac:dyDescent="0.3">
      <c r="D628" s="70"/>
    </row>
    <row r="629" spans="4:4" x14ac:dyDescent="0.3">
      <c r="D629" s="70"/>
    </row>
    <row r="630" spans="4:4" x14ac:dyDescent="0.3">
      <c r="D630" s="70"/>
    </row>
    <row r="631" spans="4:4" x14ac:dyDescent="0.3">
      <c r="D631" s="70"/>
    </row>
    <row r="632" spans="4:4" x14ac:dyDescent="0.3">
      <c r="D632" s="70"/>
    </row>
    <row r="633" spans="4:4" x14ac:dyDescent="0.3">
      <c r="D633" s="70"/>
    </row>
    <row r="634" spans="4:4" x14ac:dyDescent="0.3">
      <c r="D634" s="70"/>
    </row>
    <row r="635" spans="4:4" x14ac:dyDescent="0.3">
      <c r="D635" s="70"/>
    </row>
    <row r="636" spans="4:4" x14ac:dyDescent="0.3">
      <c r="D636" s="70"/>
    </row>
    <row r="637" spans="4:4" x14ac:dyDescent="0.3">
      <c r="D637" s="70"/>
    </row>
    <row r="638" spans="4:4" x14ac:dyDescent="0.3">
      <c r="D638" s="70"/>
    </row>
    <row r="639" spans="4:4" x14ac:dyDescent="0.3">
      <c r="D639" s="70"/>
    </row>
    <row r="640" spans="4:4" x14ac:dyDescent="0.3">
      <c r="D640" s="70"/>
    </row>
    <row r="641" spans="4:4" x14ac:dyDescent="0.3">
      <c r="D641" s="70"/>
    </row>
    <row r="642" spans="4:4" x14ac:dyDescent="0.3">
      <c r="D642" s="70"/>
    </row>
    <row r="643" spans="4:4" x14ac:dyDescent="0.3">
      <c r="D643" s="70"/>
    </row>
    <row r="644" spans="4:4" x14ac:dyDescent="0.3">
      <c r="D644" s="70"/>
    </row>
    <row r="645" spans="4:4" x14ac:dyDescent="0.3">
      <c r="D645" s="70"/>
    </row>
    <row r="646" spans="4:4" x14ac:dyDescent="0.3">
      <c r="D646" s="70"/>
    </row>
    <row r="647" spans="4:4" x14ac:dyDescent="0.3">
      <c r="D647" s="70"/>
    </row>
    <row r="648" spans="4:4" x14ac:dyDescent="0.3">
      <c r="D648" s="86"/>
    </row>
    <row r="649" spans="4:4" x14ac:dyDescent="0.3">
      <c r="D649" s="70"/>
    </row>
    <row r="650" spans="4:4" x14ac:dyDescent="0.3">
      <c r="D650" s="70"/>
    </row>
    <row r="651" spans="4:4" x14ac:dyDescent="0.3">
      <c r="D651" s="70"/>
    </row>
    <row r="652" spans="4:4" x14ac:dyDescent="0.3">
      <c r="D652" s="70"/>
    </row>
    <row r="653" spans="4:4" x14ac:dyDescent="0.3">
      <c r="D653" s="70"/>
    </row>
    <row r="654" spans="4:4" x14ac:dyDescent="0.3">
      <c r="D654" s="70"/>
    </row>
    <row r="655" spans="4:4" x14ac:dyDescent="0.3">
      <c r="D655" s="70"/>
    </row>
    <row r="656" spans="4:4" x14ac:dyDescent="0.3">
      <c r="D656" s="70"/>
    </row>
    <row r="657" spans="4:4" x14ac:dyDescent="0.3">
      <c r="D657" s="70"/>
    </row>
    <row r="658" spans="4:4" x14ac:dyDescent="0.3">
      <c r="D658" s="70"/>
    </row>
    <row r="659" spans="4:4" x14ac:dyDescent="0.3">
      <c r="D659" s="70"/>
    </row>
    <row r="660" spans="4:4" x14ac:dyDescent="0.3">
      <c r="D660" s="70"/>
    </row>
    <row r="661" spans="4:4" x14ac:dyDescent="0.3">
      <c r="D661" s="70"/>
    </row>
    <row r="662" spans="4:4" x14ac:dyDescent="0.3">
      <c r="D662" s="70"/>
    </row>
    <row r="663" spans="4:4" x14ac:dyDescent="0.3">
      <c r="D663" s="70"/>
    </row>
    <row r="664" spans="4:4" x14ac:dyDescent="0.3">
      <c r="D664" s="70"/>
    </row>
    <row r="665" spans="4:4" x14ac:dyDescent="0.3">
      <c r="D665" s="70"/>
    </row>
    <row r="666" spans="4:4" x14ac:dyDescent="0.3">
      <c r="D666" s="70"/>
    </row>
    <row r="667" spans="4:4" x14ac:dyDescent="0.3">
      <c r="D667" s="70"/>
    </row>
    <row r="668" spans="4:4" x14ac:dyDescent="0.3">
      <c r="D668" s="70"/>
    </row>
    <row r="669" spans="4:4" x14ac:dyDescent="0.3">
      <c r="D669" s="70"/>
    </row>
    <row r="670" spans="4:4" x14ac:dyDescent="0.3">
      <c r="D670" s="70"/>
    </row>
    <row r="671" spans="4:4" x14ac:dyDescent="0.3">
      <c r="D671" s="70"/>
    </row>
    <row r="672" spans="4:4" x14ac:dyDescent="0.3">
      <c r="D672" s="70"/>
    </row>
    <row r="673" spans="4:4" x14ac:dyDescent="0.3">
      <c r="D673" s="70"/>
    </row>
    <row r="674" spans="4:4" x14ac:dyDescent="0.3">
      <c r="D674" s="70"/>
    </row>
    <row r="675" spans="4:4" x14ac:dyDescent="0.3">
      <c r="D675" s="70"/>
    </row>
    <row r="676" spans="4:4" x14ac:dyDescent="0.3">
      <c r="D676" s="70"/>
    </row>
    <row r="677" spans="4:4" x14ac:dyDescent="0.3">
      <c r="D677" s="70"/>
    </row>
    <row r="678" spans="4:4" x14ac:dyDescent="0.3">
      <c r="D678" s="70"/>
    </row>
    <row r="679" spans="4:4" x14ac:dyDescent="0.3">
      <c r="D679" s="70"/>
    </row>
    <row r="680" spans="4:4" x14ac:dyDescent="0.3">
      <c r="D680" s="70"/>
    </row>
    <row r="681" spans="4:4" x14ac:dyDescent="0.3">
      <c r="D681" s="70"/>
    </row>
    <row r="682" spans="4:4" x14ac:dyDescent="0.3">
      <c r="D682" s="70"/>
    </row>
    <row r="683" spans="4:4" x14ac:dyDescent="0.3">
      <c r="D683" s="70"/>
    </row>
    <row r="684" spans="4:4" x14ac:dyDescent="0.3">
      <c r="D684" s="70"/>
    </row>
    <row r="685" spans="4:4" x14ac:dyDescent="0.3">
      <c r="D685" s="70"/>
    </row>
    <row r="686" spans="4:4" x14ac:dyDescent="0.3">
      <c r="D686" s="86"/>
    </row>
    <row r="687" spans="4:4" x14ac:dyDescent="0.3">
      <c r="D687" s="70"/>
    </row>
    <row r="688" spans="4:4" x14ac:dyDescent="0.3">
      <c r="D688" s="70"/>
    </row>
    <row r="689" spans="4:4" x14ac:dyDescent="0.3">
      <c r="D689" s="70"/>
    </row>
    <row r="690" spans="4:4" x14ac:dyDescent="0.3">
      <c r="D690" s="70"/>
    </row>
    <row r="691" spans="4:4" x14ac:dyDescent="0.3">
      <c r="D691" s="70"/>
    </row>
    <row r="692" spans="4:4" x14ac:dyDescent="0.3">
      <c r="D692" s="70"/>
    </row>
    <row r="693" spans="4:4" x14ac:dyDescent="0.3">
      <c r="D693" s="70"/>
    </row>
    <row r="694" spans="4:4" x14ac:dyDescent="0.3">
      <c r="D694" s="70"/>
    </row>
    <row r="695" spans="4:4" x14ac:dyDescent="0.3">
      <c r="D695" s="70"/>
    </row>
    <row r="696" spans="4:4" x14ac:dyDescent="0.3">
      <c r="D696" s="70"/>
    </row>
    <row r="697" spans="4:4" x14ac:dyDescent="0.3">
      <c r="D697" s="70"/>
    </row>
    <row r="698" spans="4:4" x14ac:dyDescent="0.3">
      <c r="D698" s="70"/>
    </row>
    <row r="699" spans="4:4" x14ac:dyDescent="0.3">
      <c r="D699" s="70"/>
    </row>
    <row r="700" spans="4:4" x14ac:dyDescent="0.3">
      <c r="D700" s="70"/>
    </row>
    <row r="701" spans="4:4" x14ac:dyDescent="0.3">
      <c r="D701" s="70"/>
    </row>
    <row r="702" spans="4:4" x14ac:dyDescent="0.3">
      <c r="D702" s="70"/>
    </row>
    <row r="703" spans="4:4" x14ac:dyDescent="0.3">
      <c r="D703" s="70"/>
    </row>
    <row r="704" spans="4:4" x14ac:dyDescent="0.3">
      <c r="D704" s="70"/>
    </row>
    <row r="705" spans="4:4" x14ac:dyDescent="0.3">
      <c r="D705" s="70"/>
    </row>
    <row r="706" spans="4:4" x14ac:dyDescent="0.3">
      <c r="D706" s="70"/>
    </row>
    <row r="707" spans="4:4" x14ac:dyDescent="0.3">
      <c r="D707" s="70"/>
    </row>
    <row r="708" spans="4:4" x14ac:dyDescent="0.3">
      <c r="D708" s="70"/>
    </row>
    <row r="709" spans="4:4" x14ac:dyDescent="0.3">
      <c r="D709" s="70"/>
    </row>
    <row r="710" spans="4:4" x14ac:dyDescent="0.3">
      <c r="D710" s="70"/>
    </row>
    <row r="711" spans="4:4" x14ac:dyDescent="0.3">
      <c r="D711" s="70"/>
    </row>
    <row r="712" spans="4:4" x14ac:dyDescent="0.3">
      <c r="D712" s="70"/>
    </row>
    <row r="713" spans="4:4" x14ac:dyDescent="0.3">
      <c r="D713" s="70"/>
    </row>
    <row r="714" spans="4:4" x14ac:dyDescent="0.3">
      <c r="D714" s="70"/>
    </row>
    <row r="715" spans="4:4" x14ac:dyDescent="0.3">
      <c r="D715" s="70"/>
    </row>
    <row r="716" spans="4:4" x14ac:dyDescent="0.3">
      <c r="D716" s="70"/>
    </row>
    <row r="717" spans="4:4" x14ac:dyDescent="0.3">
      <c r="D717" s="70"/>
    </row>
    <row r="718" spans="4:4" x14ac:dyDescent="0.3">
      <c r="D718" s="70"/>
    </row>
    <row r="719" spans="4:4" x14ac:dyDescent="0.3">
      <c r="D719" s="70"/>
    </row>
    <row r="720" spans="4:4" x14ac:dyDescent="0.3">
      <c r="D720" s="70"/>
    </row>
    <row r="721" spans="4:4" x14ac:dyDescent="0.3">
      <c r="D721" s="70"/>
    </row>
    <row r="722" spans="4:4" x14ac:dyDescent="0.3">
      <c r="D722" s="70"/>
    </row>
    <row r="723" spans="4:4" x14ac:dyDescent="0.3">
      <c r="D723" s="70"/>
    </row>
    <row r="724" spans="4:4" x14ac:dyDescent="0.3">
      <c r="D724" s="86"/>
    </row>
    <row r="725" spans="4:4" x14ac:dyDescent="0.3">
      <c r="D725" s="70"/>
    </row>
    <row r="726" spans="4:4" x14ac:dyDescent="0.3">
      <c r="D726" s="70"/>
    </row>
    <row r="727" spans="4:4" x14ac:dyDescent="0.3">
      <c r="D727" s="70"/>
    </row>
    <row r="728" spans="4:4" x14ac:dyDescent="0.3">
      <c r="D728" s="70"/>
    </row>
    <row r="729" spans="4:4" x14ac:dyDescent="0.3">
      <c r="D729" s="70"/>
    </row>
    <row r="730" spans="4:4" x14ac:dyDescent="0.3">
      <c r="D730" s="70"/>
    </row>
    <row r="731" spans="4:4" x14ac:dyDescent="0.3">
      <c r="D731" s="70"/>
    </row>
    <row r="732" spans="4:4" x14ac:dyDescent="0.3">
      <c r="D732" s="70"/>
    </row>
    <row r="733" spans="4:4" x14ac:dyDescent="0.3">
      <c r="D733" s="70"/>
    </row>
    <row r="734" spans="4:4" x14ac:dyDescent="0.3">
      <c r="D734" s="70"/>
    </row>
    <row r="735" spans="4:4" x14ac:dyDescent="0.3">
      <c r="D735" s="70"/>
    </row>
    <row r="736" spans="4:4" x14ac:dyDescent="0.3">
      <c r="D736" s="70"/>
    </row>
    <row r="737" spans="4:4" x14ac:dyDescent="0.3">
      <c r="D737" s="70"/>
    </row>
    <row r="738" spans="4:4" x14ac:dyDescent="0.3">
      <c r="D738" s="70"/>
    </row>
    <row r="739" spans="4:4" x14ac:dyDescent="0.3">
      <c r="D739" s="70"/>
    </row>
    <row r="740" spans="4:4" x14ac:dyDescent="0.3">
      <c r="D740" s="70"/>
    </row>
    <row r="741" spans="4:4" x14ac:dyDescent="0.3">
      <c r="D741" s="70"/>
    </row>
    <row r="742" spans="4:4" x14ac:dyDescent="0.3">
      <c r="D742" s="70"/>
    </row>
    <row r="743" spans="4:4" x14ac:dyDescent="0.3">
      <c r="D743" s="70"/>
    </row>
    <row r="744" spans="4:4" x14ac:dyDescent="0.3">
      <c r="D744" s="70"/>
    </row>
    <row r="745" spans="4:4" x14ac:dyDescent="0.3">
      <c r="D745" s="70"/>
    </row>
    <row r="746" spans="4:4" x14ac:dyDescent="0.3">
      <c r="D746" s="70"/>
    </row>
    <row r="747" spans="4:4" x14ac:dyDescent="0.3">
      <c r="D747" s="70"/>
    </row>
    <row r="748" spans="4:4" x14ac:dyDescent="0.3">
      <c r="D748" s="70"/>
    </row>
    <row r="749" spans="4:4" x14ac:dyDescent="0.3">
      <c r="D749" s="70"/>
    </row>
    <row r="750" spans="4:4" x14ac:dyDescent="0.3">
      <c r="D750" s="70"/>
    </row>
    <row r="751" spans="4:4" x14ac:dyDescent="0.3">
      <c r="D751" s="70"/>
    </row>
    <row r="752" spans="4:4" x14ac:dyDescent="0.3">
      <c r="D752" s="70"/>
    </row>
    <row r="753" spans="4:4" x14ac:dyDescent="0.3">
      <c r="D753" s="70"/>
    </row>
    <row r="754" spans="4:4" x14ac:dyDescent="0.3">
      <c r="D754" s="70"/>
    </row>
    <row r="755" spans="4:4" x14ac:dyDescent="0.3">
      <c r="D755" s="70"/>
    </row>
    <row r="756" spans="4:4" x14ac:dyDescent="0.3">
      <c r="D756" s="70"/>
    </row>
    <row r="757" spans="4:4" x14ac:dyDescent="0.3">
      <c r="D757" s="70"/>
    </row>
    <row r="758" spans="4:4" x14ac:dyDescent="0.3">
      <c r="D758" s="70"/>
    </row>
    <row r="759" spans="4:4" x14ac:dyDescent="0.3">
      <c r="D759" s="70"/>
    </row>
    <row r="760" spans="4:4" x14ac:dyDescent="0.3">
      <c r="D760" s="70"/>
    </row>
    <row r="761" spans="4:4" x14ac:dyDescent="0.3">
      <c r="D761" s="70"/>
    </row>
    <row r="762" spans="4:4" x14ac:dyDescent="0.3">
      <c r="D762" s="86"/>
    </row>
    <row r="763" spans="4:4" x14ac:dyDescent="0.3">
      <c r="D763" s="70"/>
    </row>
    <row r="764" spans="4:4" x14ac:dyDescent="0.3">
      <c r="D764" s="70"/>
    </row>
    <row r="765" spans="4:4" x14ac:dyDescent="0.3">
      <c r="D765" s="70"/>
    </row>
    <row r="766" spans="4:4" x14ac:dyDescent="0.3">
      <c r="D766" s="70"/>
    </row>
    <row r="767" spans="4:4" x14ac:dyDescent="0.3">
      <c r="D767" s="70"/>
    </row>
    <row r="768" spans="4:4" x14ac:dyDescent="0.3">
      <c r="D768" s="70"/>
    </row>
    <row r="769" spans="4:4" x14ac:dyDescent="0.3">
      <c r="D769" s="70"/>
    </row>
    <row r="770" spans="4:4" x14ac:dyDescent="0.3">
      <c r="D770" s="70"/>
    </row>
    <row r="771" spans="4:4" x14ac:dyDescent="0.3">
      <c r="D771" s="70"/>
    </row>
    <row r="772" spans="4:4" x14ac:dyDescent="0.3">
      <c r="D772" s="70"/>
    </row>
    <row r="773" spans="4:4" x14ac:dyDescent="0.3">
      <c r="D773" s="70"/>
    </row>
    <row r="774" spans="4:4" x14ac:dyDescent="0.3">
      <c r="D774" s="70"/>
    </row>
    <row r="775" spans="4:4" x14ac:dyDescent="0.3">
      <c r="D775" s="70"/>
    </row>
    <row r="776" spans="4:4" x14ac:dyDescent="0.3">
      <c r="D776" s="70"/>
    </row>
    <row r="777" spans="4:4" x14ac:dyDescent="0.3">
      <c r="D777" s="70"/>
    </row>
    <row r="778" spans="4:4" x14ac:dyDescent="0.3">
      <c r="D778" s="70"/>
    </row>
    <row r="779" spans="4:4" x14ac:dyDescent="0.3">
      <c r="D779" s="70"/>
    </row>
    <row r="780" spans="4:4" x14ac:dyDescent="0.3">
      <c r="D780" s="70"/>
    </row>
    <row r="781" spans="4:4" x14ac:dyDescent="0.3">
      <c r="D781" s="70"/>
    </row>
    <row r="782" spans="4:4" x14ac:dyDescent="0.3">
      <c r="D782" s="70"/>
    </row>
    <row r="783" spans="4:4" x14ac:dyDescent="0.3">
      <c r="D783" s="70"/>
    </row>
    <row r="784" spans="4:4" x14ac:dyDescent="0.3">
      <c r="D784" s="70"/>
    </row>
    <row r="785" spans="4:4" x14ac:dyDescent="0.3">
      <c r="D785" s="70"/>
    </row>
    <row r="786" spans="4:4" x14ac:dyDescent="0.3">
      <c r="D786" s="70"/>
    </row>
    <row r="787" spans="4:4" x14ac:dyDescent="0.3">
      <c r="D787" s="70"/>
    </row>
    <row r="788" spans="4:4" x14ac:dyDescent="0.3">
      <c r="D788" s="70"/>
    </row>
    <row r="789" spans="4:4" x14ac:dyDescent="0.3">
      <c r="D789" s="70"/>
    </row>
    <row r="790" spans="4:4" x14ac:dyDescent="0.3">
      <c r="D790" s="70"/>
    </row>
    <row r="791" spans="4:4" x14ac:dyDescent="0.3">
      <c r="D791" s="70"/>
    </row>
    <row r="792" spans="4:4" x14ac:dyDescent="0.3">
      <c r="D792" s="70"/>
    </row>
    <row r="793" spans="4:4" x14ac:dyDescent="0.3">
      <c r="D793" s="70"/>
    </row>
    <row r="794" spans="4:4" x14ac:dyDescent="0.3">
      <c r="D794" s="70"/>
    </row>
    <row r="795" spans="4:4" x14ac:dyDescent="0.3">
      <c r="D795" s="70"/>
    </row>
    <row r="796" spans="4:4" x14ac:dyDescent="0.3">
      <c r="D796" s="70"/>
    </row>
    <row r="797" spans="4:4" x14ac:dyDescent="0.3">
      <c r="D797" s="70"/>
    </row>
    <row r="798" spans="4:4" x14ac:dyDescent="0.3">
      <c r="D798" s="70"/>
    </row>
    <row r="799" spans="4:4" x14ac:dyDescent="0.3">
      <c r="D799" s="70"/>
    </row>
    <row r="800" spans="4:4" x14ac:dyDescent="0.3">
      <c r="D800" s="86"/>
    </row>
    <row r="801" spans="4:4" x14ac:dyDescent="0.3">
      <c r="D801" s="70"/>
    </row>
    <row r="802" spans="4:4" x14ac:dyDescent="0.3">
      <c r="D802" s="70"/>
    </row>
    <row r="803" spans="4:4" x14ac:dyDescent="0.3">
      <c r="D803" s="70"/>
    </row>
    <row r="804" spans="4:4" x14ac:dyDescent="0.3">
      <c r="D804" s="70"/>
    </row>
    <row r="805" spans="4:4" x14ac:dyDescent="0.3">
      <c r="D805" s="70"/>
    </row>
    <row r="806" spans="4:4" x14ac:dyDescent="0.3">
      <c r="D806" s="70"/>
    </row>
    <row r="807" spans="4:4" x14ac:dyDescent="0.3">
      <c r="D807" s="70"/>
    </row>
    <row r="808" spans="4:4" x14ac:dyDescent="0.3">
      <c r="D808" s="70"/>
    </row>
    <row r="809" spans="4:4" x14ac:dyDescent="0.3">
      <c r="D809" s="70"/>
    </row>
    <row r="810" spans="4:4" x14ac:dyDescent="0.3">
      <c r="D810" s="70"/>
    </row>
    <row r="811" spans="4:4" x14ac:dyDescent="0.3">
      <c r="D811" s="70"/>
    </row>
    <row r="812" spans="4:4" x14ac:dyDescent="0.3">
      <c r="D812" s="70"/>
    </row>
    <row r="813" spans="4:4" x14ac:dyDescent="0.3">
      <c r="D813" s="70"/>
    </row>
    <row r="814" spans="4:4" x14ac:dyDescent="0.3">
      <c r="D814" s="70"/>
    </row>
    <row r="815" spans="4:4" x14ac:dyDescent="0.3">
      <c r="D815" s="70"/>
    </row>
    <row r="816" spans="4:4" x14ac:dyDescent="0.3">
      <c r="D816" s="70"/>
    </row>
    <row r="817" spans="4:4" x14ac:dyDescent="0.3">
      <c r="D817" s="70"/>
    </row>
    <row r="818" spans="4:4" x14ac:dyDescent="0.3">
      <c r="D818" s="70"/>
    </row>
    <row r="819" spans="4:4" x14ac:dyDescent="0.3">
      <c r="D819" s="70"/>
    </row>
    <row r="820" spans="4:4" x14ac:dyDescent="0.3">
      <c r="D820" s="70"/>
    </row>
    <row r="821" spans="4:4" x14ac:dyDescent="0.3">
      <c r="D821" s="70"/>
    </row>
    <row r="822" spans="4:4" x14ac:dyDescent="0.3">
      <c r="D822" s="70"/>
    </row>
    <row r="823" spans="4:4" x14ac:dyDescent="0.3">
      <c r="D823" s="70"/>
    </row>
    <row r="824" spans="4:4" x14ac:dyDescent="0.3">
      <c r="D824" s="70"/>
    </row>
    <row r="825" spans="4:4" x14ac:dyDescent="0.3">
      <c r="D825" s="70"/>
    </row>
    <row r="826" spans="4:4" x14ac:dyDescent="0.3">
      <c r="D826" s="70"/>
    </row>
    <row r="827" spans="4:4" x14ac:dyDescent="0.3">
      <c r="D827" s="70"/>
    </row>
    <row r="828" spans="4:4" x14ac:dyDescent="0.3">
      <c r="D828" s="70"/>
    </row>
    <row r="829" spans="4:4" x14ac:dyDescent="0.3">
      <c r="D829" s="70"/>
    </row>
    <row r="830" spans="4:4" x14ac:dyDescent="0.3">
      <c r="D830" s="70"/>
    </row>
    <row r="831" spans="4:4" x14ac:dyDescent="0.3">
      <c r="D831" s="70"/>
    </row>
    <row r="832" spans="4:4" x14ac:dyDescent="0.3">
      <c r="D832" s="70"/>
    </row>
    <row r="833" spans="4:4" x14ac:dyDescent="0.3">
      <c r="D833" s="70"/>
    </row>
    <row r="834" spans="4:4" x14ac:dyDescent="0.3">
      <c r="D834" s="70"/>
    </row>
    <row r="835" spans="4:4" x14ac:dyDescent="0.3">
      <c r="D835" s="70"/>
    </row>
    <row r="836" spans="4:4" x14ac:dyDescent="0.3">
      <c r="D836" s="70"/>
    </row>
    <row r="837" spans="4:4" x14ac:dyDescent="0.3">
      <c r="D837" s="70"/>
    </row>
    <row r="838" spans="4:4" x14ac:dyDescent="0.3">
      <c r="D838" s="87"/>
    </row>
    <row r="839" spans="4:4" x14ac:dyDescent="0.3">
      <c r="D839" s="70"/>
    </row>
    <row r="840" spans="4:4" x14ac:dyDescent="0.3">
      <c r="D840" s="70"/>
    </row>
    <row r="841" spans="4:4" x14ac:dyDescent="0.3">
      <c r="D841" s="70"/>
    </row>
    <row r="842" spans="4:4" x14ac:dyDescent="0.3">
      <c r="D842" s="70"/>
    </row>
    <row r="843" spans="4:4" x14ac:dyDescent="0.3">
      <c r="D843" s="70"/>
    </row>
    <row r="844" spans="4:4" x14ac:dyDescent="0.3">
      <c r="D844" s="70"/>
    </row>
    <row r="845" spans="4:4" x14ac:dyDescent="0.3">
      <c r="D845" s="70"/>
    </row>
    <row r="846" spans="4:4" x14ac:dyDescent="0.3">
      <c r="D846" s="70"/>
    </row>
    <row r="847" spans="4:4" x14ac:dyDescent="0.3">
      <c r="D847" s="70"/>
    </row>
    <row r="848" spans="4:4" x14ac:dyDescent="0.3">
      <c r="D848" s="70"/>
    </row>
    <row r="849" spans="4:4" x14ac:dyDescent="0.3">
      <c r="D849" s="70"/>
    </row>
    <row r="850" spans="4:4" x14ac:dyDescent="0.3">
      <c r="D850" s="70"/>
    </row>
    <row r="851" spans="4:4" x14ac:dyDescent="0.3">
      <c r="D851" s="70"/>
    </row>
    <row r="852" spans="4:4" x14ac:dyDescent="0.3">
      <c r="D852" s="70"/>
    </row>
    <row r="853" spans="4:4" x14ac:dyDescent="0.3">
      <c r="D853" s="70"/>
    </row>
    <row r="854" spans="4:4" x14ac:dyDescent="0.3">
      <c r="D854" s="70"/>
    </row>
    <row r="855" spans="4:4" x14ac:dyDescent="0.3">
      <c r="D855" s="70"/>
    </row>
    <row r="856" spans="4:4" x14ac:dyDescent="0.3">
      <c r="D856" s="70"/>
    </row>
    <row r="857" spans="4:4" x14ac:dyDescent="0.3">
      <c r="D857" s="70"/>
    </row>
    <row r="858" spans="4:4" x14ac:dyDescent="0.3">
      <c r="D858" s="70"/>
    </row>
    <row r="859" spans="4:4" x14ac:dyDescent="0.3">
      <c r="D859" s="70"/>
    </row>
    <row r="860" spans="4:4" x14ac:dyDescent="0.3">
      <c r="D860" s="70"/>
    </row>
    <row r="861" spans="4:4" x14ac:dyDescent="0.3">
      <c r="D861" s="70"/>
    </row>
    <row r="862" spans="4:4" x14ac:dyDescent="0.3">
      <c r="D862" s="70"/>
    </row>
    <row r="863" spans="4:4" x14ac:dyDescent="0.3">
      <c r="D863" s="70"/>
    </row>
    <row r="864" spans="4:4" x14ac:dyDescent="0.3">
      <c r="D864" s="70"/>
    </row>
    <row r="865" spans="4:4" x14ac:dyDescent="0.3">
      <c r="D865" s="70"/>
    </row>
    <row r="866" spans="4:4" x14ac:dyDescent="0.3">
      <c r="D866" s="70"/>
    </row>
    <row r="867" spans="4:4" x14ac:dyDescent="0.3">
      <c r="D867" s="70"/>
    </row>
    <row r="868" spans="4:4" x14ac:dyDescent="0.3">
      <c r="D868" s="70"/>
    </row>
    <row r="869" spans="4:4" x14ac:dyDescent="0.3">
      <c r="D869" s="70"/>
    </row>
    <row r="870" spans="4:4" x14ac:dyDescent="0.3">
      <c r="D870" s="70"/>
    </row>
    <row r="871" spans="4:4" x14ac:dyDescent="0.3">
      <c r="D871" s="70"/>
    </row>
    <row r="872" spans="4:4" x14ac:dyDescent="0.3">
      <c r="D872" s="70"/>
    </row>
    <row r="873" spans="4:4" x14ac:dyDescent="0.3">
      <c r="D873" s="70"/>
    </row>
    <row r="874" spans="4:4" x14ac:dyDescent="0.3">
      <c r="D874" s="70"/>
    </row>
    <row r="875" spans="4:4" x14ac:dyDescent="0.3">
      <c r="D875" s="70"/>
    </row>
    <row r="876" spans="4:4" x14ac:dyDescent="0.3">
      <c r="D876" s="86"/>
    </row>
    <row r="877" spans="4:4" x14ac:dyDescent="0.3">
      <c r="D877" s="70"/>
    </row>
    <row r="878" spans="4:4" x14ac:dyDescent="0.3">
      <c r="D878" s="70"/>
    </row>
    <row r="879" spans="4:4" x14ac:dyDescent="0.3">
      <c r="D879" s="70"/>
    </row>
    <row r="880" spans="4:4" x14ac:dyDescent="0.3">
      <c r="D880" s="70"/>
    </row>
    <row r="881" spans="4:4" x14ac:dyDescent="0.3">
      <c r="D881" s="70"/>
    </row>
    <row r="882" spans="4:4" x14ac:dyDescent="0.3">
      <c r="D882" s="70"/>
    </row>
    <row r="883" spans="4:4" x14ac:dyDescent="0.3">
      <c r="D883" s="70"/>
    </row>
    <row r="884" spans="4:4" x14ac:dyDescent="0.3">
      <c r="D884" s="70"/>
    </row>
    <row r="885" spans="4:4" x14ac:dyDescent="0.3">
      <c r="D885" s="70"/>
    </row>
    <row r="886" spans="4:4" x14ac:dyDescent="0.3">
      <c r="D886" s="70"/>
    </row>
    <row r="887" spans="4:4" x14ac:dyDescent="0.3">
      <c r="D887" s="70"/>
    </row>
    <row r="888" spans="4:4" x14ac:dyDescent="0.3">
      <c r="D888" s="70"/>
    </row>
    <row r="889" spans="4:4" x14ac:dyDescent="0.3">
      <c r="D889" s="70"/>
    </row>
    <row r="890" spans="4:4" x14ac:dyDescent="0.3">
      <c r="D890" s="70"/>
    </row>
    <row r="891" spans="4:4" x14ac:dyDescent="0.3">
      <c r="D891" s="70"/>
    </row>
    <row r="892" spans="4:4" x14ac:dyDescent="0.3">
      <c r="D892" s="70"/>
    </row>
    <row r="893" spans="4:4" x14ac:dyDescent="0.3">
      <c r="D893" s="70"/>
    </row>
    <row r="894" spans="4:4" x14ac:dyDescent="0.3">
      <c r="D894" s="70"/>
    </row>
    <row r="895" spans="4:4" x14ac:dyDescent="0.3">
      <c r="D895" s="70"/>
    </row>
    <row r="896" spans="4:4" x14ac:dyDescent="0.3">
      <c r="D896" s="70"/>
    </row>
    <row r="897" spans="4:4" x14ac:dyDescent="0.3">
      <c r="D897" s="70"/>
    </row>
    <row r="898" spans="4:4" x14ac:dyDescent="0.3">
      <c r="D898" s="70"/>
    </row>
    <row r="899" spans="4:4" x14ac:dyDescent="0.3">
      <c r="D899" s="70"/>
    </row>
    <row r="900" spans="4:4" x14ac:dyDescent="0.3">
      <c r="D900" s="70"/>
    </row>
    <row r="901" spans="4:4" x14ac:dyDescent="0.3">
      <c r="D901" s="70"/>
    </row>
    <row r="902" spans="4:4" x14ac:dyDescent="0.3">
      <c r="D902" s="70"/>
    </row>
    <row r="903" spans="4:4" x14ac:dyDescent="0.3">
      <c r="D903" s="70"/>
    </row>
    <row r="904" spans="4:4" x14ac:dyDescent="0.3">
      <c r="D904" s="70"/>
    </row>
    <row r="905" spans="4:4" x14ac:dyDescent="0.3">
      <c r="D905" s="70"/>
    </row>
    <row r="906" spans="4:4" x14ac:dyDescent="0.3">
      <c r="D906" s="70"/>
    </row>
    <row r="907" spans="4:4" x14ac:dyDescent="0.3">
      <c r="D907" s="70"/>
    </row>
    <row r="908" spans="4:4" x14ac:dyDescent="0.3">
      <c r="D908" s="70"/>
    </row>
    <row r="909" spans="4:4" x14ac:dyDescent="0.3">
      <c r="D909" s="70"/>
    </row>
    <row r="910" spans="4:4" x14ac:dyDescent="0.3">
      <c r="D910" s="70"/>
    </row>
    <row r="911" spans="4:4" x14ac:dyDescent="0.3">
      <c r="D911" s="70"/>
    </row>
    <row r="912" spans="4:4" x14ac:dyDescent="0.3">
      <c r="D912" s="70"/>
    </row>
    <row r="913" spans="4:4" x14ac:dyDescent="0.3">
      <c r="D913" s="70"/>
    </row>
    <row r="914" spans="4:4" x14ac:dyDescent="0.3">
      <c r="D914" s="86"/>
    </row>
    <row r="915" spans="4:4" x14ac:dyDescent="0.3">
      <c r="D915" s="70"/>
    </row>
    <row r="916" spans="4:4" x14ac:dyDescent="0.3">
      <c r="D916" s="70"/>
    </row>
    <row r="917" spans="4:4" x14ac:dyDescent="0.3">
      <c r="D917" s="70"/>
    </row>
    <row r="918" spans="4:4" x14ac:dyDescent="0.3">
      <c r="D918" s="70"/>
    </row>
    <row r="919" spans="4:4" x14ac:dyDescent="0.3">
      <c r="D919" s="70"/>
    </row>
    <row r="920" spans="4:4" x14ac:dyDescent="0.3">
      <c r="D920" s="70"/>
    </row>
    <row r="921" spans="4:4" x14ac:dyDescent="0.3">
      <c r="D921" s="70"/>
    </row>
    <row r="922" spans="4:4" x14ac:dyDescent="0.3">
      <c r="D922" s="70"/>
    </row>
    <row r="923" spans="4:4" x14ac:dyDescent="0.3">
      <c r="D923" s="70"/>
    </row>
    <row r="924" spans="4:4" x14ac:dyDescent="0.3">
      <c r="D924" s="70"/>
    </row>
    <row r="925" spans="4:4" x14ac:dyDescent="0.3">
      <c r="D925" s="70"/>
    </row>
    <row r="926" spans="4:4" x14ac:dyDescent="0.3">
      <c r="D926" s="70"/>
    </row>
    <row r="927" spans="4:4" x14ac:dyDescent="0.3">
      <c r="D927" s="70"/>
    </row>
    <row r="928" spans="4:4" x14ac:dyDescent="0.3">
      <c r="D928" s="70"/>
    </row>
    <row r="929" spans="4:4" x14ac:dyDescent="0.3">
      <c r="D929" s="70"/>
    </row>
    <row r="930" spans="4:4" x14ac:dyDescent="0.3">
      <c r="D930" s="70"/>
    </row>
    <row r="931" spans="4:4" x14ac:dyDescent="0.3">
      <c r="D931" s="70"/>
    </row>
    <row r="932" spans="4:4" x14ac:dyDescent="0.3">
      <c r="D932" s="70"/>
    </row>
    <row r="933" spans="4:4" x14ac:dyDescent="0.3">
      <c r="D933" s="70"/>
    </row>
    <row r="934" spans="4:4" x14ac:dyDescent="0.3">
      <c r="D934" s="70"/>
    </row>
    <row r="935" spans="4:4" x14ac:dyDescent="0.3">
      <c r="D935" s="70"/>
    </row>
    <row r="936" spans="4:4" x14ac:dyDescent="0.3">
      <c r="D936" s="70"/>
    </row>
    <row r="937" spans="4:4" x14ac:dyDescent="0.3">
      <c r="D937" s="70"/>
    </row>
    <row r="938" spans="4:4" x14ac:dyDescent="0.3">
      <c r="D938" s="70"/>
    </row>
    <row r="939" spans="4:4" x14ac:dyDescent="0.3">
      <c r="D939" s="70"/>
    </row>
    <row r="940" spans="4:4" x14ac:dyDescent="0.3">
      <c r="D940" s="70"/>
    </row>
    <row r="941" spans="4:4" x14ac:dyDescent="0.3">
      <c r="D941" s="70"/>
    </row>
    <row r="942" spans="4:4" x14ac:dyDescent="0.3">
      <c r="D942" s="70"/>
    </row>
    <row r="943" spans="4:4" x14ac:dyDescent="0.3">
      <c r="D943" s="70"/>
    </row>
    <row r="944" spans="4:4" x14ac:dyDescent="0.3">
      <c r="D944" s="70"/>
    </row>
    <row r="945" spans="4:4" x14ac:dyDescent="0.3">
      <c r="D945" s="70"/>
    </row>
    <row r="946" spans="4:4" x14ac:dyDescent="0.3">
      <c r="D946" s="70"/>
    </row>
    <row r="947" spans="4:4" x14ac:dyDescent="0.3">
      <c r="D947" s="70"/>
    </row>
    <row r="948" spans="4:4" x14ac:dyDescent="0.3">
      <c r="D948" s="70"/>
    </row>
    <row r="949" spans="4:4" x14ac:dyDescent="0.3">
      <c r="D949" s="70"/>
    </row>
    <row r="950" spans="4:4" x14ac:dyDescent="0.3">
      <c r="D950" s="70"/>
    </row>
    <row r="951" spans="4:4" x14ac:dyDescent="0.3">
      <c r="D951" s="70"/>
    </row>
    <row r="952" spans="4:4" x14ac:dyDescent="0.3">
      <c r="D952" s="81"/>
    </row>
    <row r="953" spans="4:4" x14ac:dyDescent="0.3">
      <c r="D953" s="78"/>
    </row>
    <row r="954" spans="4:4" x14ac:dyDescent="0.3">
      <c r="D954" s="78"/>
    </row>
    <row r="955" spans="4:4" x14ac:dyDescent="0.3">
      <c r="D955" s="78"/>
    </row>
    <row r="956" spans="4:4" x14ac:dyDescent="0.3">
      <c r="D956" s="78"/>
    </row>
    <row r="957" spans="4:4" x14ac:dyDescent="0.3">
      <c r="D957" s="78"/>
    </row>
    <row r="958" spans="4:4" x14ac:dyDescent="0.3">
      <c r="D958" s="78"/>
    </row>
    <row r="959" spans="4:4" x14ac:dyDescent="0.3">
      <c r="D959" s="78"/>
    </row>
    <row r="960" spans="4:4" x14ac:dyDescent="0.3">
      <c r="D960" s="78"/>
    </row>
    <row r="961" spans="4:4" x14ac:dyDescent="0.3">
      <c r="D961" s="78"/>
    </row>
    <row r="962" spans="4:4" x14ac:dyDescent="0.3">
      <c r="D962" s="78"/>
    </row>
    <row r="963" spans="4:4" x14ac:dyDescent="0.3">
      <c r="D963" s="78"/>
    </row>
    <row r="964" spans="4:4" x14ac:dyDescent="0.3">
      <c r="D964" s="78"/>
    </row>
    <row r="965" spans="4:4" x14ac:dyDescent="0.3">
      <c r="D965" s="78"/>
    </row>
    <row r="966" spans="4:4" x14ac:dyDescent="0.3">
      <c r="D966" s="78"/>
    </row>
    <row r="967" spans="4:4" x14ac:dyDescent="0.3">
      <c r="D967" s="78"/>
    </row>
    <row r="968" spans="4:4" x14ac:dyDescent="0.3">
      <c r="D968" s="78"/>
    </row>
    <row r="969" spans="4:4" x14ac:dyDescent="0.3">
      <c r="D969" s="78"/>
    </row>
    <row r="970" spans="4:4" x14ac:dyDescent="0.3">
      <c r="D970" s="78"/>
    </row>
    <row r="971" spans="4:4" x14ac:dyDescent="0.3">
      <c r="D971" s="78"/>
    </row>
    <row r="972" spans="4:4" x14ac:dyDescent="0.3">
      <c r="D972" s="78"/>
    </row>
    <row r="973" spans="4:4" x14ac:dyDescent="0.3">
      <c r="D973" s="78"/>
    </row>
    <row r="974" spans="4:4" x14ac:dyDescent="0.3">
      <c r="D974" s="78"/>
    </row>
    <row r="975" spans="4:4" x14ac:dyDescent="0.3">
      <c r="D975" s="78"/>
    </row>
    <row r="976" spans="4:4" x14ac:dyDescent="0.3">
      <c r="D976" s="78"/>
    </row>
    <row r="977" spans="4:4" x14ac:dyDescent="0.3">
      <c r="D977" s="78"/>
    </row>
    <row r="978" spans="4:4" x14ac:dyDescent="0.3">
      <c r="D978" s="78"/>
    </row>
    <row r="979" spans="4:4" x14ac:dyDescent="0.3">
      <c r="D979" s="78"/>
    </row>
    <row r="980" spans="4:4" x14ac:dyDescent="0.3">
      <c r="D980" s="78"/>
    </row>
    <row r="981" spans="4:4" x14ac:dyDescent="0.3">
      <c r="D981" s="78"/>
    </row>
    <row r="982" spans="4:4" x14ac:dyDescent="0.3">
      <c r="D982" s="78"/>
    </row>
    <row r="983" spans="4:4" x14ac:dyDescent="0.3">
      <c r="D983" s="78"/>
    </row>
    <row r="984" spans="4:4" x14ac:dyDescent="0.3">
      <c r="D984" s="78"/>
    </row>
    <row r="985" spans="4:4" x14ac:dyDescent="0.3">
      <c r="D985" s="78"/>
    </row>
    <row r="986" spans="4:4" x14ac:dyDescent="0.3">
      <c r="D986" s="78"/>
    </row>
    <row r="987" spans="4:4" x14ac:dyDescent="0.3">
      <c r="D987" s="78"/>
    </row>
    <row r="988" spans="4:4" x14ac:dyDescent="0.3">
      <c r="D988" s="78"/>
    </row>
    <row r="989" spans="4:4" x14ac:dyDescent="0.3">
      <c r="D989" s="78"/>
    </row>
    <row r="990" spans="4:4" x14ac:dyDescent="0.3">
      <c r="D990" s="78"/>
    </row>
    <row r="991" spans="4:4" x14ac:dyDescent="0.3">
      <c r="D991" s="78"/>
    </row>
    <row r="992" spans="4:4" x14ac:dyDescent="0.3">
      <c r="D992" s="78"/>
    </row>
    <row r="993" spans="4:4" x14ac:dyDescent="0.3">
      <c r="D993" s="78"/>
    </row>
    <row r="994" spans="4:4" x14ac:dyDescent="0.3">
      <c r="D994" s="78"/>
    </row>
    <row r="995" spans="4:4" x14ac:dyDescent="0.3">
      <c r="D995" s="78"/>
    </row>
    <row r="996" spans="4:4" x14ac:dyDescent="0.3">
      <c r="D996" s="78"/>
    </row>
    <row r="997" spans="4:4" x14ac:dyDescent="0.3">
      <c r="D997" s="78"/>
    </row>
    <row r="998" spans="4:4" x14ac:dyDescent="0.3">
      <c r="D998" s="78"/>
    </row>
    <row r="999" spans="4:4" x14ac:dyDescent="0.3">
      <c r="D999" s="78"/>
    </row>
    <row r="1000" spans="4:4" x14ac:dyDescent="0.3">
      <c r="D1000" s="78"/>
    </row>
    <row r="1001" spans="4:4" x14ac:dyDescent="0.3">
      <c r="D1001" s="78"/>
    </row>
    <row r="1002" spans="4:4" x14ac:dyDescent="0.3">
      <c r="D1002" s="78"/>
    </row>
    <row r="1003" spans="4:4" x14ac:dyDescent="0.3">
      <c r="D1003" s="78"/>
    </row>
    <row r="1004" spans="4:4" x14ac:dyDescent="0.3">
      <c r="D1004" s="78"/>
    </row>
    <row r="1005" spans="4:4" x14ac:dyDescent="0.3">
      <c r="D1005" s="78"/>
    </row>
    <row r="1006" spans="4:4" x14ac:dyDescent="0.3">
      <c r="D1006" s="78"/>
    </row>
    <row r="1007" spans="4:4" x14ac:dyDescent="0.3">
      <c r="D1007" s="78"/>
    </row>
    <row r="1008" spans="4:4" x14ac:dyDescent="0.3">
      <c r="D1008" s="78"/>
    </row>
    <row r="1009" spans="4:4" x14ac:dyDescent="0.3">
      <c r="D1009" s="78"/>
    </row>
    <row r="1010" spans="4:4" x14ac:dyDescent="0.3">
      <c r="D1010" s="78"/>
    </row>
    <row r="1011" spans="4:4" x14ac:dyDescent="0.3">
      <c r="D1011" s="78"/>
    </row>
    <row r="1012" spans="4:4" x14ac:dyDescent="0.3">
      <c r="D1012" s="78"/>
    </row>
    <row r="1013" spans="4:4" x14ac:dyDescent="0.3">
      <c r="D1013" s="78"/>
    </row>
    <row r="1014" spans="4:4" x14ac:dyDescent="0.3">
      <c r="D1014" s="78"/>
    </row>
    <row r="1015" spans="4:4" x14ac:dyDescent="0.3">
      <c r="D1015" s="78"/>
    </row>
    <row r="1016" spans="4:4" x14ac:dyDescent="0.3">
      <c r="D1016" s="78"/>
    </row>
    <row r="1017" spans="4:4" x14ac:dyDescent="0.3">
      <c r="D1017" s="78"/>
    </row>
    <row r="1018" spans="4:4" x14ac:dyDescent="0.3">
      <c r="D1018" s="78"/>
    </row>
    <row r="1019" spans="4:4" x14ac:dyDescent="0.3">
      <c r="D1019" s="78"/>
    </row>
    <row r="1020" spans="4:4" x14ac:dyDescent="0.3">
      <c r="D1020" s="78"/>
    </row>
    <row r="1021" spans="4:4" x14ac:dyDescent="0.3">
      <c r="D1021" s="78"/>
    </row>
    <row r="1022" spans="4:4" x14ac:dyDescent="0.3">
      <c r="D1022" s="78"/>
    </row>
    <row r="1023" spans="4:4" x14ac:dyDescent="0.3">
      <c r="D1023" s="78"/>
    </row>
    <row r="1024" spans="4:4" x14ac:dyDescent="0.3">
      <c r="D1024" s="78"/>
    </row>
    <row r="1025" spans="4:4" x14ac:dyDescent="0.3">
      <c r="D1025" s="78"/>
    </row>
    <row r="1026" spans="4:4" x14ac:dyDescent="0.3">
      <c r="D1026" s="78"/>
    </row>
    <row r="1027" spans="4:4" x14ac:dyDescent="0.3">
      <c r="D1027" s="78"/>
    </row>
    <row r="1028" spans="4:4" x14ac:dyDescent="0.3">
      <c r="D1028" s="78"/>
    </row>
    <row r="1029" spans="4:4" x14ac:dyDescent="0.3">
      <c r="D1029" s="78"/>
    </row>
    <row r="1030" spans="4:4" x14ac:dyDescent="0.3">
      <c r="D1030" s="78"/>
    </row>
    <row r="1031" spans="4:4" x14ac:dyDescent="0.3">
      <c r="D1031" s="78"/>
    </row>
    <row r="1032" spans="4:4" x14ac:dyDescent="0.3">
      <c r="D1032" s="78"/>
    </row>
    <row r="1033" spans="4:4" x14ac:dyDescent="0.3">
      <c r="D1033" s="78"/>
    </row>
    <row r="1034" spans="4:4" x14ac:dyDescent="0.3">
      <c r="D1034" s="78"/>
    </row>
    <row r="1035" spans="4:4" x14ac:dyDescent="0.3">
      <c r="D1035" s="78"/>
    </row>
    <row r="1036" spans="4:4" x14ac:dyDescent="0.3">
      <c r="D1036" s="78"/>
    </row>
    <row r="1037" spans="4:4" x14ac:dyDescent="0.3">
      <c r="D1037" s="78"/>
    </row>
    <row r="1038" spans="4:4" x14ac:dyDescent="0.3">
      <c r="D1038" s="78"/>
    </row>
    <row r="1039" spans="4:4" x14ac:dyDescent="0.3">
      <c r="D1039" s="78"/>
    </row>
    <row r="1040" spans="4:4" x14ac:dyDescent="0.3">
      <c r="D1040" s="78"/>
    </row>
    <row r="1041" spans="4:4" x14ac:dyDescent="0.3">
      <c r="D1041" s="78"/>
    </row>
    <row r="1042" spans="4:4" x14ac:dyDescent="0.3">
      <c r="D1042" s="78"/>
    </row>
    <row r="1043" spans="4:4" x14ac:dyDescent="0.3">
      <c r="D1043" s="78"/>
    </row>
    <row r="1044" spans="4:4" x14ac:dyDescent="0.3">
      <c r="D1044" s="78"/>
    </row>
    <row r="1045" spans="4:4" x14ac:dyDescent="0.3">
      <c r="D1045" s="78"/>
    </row>
    <row r="1046" spans="4:4" x14ac:dyDescent="0.3">
      <c r="D1046" s="78"/>
    </row>
    <row r="1047" spans="4:4" x14ac:dyDescent="0.3">
      <c r="D1047" s="78"/>
    </row>
    <row r="1048" spans="4:4" x14ac:dyDescent="0.3">
      <c r="D1048" s="78"/>
    </row>
    <row r="1049" spans="4:4" x14ac:dyDescent="0.3">
      <c r="D1049" s="78"/>
    </row>
    <row r="1050" spans="4:4" x14ac:dyDescent="0.3">
      <c r="D1050" s="78"/>
    </row>
    <row r="1051" spans="4:4" x14ac:dyDescent="0.3">
      <c r="D1051" s="78"/>
    </row>
    <row r="1052" spans="4:4" x14ac:dyDescent="0.3">
      <c r="D1052" s="78"/>
    </row>
    <row r="1053" spans="4:4" x14ac:dyDescent="0.3">
      <c r="D1053" s="78"/>
    </row>
    <row r="1054" spans="4:4" x14ac:dyDescent="0.3">
      <c r="D1054" s="78"/>
    </row>
    <row r="1055" spans="4:4" x14ac:dyDescent="0.3">
      <c r="D1055" s="78"/>
    </row>
    <row r="1056" spans="4:4" x14ac:dyDescent="0.3">
      <c r="D1056" s="78"/>
    </row>
    <row r="1057" spans="4:4" x14ac:dyDescent="0.3">
      <c r="D1057" s="78"/>
    </row>
    <row r="1058" spans="4:4" x14ac:dyDescent="0.3">
      <c r="D1058" s="78"/>
    </row>
    <row r="1059" spans="4:4" x14ac:dyDescent="0.3">
      <c r="D1059" s="78"/>
    </row>
    <row r="1060" spans="4:4" x14ac:dyDescent="0.3">
      <c r="D1060" s="78"/>
    </row>
    <row r="1061" spans="4:4" x14ac:dyDescent="0.3">
      <c r="D1061" s="78"/>
    </row>
    <row r="1062" spans="4:4" x14ac:dyDescent="0.3">
      <c r="D1062" s="78"/>
    </row>
    <row r="1063" spans="4:4" x14ac:dyDescent="0.3">
      <c r="D1063" s="78"/>
    </row>
    <row r="1064" spans="4:4" x14ac:dyDescent="0.3">
      <c r="D1064" s="78"/>
    </row>
    <row r="1065" spans="4:4" x14ac:dyDescent="0.3">
      <c r="D1065" s="78"/>
    </row>
    <row r="1066" spans="4:4" x14ac:dyDescent="0.3">
      <c r="D1066" s="78"/>
    </row>
    <row r="1067" spans="4:4" x14ac:dyDescent="0.3">
      <c r="D1067" s="78"/>
    </row>
    <row r="1068" spans="4:4" x14ac:dyDescent="0.3">
      <c r="D1068" s="78"/>
    </row>
    <row r="1069" spans="4:4" x14ac:dyDescent="0.3">
      <c r="D1069" s="78"/>
    </row>
    <row r="1070" spans="4:4" x14ac:dyDescent="0.3">
      <c r="D1070" s="78"/>
    </row>
    <row r="1071" spans="4:4" x14ac:dyDescent="0.3">
      <c r="D1071" s="78"/>
    </row>
    <row r="1072" spans="4:4" x14ac:dyDescent="0.3">
      <c r="D1072" s="78"/>
    </row>
    <row r="1073" spans="4:4" x14ac:dyDescent="0.3">
      <c r="D1073" s="78"/>
    </row>
    <row r="1074" spans="4:4" x14ac:dyDescent="0.3">
      <c r="D1074" s="78"/>
    </row>
    <row r="1075" spans="4:4" x14ac:dyDescent="0.3">
      <c r="D1075" s="78"/>
    </row>
    <row r="1076" spans="4:4" x14ac:dyDescent="0.3">
      <c r="D1076" s="78"/>
    </row>
    <row r="1077" spans="4:4" x14ac:dyDescent="0.3">
      <c r="D1077" s="78"/>
    </row>
    <row r="1078" spans="4:4" x14ac:dyDescent="0.3">
      <c r="D1078" s="78"/>
    </row>
    <row r="1079" spans="4:4" x14ac:dyDescent="0.3">
      <c r="D1079" s="78"/>
    </row>
    <row r="1080" spans="4:4" x14ac:dyDescent="0.3">
      <c r="D1080" s="78"/>
    </row>
    <row r="1081" spans="4:4" x14ac:dyDescent="0.3">
      <c r="D1081" s="78"/>
    </row>
    <row r="1082" spans="4:4" x14ac:dyDescent="0.3">
      <c r="D1082" s="78"/>
    </row>
    <row r="1083" spans="4:4" x14ac:dyDescent="0.3">
      <c r="D1083" s="78"/>
    </row>
    <row r="1084" spans="4:4" x14ac:dyDescent="0.3">
      <c r="D1084" s="78"/>
    </row>
    <row r="1085" spans="4:4" x14ac:dyDescent="0.3">
      <c r="D1085" s="78"/>
    </row>
    <row r="1086" spans="4:4" x14ac:dyDescent="0.3">
      <c r="D1086" s="78"/>
    </row>
    <row r="1087" spans="4:4" x14ac:dyDescent="0.3">
      <c r="D1087" s="78"/>
    </row>
    <row r="1088" spans="4:4" x14ac:dyDescent="0.3">
      <c r="D1088" s="78"/>
    </row>
    <row r="1089" spans="4:4" x14ac:dyDescent="0.3">
      <c r="D1089" s="78"/>
    </row>
    <row r="1090" spans="4:4" x14ac:dyDescent="0.3">
      <c r="D1090" s="78"/>
    </row>
    <row r="1091" spans="4:4" x14ac:dyDescent="0.3">
      <c r="D1091" s="78"/>
    </row>
    <row r="1092" spans="4:4" x14ac:dyDescent="0.3">
      <c r="D1092" s="78"/>
    </row>
    <row r="1093" spans="4:4" x14ac:dyDescent="0.3">
      <c r="D1093" s="78"/>
    </row>
    <row r="1094" spans="4:4" x14ac:dyDescent="0.3">
      <c r="D1094" s="78"/>
    </row>
    <row r="1095" spans="4:4" x14ac:dyDescent="0.3">
      <c r="D1095" s="78"/>
    </row>
    <row r="1096" spans="4:4" x14ac:dyDescent="0.3">
      <c r="D1096" s="78"/>
    </row>
    <row r="1097" spans="4:4" x14ac:dyDescent="0.3">
      <c r="D1097" s="78"/>
    </row>
    <row r="1098" spans="4:4" x14ac:dyDescent="0.3">
      <c r="D1098" s="78"/>
    </row>
    <row r="1099" spans="4:4" x14ac:dyDescent="0.3">
      <c r="D1099" s="78"/>
    </row>
    <row r="1100" spans="4:4" x14ac:dyDescent="0.3">
      <c r="D1100" s="78"/>
    </row>
    <row r="1101" spans="4:4" x14ac:dyDescent="0.3">
      <c r="D1101" s="78"/>
    </row>
    <row r="1102" spans="4:4" x14ac:dyDescent="0.3">
      <c r="D1102" s="78"/>
    </row>
    <row r="1103" spans="4:4" x14ac:dyDescent="0.3">
      <c r="D1103" s="78"/>
    </row>
    <row r="1104" spans="4:4" x14ac:dyDescent="0.3">
      <c r="D1104" s="82"/>
    </row>
    <row r="1105" spans="4:4" x14ac:dyDescent="0.3">
      <c r="D1105" s="78"/>
    </row>
    <row r="1106" spans="4:4" x14ac:dyDescent="0.3">
      <c r="D1106" s="78"/>
    </row>
    <row r="1107" spans="4:4" x14ac:dyDescent="0.3">
      <c r="D1107" s="78"/>
    </row>
    <row r="1108" spans="4:4" x14ac:dyDescent="0.3">
      <c r="D1108" s="78"/>
    </row>
    <row r="1109" spans="4:4" x14ac:dyDescent="0.3">
      <c r="D1109" s="78"/>
    </row>
    <row r="1110" spans="4:4" x14ac:dyDescent="0.3">
      <c r="D1110" s="78"/>
    </row>
    <row r="1111" spans="4:4" x14ac:dyDescent="0.3">
      <c r="D1111" s="78"/>
    </row>
    <row r="1112" spans="4:4" x14ac:dyDescent="0.3">
      <c r="D1112" s="78"/>
    </row>
    <row r="1113" spans="4:4" x14ac:dyDescent="0.3">
      <c r="D1113" s="78"/>
    </row>
    <row r="1114" spans="4:4" x14ac:dyDescent="0.3">
      <c r="D1114" s="78"/>
    </row>
    <row r="1115" spans="4:4" x14ac:dyDescent="0.3">
      <c r="D1115" s="78"/>
    </row>
    <row r="1116" spans="4:4" x14ac:dyDescent="0.3">
      <c r="D1116" s="78"/>
    </row>
    <row r="1117" spans="4:4" x14ac:dyDescent="0.3">
      <c r="D1117" s="78"/>
    </row>
    <row r="1118" spans="4:4" x14ac:dyDescent="0.3">
      <c r="D1118" s="78"/>
    </row>
    <row r="1119" spans="4:4" x14ac:dyDescent="0.3">
      <c r="D1119" s="78"/>
    </row>
    <row r="1120" spans="4:4" x14ac:dyDescent="0.3">
      <c r="D1120" s="78"/>
    </row>
    <row r="1121" spans="4:4" x14ac:dyDescent="0.3">
      <c r="D1121" s="78"/>
    </row>
    <row r="1122" spans="4:4" x14ac:dyDescent="0.3">
      <c r="D1122" s="78"/>
    </row>
    <row r="1123" spans="4:4" x14ac:dyDescent="0.3">
      <c r="D1123" s="78"/>
    </row>
    <row r="1124" spans="4:4" x14ac:dyDescent="0.3">
      <c r="D1124" s="78"/>
    </row>
    <row r="1125" spans="4:4" x14ac:dyDescent="0.3">
      <c r="D1125" s="78"/>
    </row>
    <row r="1126" spans="4:4" x14ac:dyDescent="0.3">
      <c r="D1126" s="78"/>
    </row>
    <row r="1127" spans="4:4" x14ac:dyDescent="0.3">
      <c r="D1127" s="78"/>
    </row>
    <row r="1128" spans="4:4" x14ac:dyDescent="0.3">
      <c r="D1128" s="78"/>
    </row>
    <row r="1129" spans="4:4" x14ac:dyDescent="0.3">
      <c r="D1129" s="78"/>
    </row>
    <row r="1130" spans="4:4" x14ac:dyDescent="0.3">
      <c r="D1130" s="78"/>
    </row>
    <row r="1131" spans="4:4" x14ac:dyDescent="0.3">
      <c r="D1131" s="78"/>
    </row>
    <row r="1132" spans="4:4" x14ac:dyDescent="0.3">
      <c r="D1132" s="78"/>
    </row>
    <row r="1133" spans="4:4" x14ac:dyDescent="0.3">
      <c r="D1133" s="78"/>
    </row>
    <row r="1134" spans="4:4" x14ac:dyDescent="0.3">
      <c r="D1134" s="78"/>
    </row>
    <row r="1135" spans="4:4" x14ac:dyDescent="0.3">
      <c r="D1135" s="78"/>
    </row>
    <row r="1136" spans="4:4" x14ac:dyDescent="0.3">
      <c r="D1136" s="78"/>
    </row>
    <row r="1137" spans="4:4" x14ac:dyDescent="0.3">
      <c r="D1137" s="78"/>
    </row>
    <row r="1138" spans="4:4" x14ac:dyDescent="0.3">
      <c r="D1138" s="78"/>
    </row>
    <row r="1139" spans="4:4" x14ac:dyDescent="0.3">
      <c r="D1139" s="78"/>
    </row>
    <row r="1140" spans="4:4" x14ac:dyDescent="0.3">
      <c r="D1140" s="78"/>
    </row>
    <row r="1141" spans="4:4" x14ac:dyDescent="0.3">
      <c r="D1141" s="78"/>
    </row>
    <row r="1142" spans="4:4" x14ac:dyDescent="0.3">
      <c r="D1142" s="82"/>
    </row>
    <row r="1143" spans="4:4" x14ac:dyDescent="0.3">
      <c r="D1143" s="78"/>
    </row>
    <row r="1144" spans="4:4" x14ac:dyDescent="0.3">
      <c r="D1144" s="78"/>
    </row>
    <row r="1145" spans="4:4" x14ac:dyDescent="0.3">
      <c r="D1145" s="78"/>
    </row>
    <row r="1146" spans="4:4" x14ac:dyDescent="0.3">
      <c r="D1146" s="78"/>
    </row>
    <row r="1147" spans="4:4" x14ac:dyDescent="0.3">
      <c r="D1147" s="78"/>
    </row>
    <row r="1148" spans="4:4" x14ac:dyDescent="0.3">
      <c r="D1148" s="78"/>
    </row>
    <row r="1149" spans="4:4" x14ac:dyDescent="0.3">
      <c r="D1149" s="78"/>
    </row>
    <row r="1150" spans="4:4" x14ac:dyDescent="0.3">
      <c r="D1150" s="78"/>
    </row>
    <row r="1151" spans="4:4" x14ac:dyDescent="0.3">
      <c r="D1151" s="78"/>
    </row>
    <row r="1152" spans="4:4" x14ac:dyDescent="0.3">
      <c r="D1152" s="78"/>
    </row>
    <row r="1153" spans="4:4" x14ac:dyDescent="0.3">
      <c r="D1153" s="78"/>
    </row>
    <row r="1154" spans="4:4" x14ac:dyDescent="0.3">
      <c r="D1154" s="78"/>
    </row>
    <row r="1155" spans="4:4" x14ac:dyDescent="0.3">
      <c r="D1155" s="78"/>
    </row>
    <row r="1156" spans="4:4" x14ac:dyDescent="0.3">
      <c r="D1156" s="78"/>
    </row>
    <row r="1157" spans="4:4" x14ac:dyDescent="0.3">
      <c r="D1157" s="78"/>
    </row>
    <row r="1158" spans="4:4" x14ac:dyDescent="0.3">
      <c r="D1158" s="78"/>
    </row>
    <row r="1159" spans="4:4" x14ac:dyDescent="0.3">
      <c r="D1159" s="78"/>
    </row>
    <row r="1160" spans="4:4" x14ac:dyDescent="0.3">
      <c r="D1160" s="78"/>
    </row>
    <row r="1161" spans="4:4" x14ac:dyDescent="0.3">
      <c r="D1161" s="78"/>
    </row>
    <row r="1162" spans="4:4" x14ac:dyDescent="0.3">
      <c r="D1162" s="78"/>
    </row>
    <row r="1163" spans="4:4" x14ac:dyDescent="0.3">
      <c r="D1163" s="78"/>
    </row>
    <row r="1164" spans="4:4" x14ac:dyDescent="0.3">
      <c r="D1164" s="78"/>
    </row>
    <row r="1165" spans="4:4" x14ac:dyDescent="0.3">
      <c r="D1165" s="78"/>
    </row>
    <row r="1166" spans="4:4" x14ac:dyDescent="0.3">
      <c r="D1166" s="78"/>
    </row>
    <row r="1167" spans="4:4" x14ac:dyDescent="0.3">
      <c r="D1167" s="78"/>
    </row>
    <row r="1168" spans="4:4" x14ac:dyDescent="0.3">
      <c r="D1168" s="78"/>
    </row>
    <row r="1169" spans="4:4" x14ac:dyDescent="0.3">
      <c r="D1169" s="78"/>
    </row>
    <row r="1170" spans="4:4" x14ac:dyDescent="0.3">
      <c r="D1170" s="78"/>
    </row>
    <row r="1171" spans="4:4" x14ac:dyDescent="0.3">
      <c r="D1171" s="78"/>
    </row>
    <row r="1172" spans="4:4" x14ac:dyDescent="0.3">
      <c r="D1172" s="78"/>
    </row>
    <row r="1173" spans="4:4" x14ac:dyDescent="0.3">
      <c r="D1173" s="78"/>
    </row>
    <row r="1174" spans="4:4" x14ac:dyDescent="0.3">
      <c r="D1174" s="78"/>
    </row>
    <row r="1175" spans="4:4" x14ac:dyDescent="0.3">
      <c r="D1175" s="78"/>
    </row>
    <row r="1176" spans="4:4" x14ac:dyDescent="0.3">
      <c r="D1176" s="78"/>
    </row>
    <row r="1177" spans="4:4" x14ac:dyDescent="0.3">
      <c r="D1177" s="78"/>
    </row>
    <row r="1178" spans="4:4" x14ac:dyDescent="0.3">
      <c r="D1178" s="78"/>
    </row>
    <row r="1179" spans="4:4" x14ac:dyDescent="0.3">
      <c r="D1179" s="78"/>
    </row>
    <row r="1180" spans="4:4" x14ac:dyDescent="0.3">
      <c r="D1180" s="70"/>
    </row>
    <row r="1181" spans="4:4" x14ac:dyDescent="0.3">
      <c r="D1181" s="70"/>
    </row>
    <row r="1182" spans="4:4" x14ac:dyDescent="0.3">
      <c r="D1182" s="70"/>
    </row>
    <row r="1183" spans="4:4" x14ac:dyDescent="0.3">
      <c r="D1183" s="70"/>
    </row>
    <row r="1184" spans="4:4" x14ac:dyDescent="0.3">
      <c r="D1184" s="70"/>
    </row>
    <row r="1185" spans="4:4" x14ac:dyDescent="0.3">
      <c r="D1185" s="70"/>
    </row>
    <row r="1186" spans="4:4" x14ac:dyDescent="0.3">
      <c r="D1186" s="70"/>
    </row>
    <row r="1187" spans="4:4" x14ac:dyDescent="0.3">
      <c r="D1187" s="70"/>
    </row>
    <row r="1188" spans="4:4" x14ac:dyDescent="0.3">
      <c r="D1188" s="70"/>
    </row>
    <row r="1189" spans="4:4" x14ac:dyDescent="0.3">
      <c r="D1189" s="70"/>
    </row>
    <row r="1190" spans="4:4" x14ac:dyDescent="0.3">
      <c r="D1190" s="70"/>
    </row>
    <row r="1191" spans="4:4" x14ac:dyDescent="0.3">
      <c r="D1191" s="70"/>
    </row>
    <row r="1192" spans="4:4" x14ac:dyDescent="0.3">
      <c r="D1192" s="70"/>
    </row>
    <row r="1193" spans="4:4" x14ac:dyDescent="0.3">
      <c r="D1193" s="70"/>
    </row>
    <row r="1194" spans="4:4" x14ac:dyDescent="0.3">
      <c r="D1194" s="70"/>
    </row>
    <row r="1195" spans="4:4" x14ac:dyDescent="0.3">
      <c r="D1195" s="70"/>
    </row>
    <row r="1196" spans="4:4" x14ac:dyDescent="0.3">
      <c r="D1196" s="70"/>
    </row>
    <row r="1197" spans="4:4" x14ac:dyDescent="0.3">
      <c r="D1197" s="70"/>
    </row>
    <row r="1198" spans="4:4" x14ac:dyDescent="0.3">
      <c r="D1198" s="70"/>
    </row>
    <row r="1199" spans="4:4" x14ac:dyDescent="0.3">
      <c r="D1199" s="70"/>
    </row>
    <row r="1200" spans="4:4" x14ac:dyDescent="0.3">
      <c r="D1200" s="70"/>
    </row>
    <row r="1201" spans="4:4" x14ac:dyDescent="0.3">
      <c r="D1201" s="70"/>
    </row>
    <row r="1202" spans="4:4" x14ac:dyDescent="0.3">
      <c r="D1202" s="70"/>
    </row>
    <row r="1203" spans="4:4" x14ac:dyDescent="0.3">
      <c r="D1203" s="70"/>
    </row>
    <row r="1204" spans="4:4" x14ac:dyDescent="0.3">
      <c r="D1204" s="70"/>
    </row>
    <row r="1205" spans="4:4" x14ac:dyDescent="0.3">
      <c r="D1205" s="70"/>
    </row>
    <row r="1206" spans="4:4" x14ac:dyDescent="0.3">
      <c r="D1206" s="70"/>
    </row>
    <row r="1207" spans="4:4" x14ac:dyDescent="0.3">
      <c r="D1207" s="70"/>
    </row>
    <row r="1208" spans="4:4" x14ac:dyDescent="0.3">
      <c r="D1208" s="70"/>
    </row>
    <row r="1209" spans="4:4" x14ac:dyDescent="0.3">
      <c r="D1209" s="70"/>
    </row>
    <row r="1210" spans="4:4" x14ac:dyDescent="0.3">
      <c r="D1210" s="70"/>
    </row>
    <row r="1211" spans="4:4" x14ac:dyDescent="0.3">
      <c r="D1211" s="70"/>
    </row>
    <row r="1212" spans="4:4" x14ac:dyDescent="0.3">
      <c r="D1212" s="78"/>
    </row>
    <row r="1213" spans="4:4" x14ac:dyDescent="0.3">
      <c r="D1213" s="78"/>
    </row>
    <row r="1214" spans="4:4" x14ac:dyDescent="0.3">
      <c r="D1214" s="78"/>
    </row>
    <row r="1215" spans="4:4" x14ac:dyDescent="0.3">
      <c r="D1215" s="78"/>
    </row>
    <row r="1216" spans="4:4" x14ac:dyDescent="0.3">
      <c r="D1216" s="78"/>
    </row>
    <row r="1217" spans="4:4" x14ac:dyDescent="0.3">
      <c r="D1217" s="78"/>
    </row>
    <row r="1218" spans="4:4" x14ac:dyDescent="0.3">
      <c r="D1218" s="78"/>
    </row>
    <row r="1219" spans="4:4" x14ac:dyDescent="0.3">
      <c r="D1219" s="78"/>
    </row>
    <row r="1220" spans="4:4" x14ac:dyDescent="0.3">
      <c r="D1220" s="78"/>
    </row>
    <row r="1221" spans="4:4" x14ac:dyDescent="0.3">
      <c r="D1221" s="78"/>
    </row>
    <row r="1222" spans="4:4" x14ac:dyDescent="0.3">
      <c r="D1222" s="78"/>
    </row>
    <row r="1223" spans="4:4" x14ac:dyDescent="0.3">
      <c r="D1223" s="78"/>
    </row>
    <row r="1224" spans="4:4" x14ac:dyDescent="0.3">
      <c r="D1224" s="78"/>
    </row>
    <row r="1225" spans="4:4" x14ac:dyDescent="0.3">
      <c r="D1225" s="78"/>
    </row>
    <row r="1226" spans="4:4" x14ac:dyDescent="0.3">
      <c r="D1226" s="78"/>
    </row>
    <row r="1227" spans="4:4" x14ac:dyDescent="0.3">
      <c r="D1227" s="78"/>
    </row>
    <row r="1228" spans="4:4" x14ac:dyDescent="0.3">
      <c r="D1228" s="78"/>
    </row>
    <row r="1229" spans="4:4" x14ac:dyDescent="0.3">
      <c r="D1229" s="78"/>
    </row>
    <row r="1230" spans="4:4" x14ac:dyDescent="0.3">
      <c r="D1230" s="78"/>
    </row>
    <row r="1231" spans="4:4" x14ac:dyDescent="0.3">
      <c r="D1231" s="78"/>
    </row>
    <row r="1232" spans="4:4" x14ac:dyDescent="0.3">
      <c r="D1232" s="78"/>
    </row>
    <row r="1233" spans="4:4" x14ac:dyDescent="0.3">
      <c r="D1233" s="78"/>
    </row>
    <row r="1234" spans="4:4" x14ac:dyDescent="0.3">
      <c r="D1234" s="78"/>
    </row>
    <row r="1235" spans="4:4" x14ac:dyDescent="0.3">
      <c r="D1235" s="78"/>
    </row>
    <row r="1236" spans="4:4" x14ac:dyDescent="0.3">
      <c r="D1236" s="78"/>
    </row>
    <row r="1237" spans="4:4" x14ac:dyDescent="0.3">
      <c r="D1237" s="78"/>
    </row>
    <row r="1238" spans="4:4" x14ac:dyDescent="0.3">
      <c r="D1238" s="78"/>
    </row>
    <row r="1239" spans="4:4" x14ac:dyDescent="0.3">
      <c r="D1239" s="78"/>
    </row>
    <row r="1240" spans="4:4" x14ac:dyDescent="0.3">
      <c r="D1240" s="78"/>
    </row>
    <row r="1241" spans="4:4" x14ac:dyDescent="0.3">
      <c r="D1241" s="78"/>
    </row>
    <row r="1242" spans="4:4" x14ac:dyDescent="0.3">
      <c r="D1242" s="78"/>
    </row>
    <row r="1243" spans="4:4" x14ac:dyDescent="0.3">
      <c r="D1243" s="78"/>
    </row>
    <row r="1244" spans="4:4" x14ac:dyDescent="0.3">
      <c r="D1244" s="70"/>
    </row>
    <row r="1245" spans="4:4" x14ac:dyDescent="0.3">
      <c r="D1245" s="70"/>
    </row>
    <row r="1246" spans="4:4" x14ac:dyDescent="0.3">
      <c r="D1246" s="70"/>
    </row>
    <row r="1247" spans="4:4" x14ac:dyDescent="0.3">
      <c r="D1247" s="70"/>
    </row>
    <row r="1248" spans="4:4" x14ac:dyDescent="0.3">
      <c r="D1248" s="70"/>
    </row>
    <row r="1249" spans="4:4" x14ac:dyDescent="0.3">
      <c r="D1249" s="78"/>
    </row>
    <row r="1250" spans="4:4" x14ac:dyDescent="0.3">
      <c r="D1250" s="78"/>
    </row>
    <row r="1251" spans="4:4" x14ac:dyDescent="0.3">
      <c r="D1251" s="78"/>
    </row>
    <row r="1252" spans="4:4" x14ac:dyDescent="0.3">
      <c r="D1252" s="78"/>
    </row>
    <row r="1253" spans="4:4" x14ac:dyDescent="0.3">
      <c r="D1253" s="78"/>
    </row>
    <row r="1254" spans="4:4" x14ac:dyDescent="0.3">
      <c r="D1254" s="78"/>
    </row>
    <row r="1255" spans="4:4" x14ac:dyDescent="0.3">
      <c r="D1255" s="78"/>
    </row>
    <row r="1256" spans="4:4" x14ac:dyDescent="0.3">
      <c r="D1256" s="78"/>
    </row>
    <row r="1257" spans="4:4" x14ac:dyDescent="0.3">
      <c r="D1257" s="78"/>
    </row>
    <row r="1258" spans="4:4" x14ac:dyDescent="0.3">
      <c r="D1258" s="78"/>
    </row>
    <row r="1259" spans="4:4" x14ac:dyDescent="0.3">
      <c r="D1259" s="78"/>
    </row>
    <row r="1260" spans="4:4" x14ac:dyDescent="0.3">
      <c r="D1260" s="78"/>
    </row>
    <row r="1261" spans="4:4" x14ac:dyDescent="0.3">
      <c r="D1261" s="78"/>
    </row>
    <row r="1262" spans="4:4" x14ac:dyDescent="0.3">
      <c r="D1262" s="78"/>
    </row>
    <row r="1263" spans="4:4" x14ac:dyDescent="0.3">
      <c r="D1263" s="78"/>
    </row>
    <row r="1264" spans="4:4" x14ac:dyDescent="0.3">
      <c r="D1264" s="78"/>
    </row>
    <row r="1265" spans="4:4" x14ac:dyDescent="0.3">
      <c r="D1265" s="78"/>
    </row>
    <row r="1266" spans="4:4" x14ac:dyDescent="0.3">
      <c r="D1266" s="78"/>
    </row>
    <row r="1267" spans="4:4" x14ac:dyDescent="0.3">
      <c r="D1267" s="78"/>
    </row>
    <row r="1268" spans="4:4" x14ac:dyDescent="0.3">
      <c r="D1268" s="78"/>
    </row>
    <row r="1269" spans="4:4" x14ac:dyDescent="0.3">
      <c r="D1269" s="78"/>
    </row>
    <row r="1270" spans="4:4" x14ac:dyDescent="0.3">
      <c r="D1270" s="78"/>
    </row>
    <row r="1271" spans="4:4" x14ac:dyDescent="0.3">
      <c r="D1271" s="78"/>
    </row>
    <row r="1272" spans="4:4" x14ac:dyDescent="0.3">
      <c r="D1272" s="78"/>
    </row>
    <row r="1273" spans="4:4" x14ac:dyDescent="0.3">
      <c r="D1273" s="78"/>
    </row>
    <row r="1274" spans="4:4" x14ac:dyDescent="0.3">
      <c r="D1274" s="78"/>
    </row>
    <row r="1275" spans="4:4" x14ac:dyDescent="0.3">
      <c r="D1275" s="78"/>
    </row>
    <row r="1276" spans="4:4" x14ac:dyDescent="0.3">
      <c r="D1276" s="78"/>
    </row>
    <row r="1277" spans="4:4" x14ac:dyDescent="0.3">
      <c r="D1277" s="78"/>
    </row>
    <row r="1278" spans="4:4" x14ac:dyDescent="0.3">
      <c r="D1278" s="78"/>
    </row>
    <row r="1279" spans="4:4" x14ac:dyDescent="0.3">
      <c r="D1279" s="78"/>
    </row>
    <row r="1280" spans="4:4" x14ac:dyDescent="0.3">
      <c r="D1280" s="78"/>
    </row>
    <row r="1281" spans="4:4" x14ac:dyDescent="0.3">
      <c r="D1281" s="78"/>
    </row>
    <row r="1282" spans="4:4" x14ac:dyDescent="0.3">
      <c r="D1282" s="70"/>
    </row>
    <row r="1283" spans="4:4" x14ac:dyDescent="0.3">
      <c r="D1283" s="70"/>
    </row>
    <row r="1284" spans="4:4" x14ac:dyDescent="0.3">
      <c r="D1284" s="70"/>
    </row>
    <row r="1285" spans="4:4" x14ac:dyDescent="0.3">
      <c r="D1285" s="70"/>
    </row>
    <row r="1286" spans="4:4" x14ac:dyDescent="0.3">
      <c r="D1286" s="78"/>
    </row>
    <row r="1287" spans="4:4" x14ac:dyDescent="0.3">
      <c r="D1287" s="78"/>
    </row>
    <row r="1288" spans="4:4" x14ac:dyDescent="0.3">
      <c r="D1288" s="78"/>
    </row>
    <row r="1289" spans="4:4" x14ac:dyDescent="0.3">
      <c r="D1289" s="78"/>
    </row>
    <row r="1290" spans="4:4" x14ac:dyDescent="0.3">
      <c r="D1290" s="78"/>
    </row>
    <row r="1291" spans="4:4" x14ac:dyDescent="0.3">
      <c r="D1291" s="78"/>
    </row>
    <row r="1292" spans="4:4" x14ac:dyDescent="0.3">
      <c r="D1292" s="78"/>
    </row>
    <row r="1293" spans="4:4" x14ac:dyDescent="0.3">
      <c r="D1293" s="78"/>
    </row>
    <row r="1294" spans="4:4" x14ac:dyDescent="0.3">
      <c r="D1294" s="78"/>
    </row>
    <row r="1295" spans="4:4" x14ac:dyDescent="0.3">
      <c r="D1295" s="78"/>
    </row>
    <row r="1296" spans="4:4" x14ac:dyDescent="0.3">
      <c r="D1296" s="78"/>
    </row>
    <row r="1297" spans="4:4" x14ac:dyDescent="0.3">
      <c r="D1297" s="78"/>
    </row>
    <row r="1298" spans="4:4" x14ac:dyDescent="0.3">
      <c r="D1298" s="78"/>
    </row>
    <row r="1299" spans="4:4" x14ac:dyDescent="0.3">
      <c r="D1299" s="78"/>
    </row>
    <row r="1300" spans="4:4" x14ac:dyDescent="0.3">
      <c r="D1300" s="78"/>
    </row>
    <row r="1301" spans="4:4" x14ac:dyDescent="0.3">
      <c r="D1301" s="78"/>
    </row>
    <row r="1302" spans="4:4" x14ac:dyDescent="0.3">
      <c r="D1302" s="78"/>
    </row>
    <row r="1303" spans="4:4" x14ac:dyDescent="0.3">
      <c r="D1303" s="78"/>
    </row>
    <row r="1304" spans="4:4" x14ac:dyDescent="0.3">
      <c r="D1304" s="78"/>
    </row>
    <row r="1305" spans="4:4" x14ac:dyDescent="0.3">
      <c r="D1305" s="78"/>
    </row>
    <row r="1306" spans="4:4" x14ac:dyDescent="0.3">
      <c r="D1306" s="78"/>
    </row>
    <row r="1307" spans="4:4" x14ac:dyDescent="0.3">
      <c r="D1307" s="78"/>
    </row>
    <row r="1308" spans="4:4" x14ac:dyDescent="0.3">
      <c r="D1308" s="78"/>
    </row>
    <row r="1309" spans="4:4" x14ac:dyDescent="0.3">
      <c r="D1309" s="78"/>
    </row>
    <row r="1310" spans="4:4" x14ac:dyDescent="0.3">
      <c r="D1310" s="78"/>
    </row>
    <row r="1311" spans="4:4" x14ac:dyDescent="0.3">
      <c r="D1311" s="78"/>
    </row>
    <row r="1312" spans="4:4" x14ac:dyDescent="0.3">
      <c r="D1312" s="78"/>
    </row>
    <row r="1313" spans="4:4" x14ac:dyDescent="0.3">
      <c r="D1313" s="78"/>
    </row>
    <row r="1314" spans="4:4" x14ac:dyDescent="0.3">
      <c r="D1314" s="78"/>
    </row>
    <row r="1315" spans="4:4" x14ac:dyDescent="0.3">
      <c r="D1315" s="78"/>
    </row>
    <row r="1316" spans="4:4" x14ac:dyDescent="0.3">
      <c r="D1316" s="78"/>
    </row>
    <row r="1317" spans="4:4" x14ac:dyDescent="0.3">
      <c r="D1317" s="78"/>
    </row>
    <row r="1318" spans="4:4" x14ac:dyDescent="0.3">
      <c r="D1318" s="78"/>
    </row>
    <row r="1319" spans="4:4" x14ac:dyDescent="0.3">
      <c r="D1319" s="78"/>
    </row>
    <row r="1320" spans="4:4" x14ac:dyDescent="0.3">
      <c r="D1320" s="70"/>
    </row>
    <row r="1321" spans="4:4" x14ac:dyDescent="0.3">
      <c r="D1321" s="70"/>
    </row>
    <row r="1322" spans="4:4" x14ac:dyDescent="0.3">
      <c r="D1322" s="70"/>
    </row>
    <row r="1323" spans="4:4" x14ac:dyDescent="0.3">
      <c r="D1323" s="78"/>
    </row>
    <row r="1324" spans="4:4" x14ac:dyDescent="0.3">
      <c r="D1324" s="78"/>
    </row>
    <row r="1325" spans="4:4" x14ac:dyDescent="0.3">
      <c r="D1325" s="78"/>
    </row>
    <row r="1326" spans="4:4" x14ac:dyDescent="0.3">
      <c r="D1326" s="78"/>
    </row>
    <row r="1327" spans="4:4" x14ac:dyDescent="0.3">
      <c r="D1327" s="78"/>
    </row>
    <row r="1328" spans="4:4" x14ac:dyDescent="0.3">
      <c r="D1328" s="78"/>
    </row>
    <row r="1329" spans="4:4" x14ac:dyDescent="0.3">
      <c r="D1329" s="78"/>
    </row>
    <row r="1330" spans="4:4" x14ac:dyDescent="0.3">
      <c r="D1330" s="78"/>
    </row>
    <row r="1331" spans="4:4" x14ac:dyDescent="0.3">
      <c r="D1331" s="78"/>
    </row>
    <row r="1332" spans="4:4" x14ac:dyDescent="0.3">
      <c r="D1332" s="78"/>
    </row>
    <row r="1333" spans="4:4" x14ac:dyDescent="0.3">
      <c r="D1333" s="78"/>
    </row>
    <row r="1334" spans="4:4" x14ac:dyDescent="0.3">
      <c r="D1334" s="78"/>
    </row>
    <row r="1335" spans="4:4" x14ac:dyDescent="0.3">
      <c r="D1335" s="78"/>
    </row>
    <row r="1336" spans="4:4" x14ac:dyDescent="0.3">
      <c r="D1336" s="78"/>
    </row>
    <row r="1337" spans="4:4" x14ac:dyDescent="0.3">
      <c r="D1337" s="78"/>
    </row>
    <row r="1338" spans="4:4" x14ac:dyDescent="0.3">
      <c r="D1338" s="78"/>
    </row>
    <row r="1339" spans="4:4" x14ac:dyDescent="0.3">
      <c r="D1339" s="78"/>
    </row>
    <row r="1340" spans="4:4" x14ac:dyDescent="0.3">
      <c r="D1340" s="78"/>
    </row>
    <row r="1341" spans="4:4" x14ac:dyDescent="0.3">
      <c r="D1341" s="78"/>
    </row>
    <row r="1342" spans="4:4" x14ac:dyDescent="0.3">
      <c r="D1342" s="78"/>
    </row>
    <row r="1343" spans="4:4" x14ac:dyDescent="0.3">
      <c r="D1343" s="78"/>
    </row>
    <row r="1344" spans="4:4" x14ac:dyDescent="0.3">
      <c r="D1344" s="78"/>
    </row>
    <row r="1345" spans="4:4" x14ac:dyDescent="0.3">
      <c r="D1345" s="78"/>
    </row>
    <row r="1346" spans="4:4" x14ac:dyDescent="0.3">
      <c r="D1346" s="78"/>
    </row>
    <row r="1347" spans="4:4" x14ac:dyDescent="0.3">
      <c r="D1347" s="78"/>
    </row>
    <row r="1348" spans="4:4" x14ac:dyDescent="0.3">
      <c r="D1348" s="78"/>
    </row>
    <row r="1349" spans="4:4" x14ac:dyDescent="0.3">
      <c r="D1349" s="78"/>
    </row>
    <row r="1350" spans="4:4" x14ac:dyDescent="0.3">
      <c r="D1350" s="78"/>
    </row>
    <row r="1351" spans="4:4" x14ac:dyDescent="0.3">
      <c r="D1351" s="78"/>
    </row>
    <row r="1352" spans="4:4" x14ac:dyDescent="0.3">
      <c r="D1352" s="78"/>
    </row>
    <row r="1353" spans="4:4" x14ac:dyDescent="0.3">
      <c r="D1353" s="78"/>
    </row>
    <row r="1354" spans="4:4" x14ac:dyDescent="0.3">
      <c r="D1354" s="78"/>
    </row>
    <row r="1355" spans="4:4" x14ac:dyDescent="0.3">
      <c r="D1355" s="78"/>
    </row>
    <row r="1356" spans="4:4" x14ac:dyDescent="0.3">
      <c r="D1356" s="78"/>
    </row>
    <row r="1357" spans="4:4" x14ac:dyDescent="0.3">
      <c r="D1357" s="78"/>
    </row>
    <row r="1358" spans="4:4" x14ac:dyDescent="0.3">
      <c r="D1358" s="70"/>
    </row>
    <row r="1359" spans="4:4" x14ac:dyDescent="0.3">
      <c r="D1359" s="70"/>
    </row>
    <row r="1360" spans="4:4" x14ac:dyDescent="0.3">
      <c r="D1360" s="78"/>
    </row>
    <row r="1361" spans="4:4" x14ac:dyDescent="0.3">
      <c r="D1361" s="78"/>
    </row>
    <row r="1362" spans="4:4" x14ac:dyDescent="0.3">
      <c r="D1362" s="78"/>
    </row>
    <row r="1363" spans="4:4" x14ac:dyDescent="0.3">
      <c r="D1363" s="78"/>
    </row>
    <row r="1364" spans="4:4" x14ac:dyDescent="0.3">
      <c r="D1364" s="78"/>
    </row>
    <row r="1365" spans="4:4" x14ac:dyDescent="0.3">
      <c r="D1365" s="78"/>
    </row>
    <row r="1366" spans="4:4" x14ac:dyDescent="0.3">
      <c r="D1366" s="78"/>
    </row>
    <row r="1367" spans="4:4" x14ac:dyDescent="0.3">
      <c r="D1367" s="78"/>
    </row>
    <row r="1368" spans="4:4" x14ac:dyDescent="0.3">
      <c r="D1368" s="78"/>
    </row>
    <row r="1369" spans="4:4" x14ac:dyDescent="0.3">
      <c r="D1369" s="78"/>
    </row>
    <row r="1370" spans="4:4" x14ac:dyDescent="0.3">
      <c r="D1370" s="78"/>
    </row>
    <row r="1371" spans="4:4" x14ac:dyDescent="0.3">
      <c r="D1371" s="78"/>
    </row>
    <row r="1372" spans="4:4" x14ac:dyDescent="0.3">
      <c r="D1372" s="78"/>
    </row>
    <row r="1373" spans="4:4" x14ac:dyDescent="0.3">
      <c r="D1373" s="78"/>
    </row>
    <row r="1374" spans="4:4" x14ac:dyDescent="0.3">
      <c r="D1374" s="78"/>
    </row>
    <row r="1375" spans="4:4" x14ac:dyDescent="0.3">
      <c r="D1375" s="78"/>
    </row>
    <row r="1376" spans="4:4" x14ac:dyDescent="0.3">
      <c r="D1376" s="78"/>
    </row>
    <row r="1377" spans="4:4" x14ac:dyDescent="0.3">
      <c r="D1377" s="78"/>
    </row>
    <row r="1378" spans="4:4" x14ac:dyDescent="0.3">
      <c r="D1378" s="78"/>
    </row>
    <row r="1379" spans="4:4" x14ac:dyDescent="0.3">
      <c r="D1379" s="78"/>
    </row>
    <row r="1380" spans="4:4" x14ac:dyDescent="0.3">
      <c r="D1380" s="78"/>
    </row>
    <row r="1381" spans="4:4" x14ac:dyDescent="0.3">
      <c r="D1381" s="78"/>
    </row>
    <row r="1382" spans="4:4" x14ac:dyDescent="0.3">
      <c r="D1382" s="78"/>
    </row>
    <row r="1383" spans="4:4" x14ac:dyDescent="0.3">
      <c r="D1383" s="78"/>
    </row>
    <row r="1384" spans="4:4" x14ac:dyDescent="0.3">
      <c r="D1384" s="78"/>
    </row>
    <row r="1385" spans="4:4" x14ac:dyDescent="0.3">
      <c r="D1385" s="78"/>
    </row>
    <row r="1386" spans="4:4" x14ac:dyDescent="0.3">
      <c r="D1386" s="78"/>
    </row>
    <row r="1387" spans="4:4" x14ac:dyDescent="0.3">
      <c r="D1387" s="78"/>
    </row>
    <row r="1388" spans="4:4" x14ac:dyDescent="0.3">
      <c r="D1388" s="78"/>
    </row>
    <row r="1389" spans="4:4" x14ac:dyDescent="0.3">
      <c r="D1389" s="78"/>
    </row>
    <row r="1390" spans="4:4" x14ac:dyDescent="0.3">
      <c r="D1390" s="78"/>
    </row>
    <row r="1391" spans="4:4" x14ac:dyDescent="0.3">
      <c r="D1391" s="78"/>
    </row>
    <row r="1392" spans="4:4" x14ac:dyDescent="0.3">
      <c r="D1392" s="78"/>
    </row>
    <row r="1393" spans="4:4" x14ac:dyDescent="0.3">
      <c r="D1393" s="78"/>
    </row>
    <row r="1394" spans="4:4" x14ac:dyDescent="0.3">
      <c r="D1394" s="78"/>
    </row>
    <row r="1395" spans="4:4" x14ac:dyDescent="0.3">
      <c r="D1395" s="78"/>
    </row>
    <row r="1396" spans="4:4" x14ac:dyDescent="0.3">
      <c r="D1396" s="70"/>
    </row>
    <row r="1397" spans="4:4" x14ac:dyDescent="0.3">
      <c r="D1397" s="78"/>
    </row>
    <row r="1398" spans="4:4" x14ac:dyDescent="0.3">
      <c r="D1398" s="78"/>
    </row>
    <row r="1399" spans="4:4" x14ac:dyDescent="0.3">
      <c r="D1399" s="78"/>
    </row>
    <row r="1400" spans="4:4" x14ac:dyDescent="0.3">
      <c r="D1400" s="78"/>
    </row>
    <row r="1401" spans="4:4" x14ac:dyDescent="0.3">
      <c r="D1401" s="78"/>
    </row>
    <row r="1402" spans="4:4" x14ac:dyDescent="0.3">
      <c r="D1402" s="78"/>
    </row>
    <row r="1403" spans="4:4" x14ac:dyDescent="0.3">
      <c r="D1403" s="78"/>
    </row>
    <row r="1404" spans="4:4" x14ac:dyDescent="0.3">
      <c r="D1404" s="78"/>
    </row>
    <row r="1405" spans="4:4" x14ac:dyDescent="0.3">
      <c r="D1405" s="78"/>
    </row>
    <row r="1406" spans="4:4" x14ac:dyDescent="0.3">
      <c r="D1406" s="78"/>
    </row>
    <row r="1407" spans="4:4" x14ac:dyDescent="0.3">
      <c r="D1407" s="78"/>
    </row>
    <row r="1408" spans="4:4" x14ac:dyDescent="0.3">
      <c r="D1408" s="78"/>
    </row>
    <row r="1409" spans="4:4" x14ac:dyDescent="0.3">
      <c r="D1409" s="78"/>
    </row>
    <row r="1410" spans="4:4" x14ac:dyDescent="0.3">
      <c r="D1410" s="78"/>
    </row>
    <row r="1411" spans="4:4" x14ac:dyDescent="0.3">
      <c r="D1411" s="78"/>
    </row>
    <row r="1412" spans="4:4" x14ac:dyDescent="0.3">
      <c r="D1412" s="78"/>
    </row>
    <row r="1413" spans="4:4" x14ac:dyDescent="0.3">
      <c r="D1413" s="78"/>
    </row>
    <row r="1414" spans="4:4" x14ac:dyDescent="0.3">
      <c r="D1414" s="78"/>
    </row>
    <row r="1415" spans="4:4" x14ac:dyDescent="0.3">
      <c r="D1415" s="78"/>
    </row>
    <row r="1416" spans="4:4" x14ac:dyDescent="0.3">
      <c r="D1416" s="78"/>
    </row>
    <row r="1417" spans="4:4" x14ac:dyDescent="0.3">
      <c r="D1417" s="78"/>
    </row>
    <row r="1418" spans="4:4" x14ac:dyDescent="0.3">
      <c r="D1418" s="78"/>
    </row>
    <row r="1419" spans="4:4" x14ac:dyDescent="0.3">
      <c r="D1419" s="78"/>
    </row>
    <row r="1420" spans="4:4" x14ac:dyDescent="0.3">
      <c r="D1420" s="78"/>
    </row>
    <row r="1421" spans="4:4" x14ac:dyDescent="0.3">
      <c r="D1421" s="78"/>
    </row>
    <row r="1422" spans="4:4" x14ac:dyDescent="0.3">
      <c r="D1422" s="78"/>
    </row>
    <row r="1423" spans="4:4" x14ac:dyDescent="0.3">
      <c r="D1423" s="78"/>
    </row>
    <row r="1424" spans="4:4" x14ac:dyDescent="0.3">
      <c r="D1424" s="78"/>
    </row>
    <row r="1425" spans="4:4" x14ac:dyDescent="0.3">
      <c r="D1425" s="78"/>
    </row>
    <row r="1426" spans="4:4" x14ac:dyDescent="0.3">
      <c r="D1426" s="78"/>
    </row>
    <row r="1427" spans="4:4" x14ac:dyDescent="0.3">
      <c r="D1427" s="78"/>
    </row>
    <row r="1428" spans="4:4" x14ac:dyDescent="0.3">
      <c r="D1428" s="78"/>
    </row>
    <row r="1429" spans="4:4" x14ac:dyDescent="0.3">
      <c r="D1429" s="78"/>
    </row>
    <row r="1430" spans="4:4" x14ac:dyDescent="0.3">
      <c r="D1430" s="78"/>
    </row>
    <row r="1431" spans="4:4" x14ac:dyDescent="0.3">
      <c r="D1431" s="78"/>
    </row>
    <row r="1432" spans="4:4" x14ac:dyDescent="0.3">
      <c r="D1432" s="78"/>
    </row>
    <row r="1433" spans="4:4" x14ac:dyDescent="0.3">
      <c r="D1433" s="78"/>
    </row>
    <row r="1434" spans="4:4" x14ac:dyDescent="0.3">
      <c r="D1434" s="83"/>
    </row>
    <row r="1435" spans="4:4" x14ac:dyDescent="0.3">
      <c r="D1435" s="84"/>
    </row>
    <row r="1436" spans="4:4" x14ac:dyDescent="0.3">
      <c r="D1436" s="84"/>
    </row>
    <row r="1437" spans="4:4" x14ac:dyDescent="0.3">
      <c r="D1437" s="84"/>
    </row>
    <row r="1438" spans="4:4" x14ac:dyDescent="0.3">
      <c r="D1438" s="84"/>
    </row>
    <row r="1439" spans="4:4" x14ac:dyDescent="0.3">
      <c r="D1439" s="84"/>
    </row>
    <row r="1440" spans="4:4" x14ac:dyDescent="0.3">
      <c r="D1440" s="84"/>
    </row>
    <row r="1441" spans="4:4" x14ac:dyDescent="0.3">
      <c r="D1441" s="84"/>
    </row>
    <row r="1442" spans="4:4" x14ac:dyDescent="0.3">
      <c r="D1442" s="84"/>
    </row>
    <row r="1443" spans="4:4" x14ac:dyDescent="0.3">
      <c r="D1443" s="84"/>
    </row>
    <row r="1444" spans="4:4" x14ac:dyDescent="0.3">
      <c r="D1444" s="84"/>
    </row>
    <row r="1445" spans="4:4" x14ac:dyDescent="0.3">
      <c r="D1445" s="84"/>
    </row>
    <row r="1446" spans="4:4" x14ac:dyDescent="0.3">
      <c r="D1446" s="84"/>
    </row>
    <row r="1447" spans="4:4" x14ac:dyDescent="0.3">
      <c r="D1447" s="81"/>
    </row>
    <row r="1448" spans="4:4" x14ac:dyDescent="0.3">
      <c r="D1448" s="81"/>
    </row>
    <row r="1449" spans="4:4" x14ac:dyDescent="0.3">
      <c r="D1449" s="81"/>
    </row>
    <row r="1450" spans="4:4" x14ac:dyDescent="0.3">
      <c r="D1450" s="81"/>
    </row>
    <row r="1451" spans="4:4" x14ac:dyDescent="0.3">
      <c r="D1451" s="81"/>
    </row>
    <row r="1452" spans="4:4" x14ac:dyDescent="0.3">
      <c r="D1452" s="81"/>
    </row>
    <row r="1453" spans="4:4" x14ac:dyDescent="0.3">
      <c r="D1453" s="81"/>
    </row>
    <row r="1454" spans="4:4" x14ac:dyDescent="0.3">
      <c r="D1454" s="81"/>
    </row>
    <row r="1455" spans="4:4" x14ac:dyDescent="0.3">
      <c r="D1455" s="81"/>
    </row>
    <row r="1456" spans="4:4" x14ac:dyDescent="0.3">
      <c r="D1456" s="81"/>
    </row>
    <row r="1457" spans="4:4" x14ac:dyDescent="0.3">
      <c r="D1457" s="81"/>
    </row>
    <row r="1458" spans="4:4" x14ac:dyDescent="0.3">
      <c r="D1458" s="81"/>
    </row>
    <row r="1459" spans="4:4" x14ac:dyDescent="0.3">
      <c r="D1459" s="81"/>
    </row>
    <row r="1460" spans="4:4" x14ac:dyDescent="0.3">
      <c r="D1460" s="81"/>
    </row>
    <row r="1461" spans="4:4" x14ac:dyDescent="0.3">
      <c r="D1461" s="81"/>
    </row>
    <row r="1462" spans="4:4" x14ac:dyDescent="0.3">
      <c r="D1462" s="81"/>
    </row>
    <row r="1463" spans="4:4" x14ac:dyDescent="0.3">
      <c r="D1463" s="81"/>
    </row>
    <row r="1464" spans="4:4" x14ac:dyDescent="0.3">
      <c r="D1464" s="81"/>
    </row>
    <row r="1465" spans="4:4" x14ac:dyDescent="0.3">
      <c r="D1465" s="81"/>
    </row>
    <row r="1466" spans="4:4" x14ac:dyDescent="0.3">
      <c r="D1466" s="81"/>
    </row>
    <row r="1467" spans="4:4" x14ac:dyDescent="0.3">
      <c r="D1467" s="81"/>
    </row>
    <row r="1468" spans="4:4" x14ac:dyDescent="0.3">
      <c r="D1468" s="81"/>
    </row>
    <row r="1469" spans="4:4" x14ac:dyDescent="0.3">
      <c r="D1469" s="81"/>
    </row>
    <row r="1470" spans="4:4" x14ac:dyDescent="0.3">
      <c r="D1470" s="81"/>
    </row>
    <row r="1471" spans="4:4" x14ac:dyDescent="0.3">
      <c r="D1471" s="81"/>
    </row>
    <row r="1472" spans="4:4" x14ac:dyDescent="0.3">
      <c r="D1472" s="83"/>
    </row>
    <row r="1473" spans="4:4" x14ac:dyDescent="0.3">
      <c r="D1473" s="84"/>
    </row>
    <row r="1474" spans="4:4" x14ac:dyDescent="0.3">
      <c r="D1474" s="84"/>
    </row>
    <row r="1475" spans="4:4" x14ac:dyDescent="0.3">
      <c r="D1475" s="84"/>
    </row>
    <row r="1476" spans="4:4" x14ac:dyDescent="0.3">
      <c r="D1476" s="84"/>
    </row>
    <row r="1477" spans="4:4" x14ac:dyDescent="0.3">
      <c r="D1477" s="84"/>
    </row>
    <row r="1478" spans="4:4" x14ac:dyDescent="0.3">
      <c r="D1478" s="84"/>
    </row>
    <row r="1479" spans="4:4" x14ac:dyDescent="0.3">
      <c r="D1479" s="84"/>
    </row>
    <row r="1480" spans="4:4" x14ac:dyDescent="0.3">
      <c r="D1480" s="84"/>
    </row>
    <row r="1481" spans="4:4" x14ac:dyDescent="0.3">
      <c r="D1481" s="84"/>
    </row>
    <row r="1482" spans="4:4" x14ac:dyDescent="0.3">
      <c r="D1482" s="84"/>
    </row>
    <row r="1483" spans="4:4" x14ac:dyDescent="0.3">
      <c r="D1483" s="84"/>
    </row>
    <row r="1484" spans="4:4" x14ac:dyDescent="0.3">
      <c r="D1484" s="81"/>
    </row>
    <row r="1485" spans="4:4" x14ac:dyDescent="0.3">
      <c r="D1485" s="81"/>
    </row>
    <row r="1486" spans="4:4" x14ac:dyDescent="0.3">
      <c r="D1486" s="81"/>
    </row>
    <row r="1487" spans="4:4" x14ac:dyDescent="0.3">
      <c r="D1487" s="81"/>
    </row>
    <row r="1488" spans="4:4" x14ac:dyDescent="0.3">
      <c r="D1488" s="81"/>
    </row>
    <row r="1489" spans="4:4" x14ac:dyDescent="0.3">
      <c r="D1489" s="81"/>
    </row>
    <row r="1490" spans="4:4" x14ac:dyDescent="0.3">
      <c r="D1490" s="81"/>
    </row>
    <row r="1491" spans="4:4" x14ac:dyDescent="0.3">
      <c r="D1491" s="81"/>
    </row>
    <row r="1492" spans="4:4" x14ac:dyDescent="0.3">
      <c r="D1492" s="81"/>
    </row>
    <row r="1493" spans="4:4" x14ac:dyDescent="0.3">
      <c r="D1493" s="81"/>
    </row>
    <row r="1494" spans="4:4" x14ac:dyDescent="0.3">
      <c r="D1494" s="81"/>
    </row>
    <row r="1495" spans="4:4" x14ac:dyDescent="0.3">
      <c r="D1495" s="81"/>
    </row>
    <row r="1496" spans="4:4" x14ac:dyDescent="0.3">
      <c r="D1496" s="81"/>
    </row>
    <row r="1497" spans="4:4" x14ac:dyDescent="0.3">
      <c r="D1497" s="81"/>
    </row>
    <row r="1498" spans="4:4" x14ac:dyDescent="0.3">
      <c r="D1498" s="81"/>
    </row>
    <row r="1499" spans="4:4" x14ac:dyDescent="0.3">
      <c r="D1499" s="81"/>
    </row>
    <row r="1500" spans="4:4" x14ac:dyDescent="0.3">
      <c r="D1500" s="81"/>
    </row>
    <row r="1501" spans="4:4" x14ac:dyDescent="0.3">
      <c r="D1501" s="81"/>
    </row>
    <row r="1502" spans="4:4" x14ac:dyDescent="0.3">
      <c r="D1502" s="81"/>
    </row>
    <row r="1503" spans="4:4" x14ac:dyDescent="0.3">
      <c r="D1503" s="81"/>
    </row>
    <row r="1504" spans="4:4" x14ac:dyDescent="0.3">
      <c r="D1504" s="81"/>
    </row>
    <row r="1505" spans="4:4" x14ac:dyDescent="0.3">
      <c r="D1505" s="81"/>
    </row>
    <row r="1506" spans="4:4" x14ac:dyDescent="0.3">
      <c r="D1506" s="81"/>
    </row>
    <row r="1507" spans="4:4" x14ac:dyDescent="0.3">
      <c r="D1507" s="81"/>
    </row>
    <row r="1508" spans="4:4" x14ac:dyDescent="0.3">
      <c r="D1508" s="81"/>
    </row>
    <row r="1509" spans="4:4" x14ac:dyDescent="0.3">
      <c r="D1509" s="81"/>
    </row>
    <row r="1510" spans="4:4" x14ac:dyDescent="0.3">
      <c r="D1510" s="83"/>
    </row>
    <row r="1511" spans="4:4" x14ac:dyDescent="0.3">
      <c r="D1511" s="84"/>
    </row>
    <row r="1512" spans="4:4" x14ac:dyDescent="0.3">
      <c r="D1512" s="84"/>
    </row>
    <row r="1513" spans="4:4" x14ac:dyDescent="0.3">
      <c r="D1513" s="84"/>
    </row>
    <row r="1514" spans="4:4" x14ac:dyDescent="0.3">
      <c r="D1514" s="84"/>
    </row>
    <row r="1515" spans="4:4" x14ac:dyDescent="0.3">
      <c r="D1515" s="84"/>
    </row>
    <row r="1516" spans="4:4" x14ac:dyDescent="0.3">
      <c r="D1516" s="84"/>
    </row>
    <row r="1517" spans="4:4" x14ac:dyDescent="0.3">
      <c r="D1517" s="84"/>
    </row>
    <row r="1518" spans="4:4" x14ac:dyDescent="0.3">
      <c r="D1518" s="84"/>
    </row>
    <row r="1519" spans="4:4" x14ac:dyDescent="0.3">
      <c r="D1519" s="84"/>
    </row>
    <row r="1520" spans="4:4" x14ac:dyDescent="0.3">
      <c r="D1520" s="84"/>
    </row>
    <row r="1521" spans="4:4" x14ac:dyDescent="0.3">
      <c r="D1521" s="81"/>
    </row>
    <row r="1522" spans="4:4" x14ac:dyDescent="0.3">
      <c r="D1522" s="81"/>
    </row>
    <row r="1523" spans="4:4" x14ac:dyDescent="0.3">
      <c r="D1523" s="81"/>
    </row>
    <row r="1524" spans="4:4" x14ac:dyDescent="0.3">
      <c r="D1524" s="81"/>
    </row>
    <row r="1525" spans="4:4" x14ac:dyDescent="0.3">
      <c r="D1525" s="81"/>
    </row>
    <row r="1526" spans="4:4" x14ac:dyDescent="0.3">
      <c r="D1526" s="81"/>
    </row>
    <row r="1527" spans="4:4" x14ac:dyDescent="0.3">
      <c r="D1527" s="81"/>
    </row>
    <row r="1528" spans="4:4" x14ac:dyDescent="0.3">
      <c r="D1528" s="81"/>
    </row>
    <row r="1529" spans="4:4" x14ac:dyDescent="0.3">
      <c r="D1529" s="81"/>
    </row>
    <row r="1530" spans="4:4" x14ac:dyDescent="0.3">
      <c r="D1530" s="81"/>
    </row>
    <row r="1531" spans="4:4" x14ac:dyDescent="0.3">
      <c r="D1531" s="81"/>
    </row>
    <row r="1532" spans="4:4" x14ac:dyDescent="0.3">
      <c r="D1532" s="81"/>
    </row>
    <row r="1533" spans="4:4" x14ac:dyDescent="0.3">
      <c r="D1533" s="81"/>
    </row>
    <row r="1534" spans="4:4" x14ac:dyDescent="0.3">
      <c r="D1534" s="81"/>
    </row>
    <row r="1535" spans="4:4" x14ac:dyDescent="0.3">
      <c r="D1535" s="81"/>
    </row>
    <row r="1536" spans="4:4" x14ac:dyDescent="0.3">
      <c r="D1536" s="81"/>
    </row>
    <row r="1537" spans="4:4" x14ac:dyDescent="0.3">
      <c r="D1537" s="81"/>
    </row>
    <row r="1538" spans="4:4" x14ac:dyDescent="0.3">
      <c r="D1538" s="81"/>
    </row>
    <row r="1539" spans="4:4" x14ac:dyDescent="0.3">
      <c r="D1539" s="81"/>
    </row>
    <row r="1540" spans="4:4" x14ac:dyDescent="0.3">
      <c r="D1540" s="81"/>
    </row>
    <row r="1541" spans="4:4" x14ac:dyDescent="0.3">
      <c r="D1541" s="81"/>
    </row>
    <row r="1542" spans="4:4" x14ac:dyDescent="0.3">
      <c r="D1542" s="81"/>
    </row>
    <row r="1543" spans="4:4" x14ac:dyDescent="0.3">
      <c r="D1543" s="81"/>
    </row>
    <row r="1544" spans="4:4" x14ac:dyDescent="0.3">
      <c r="D1544" s="81"/>
    </row>
    <row r="1545" spans="4:4" x14ac:dyDescent="0.3">
      <c r="D1545" s="81"/>
    </row>
    <row r="1546" spans="4:4" x14ac:dyDescent="0.3">
      <c r="D1546" s="81"/>
    </row>
    <row r="1547" spans="4:4" x14ac:dyDescent="0.3">
      <c r="D1547" s="81"/>
    </row>
    <row r="1548" spans="4:4" x14ac:dyDescent="0.3">
      <c r="D1548" s="83"/>
    </row>
    <row r="1549" spans="4:4" x14ac:dyDescent="0.3">
      <c r="D1549" s="84"/>
    </row>
    <row r="1550" spans="4:4" x14ac:dyDescent="0.3">
      <c r="D1550" s="84"/>
    </row>
    <row r="1551" spans="4:4" x14ac:dyDescent="0.3">
      <c r="D1551" s="84"/>
    </row>
    <row r="1552" spans="4:4" x14ac:dyDescent="0.3">
      <c r="D1552" s="84"/>
    </row>
    <row r="1553" spans="4:4" x14ac:dyDescent="0.3">
      <c r="D1553" s="84"/>
    </row>
    <row r="1554" spans="4:4" x14ac:dyDescent="0.3">
      <c r="D1554" s="84"/>
    </row>
    <row r="1555" spans="4:4" x14ac:dyDescent="0.3">
      <c r="D1555" s="65"/>
    </row>
    <row r="1556" spans="4:4" x14ac:dyDescent="0.3">
      <c r="D1556" s="65"/>
    </row>
    <row r="1557" spans="4:4" x14ac:dyDescent="0.3">
      <c r="D1557" s="65"/>
    </row>
    <row r="1558" spans="4:4" x14ac:dyDescent="0.3">
      <c r="D1558" s="78"/>
    </row>
    <row r="1559" spans="4:4" x14ac:dyDescent="0.3">
      <c r="D1559" s="78"/>
    </row>
    <row r="1560" spans="4:4" x14ac:dyDescent="0.3">
      <c r="D1560" s="78"/>
    </row>
    <row r="1561" spans="4:4" x14ac:dyDescent="0.3">
      <c r="D1561" s="78"/>
    </row>
    <row r="1562" spans="4:4" x14ac:dyDescent="0.3">
      <c r="D1562" s="78"/>
    </row>
    <row r="1563" spans="4:4" x14ac:dyDescent="0.3">
      <c r="D1563" s="78"/>
    </row>
    <row r="1564" spans="4:4" x14ac:dyDescent="0.3">
      <c r="D1564" s="78"/>
    </row>
    <row r="1565" spans="4:4" x14ac:dyDescent="0.3">
      <c r="D1565" s="78"/>
    </row>
    <row r="1566" spans="4:4" x14ac:dyDescent="0.3">
      <c r="D1566" s="78"/>
    </row>
    <row r="1567" spans="4:4" x14ac:dyDescent="0.3">
      <c r="D1567" s="78"/>
    </row>
    <row r="1568" spans="4:4" x14ac:dyDescent="0.3">
      <c r="D1568" s="78"/>
    </row>
    <row r="1569" spans="4:4" x14ac:dyDescent="0.3">
      <c r="D1569" s="78"/>
    </row>
    <row r="1570" spans="4:4" x14ac:dyDescent="0.3">
      <c r="D1570" s="78"/>
    </row>
    <row r="1571" spans="4:4" x14ac:dyDescent="0.3">
      <c r="D1571" s="78"/>
    </row>
    <row r="1572" spans="4:4" x14ac:dyDescent="0.3">
      <c r="D1572" s="78"/>
    </row>
    <row r="1573" spans="4:4" x14ac:dyDescent="0.3">
      <c r="D1573" s="78"/>
    </row>
    <row r="1574" spans="4:4" x14ac:dyDescent="0.3">
      <c r="D1574" s="78"/>
    </row>
    <row r="1575" spans="4:4" x14ac:dyDescent="0.3">
      <c r="D1575" s="78"/>
    </row>
    <row r="1576" spans="4:4" x14ac:dyDescent="0.3">
      <c r="D1576" s="78"/>
    </row>
    <row r="1577" spans="4:4" x14ac:dyDescent="0.3">
      <c r="D1577" s="78"/>
    </row>
    <row r="1578" spans="4:4" x14ac:dyDescent="0.3">
      <c r="D1578" s="78"/>
    </row>
    <row r="1579" spans="4:4" x14ac:dyDescent="0.3">
      <c r="D1579" s="78"/>
    </row>
    <row r="1580" spans="4:4" x14ac:dyDescent="0.3">
      <c r="D1580" s="78"/>
    </row>
    <row r="1581" spans="4:4" x14ac:dyDescent="0.3">
      <c r="D1581" s="78"/>
    </row>
    <row r="1582" spans="4:4" x14ac:dyDescent="0.3">
      <c r="D1582" s="78"/>
    </row>
    <row r="1583" spans="4:4" x14ac:dyDescent="0.3">
      <c r="D1583" s="78"/>
    </row>
    <row r="1584" spans="4:4" x14ac:dyDescent="0.3">
      <c r="D1584" s="78"/>
    </row>
    <row r="1585" spans="4:4" x14ac:dyDescent="0.3">
      <c r="D1585" s="78"/>
    </row>
    <row r="1586" spans="4:4" x14ac:dyDescent="0.3">
      <c r="D1586" s="70"/>
    </row>
    <row r="1587" spans="4:4" x14ac:dyDescent="0.3">
      <c r="D1587" s="65"/>
    </row>
    <row r="1588" spans="4:4" x14ac:dyDescent="0.3">
      <c r="D1588" s="65"/>
    </row>
    <row r="1589" spans="4:4" x14ac:dyDescent="0.3">
      <c r="D1589" s="65"/>
    </row>
    <row r="1590" spans="4:4" x14ac:dyDescent="0.3">
      <c r="D1590" s="65"/>
    </row>
    <row r="1591" spans="4:4" x14ac:dyDescent="0.3">
      <c r="D1591" s="65"/>
    </row>
    <row r="1592" spans="4:4" x14ac:dyDescent="0.3">
      <c r="D1592" s="65"/>
    </row>
    <row r="1593" spans="4:4" x14ac:dyDescent="0.3">
      <c r="D1593" s="65"/>
    </row>
    <row r="1594" spans="4:4" x14ac:dyDescent="0.3">
      <c r="D1594" s="65"/>
    </row>
    <row r="1595" spans="4:4" x14ac:dyDescent="0.3">
      <c r="D1595" s="78"/>
    </row>
    <row r="1596" spans="4:4" x14ac:dyDescent="0.3">
      <c r="D1596" s="78"/>
    </row>
    <row r="1597" spans="4:4" x14ac:dyDescent="0.3">
      <c r="D1597" s="78"/>
    </row>
    <row r="1598" spans="4:4" x14ac:dyDescent="0.3">
      <c r="D1598" s="78"/>
    </row>
    <row r="1599" spans="4:4" x14ac:dyDescent="0.3">
      <c r="D1599" s="78"/>
    </row>
    <row r="1600" spans="4:4" x14ac:dyDescent="0.3">
      <c r="D1600" s="78"/>
    </row>
    <row r="1601" spans="4:4" x14ac:dyDescent="0.3">
      <c r="D1601" s="78"/>
    </row>
    <row r="1602" spans="4:4" x14ac:dyDescent="0.3">
      <c r="D1602" s="78"/>
    </row>
    <row r="1603" spans="4:4" x14ac:dyDescent="0.3">
      <c r="D1603" s="78"/>
    </row>
    <row r="1604" spans="4:4" x14ac:dyDescent="0.3">
      <c r="D1604" s="78"/>
    </row>
    <row r="1605" spans="4:4" x14ac:dyDescent="0.3">
      <c r="D1605" s="78"/>
    </row>
    <row r="1606" spans="4:4" x14ac:dyDescent="0.3">
      <c r="D1606" s="78"/>
    </row>
    <row r="1607" spans="4:4" x14ac:dyDescent="0.3">
      <c r="D1607" s="78"/>
    </row>
    <row r="1608" spans="4:4" x14ac:dyDescent="0.3">
      <c r="D1608" s="78"/>
    </row>
    <row r="1609" spans="4:4" x14ac:dyDescent="0.3">
      <c r="D1609" s="78"/>
    </row>
    <row r="1610" spans="4:4" x14ac:dyDescent="0.3">
      <c r="D1610" s="78"/>
    </row>
    <row r="1611" spans="4:4" x14ac:dyDescent="0.3">
      <c r="D1611" s="78"/>
    </row>
    <row r="1612" spans="4:4" x14ac:dyDescent="0.3">
      <c r="D1612" s="78"/>
    </row>
    <row r="1613" spans="4:4" x14ac:dyDescent="0.3">
      <c r="D1613" s="78"/>
    </row>
    <row r="1614" spans="4:4" x14ac:dyDescent="0.3">
      <c r="D1614" s="78"/>
    </row>
    <row r="1615" spans="4:4" x14ac:dyDescent="0.3">
      <c r="D1615" s="78"/>
    </row>
    <row r="1616" spans="4:4" x14ac:dyDescent="0.3">
      <c r="D1616" s="78"/>
    </row>
    <row r="1617" spans="4:4" x14ac:dyDescent="0.3">
      <c r="D1617" s="78"/>
    </row>
    <row r="1618" spans="4:4" x14ac:dyDescent="0.3">
      <c r="D1618" s="78"/>
    </row>
    <row r="1619" spans="4:4" x14ac:dyDescent="0.3">
      <c r="D1619" s="78"/>
    </row>
    <row r="1620" spans="4:4" x14ac:dyDescent="0.3">
      <c r="D1620" s="78"/>
    </row>
    <row r="1621" spans="4:4" x14ac:dyDescent="0.3">
      <c r="D1621" s="78"/>
    </row>
    <row r="1622" spans="4:4" x14ac:dyDescent="0.3">
      <c r="D1622" s="78"/>
    </row>
    <row r="1623" spans="4:4" x14ac:dyDescent="0.3">
      <c r="D1623" s="78"/>
    </row>
    <row r="1624" spans="4:4" x14ac:dyDescent="0.3">
      <c r="D1624" s="70"/>
    </row>
    <row r="1625" spans="4:4" x14ac:dyDescent="0.3">
      <c r="D1625" s="65"/>
    </row>
    <row r="1626" spans="4:4" x14ac:dyDescent="0.3">
      <c r="D1626" s="65"/>
    </row>
    <row r="1627" spans="4:4" x14ac:dyDescent="0.3">
      <c r="D1627" s="65"/>
    </row>
    <row r="1628" spans="4:4" x14ac:dyDescent="0.3">
      <c r="D1628" s="65"/>
    </row>
    <row r="1629" spans="4:4" x14ac:dyDescent="0.3">
      <c r="D1629" s="65"/>
    </row>
    <row r="1630" spans="4:4" x14ac:dyDescent="0.3">
      <c r="D1630" s="65"/>
    </row>
    <row r="1631" spans="4:4" x14ac:dyDescent="0.3">
      <c r="D1631" s="65"/>
    </row>
    <row r="1632" spans="4:4" x14ac:dyDescent="0.3">
      <c r="D1632" s="78"/>
    </row>
    <row r="1633" spans="4:4" x14ac:dyDescent="0.3">
      <c r="D1633" s="78"/>
    </row>
    <row r="1634" spans="4:4" x14ac:dyDescent="0.3">
      <c r="D1634" s="78"/>
    </row>
    <row r="1635" spans="4:4" x14ac:dyDescent="0.3">
      <c r="D1635" s="78"/>
    </row>
    <row r="1636" spans="4:4" x14ac:dyDescent="0.3">
      <c r="D1636" s="78"/>
    </row>
    <row r="1637" spans="4:4" x14ac:dyDescent="0.3">
      <c r="D1637" s="78"/>
    </row>
    <row r="1638" spans="4:4" x14ac:dyDescent="0.3">
      <c r="D1638" s="78"/>
    </row>
    <row r="1639" spans="4:4" x14ac:dyDescent="0.3">
      <c r="D1639" s="78"/>
    </row>
    <row r="1640" spans="4:4" x14ac:dyDescent="0.3">
      <c r="D1640" s="78"/>
    </row>
    <row r="1641" spans="4:4" x14ac:dyDescent="0.3">
      <c r="D1641" s="78"/>
    </row>
    <row r="1642" spans="4:4" x14ac:dyDescent="0.3">
      <c r="D1642" s="78"/>
    </row>
    <row r="1643" spans="4:4" x14ac:dyDescent="0.3">
      <c r="D1643" s="78"/>
    </row>
    <row r="1644" spans="4:4" x14ac:dyDescent="0.3">
      <c r="D1644" s="78"/>
    </row>
    <row r="1645" spans="4:4" x14ac:dyDescent="0.3">
      <c r="D1645" s="78"/>
    </row>
    <row r="1646" spans="4:4" x14ac:dyDescent="0.3">
      <c r="D1646" s="78"/>
    </row>
    <row r="1647" spans="4:4" x14ac:dyDescent="0.3">
      <c r="D1647" s="78"/>
    </row>
    <row r="1648" spans="4:4" x14ac:dyDescent="0.3">
      <c r="D1648" s="78"/>
    </row>
    <row r="1649" spans="4:4" x14ac:dyDescent="0.3">
      <c r="D1649" s="78"/>
    </row>
    <row r="1650" spans="4:4" x14ac:dyDescent="0.3">
      <c r="D1650" s="78"/>
    </row>
    <row r="1651" spans="4:4" x14ac:dyDescent="0.3">
      <c r="D1651" s="78"/>
    </row>
    <row r="1652" spans="4:4" x14ac:dyDescent="0.3">
      <c r="D1652" s="78"/>
    </row>
    <row r="1653" spans="4:4" x14ac:dyDescent="0.3">
      <c r="D1653" s="78"/>
    </row>
    <row r="1654" spans="4:4" x14ac:dyDescent="0.3">
      <c r="D1654" s="78"/>
    </row>
    <row r="1655" spans="4:4" x14ac:dyDescent="0.3">
      <c r="D1655" s="78"/>
    </row>
    <row r="1656" spans="4:4" x14ac:dyDescent="0.3">
      <c r="D1656" s="78"/>
    </row>
    <row r="1657" spans="4:4" x14ac:dyDescent="0.3">
      <c r="D1657" s="78"/>
    </row>
    <row r="1658" spans="4:4" x14ac:dyDescent="0.3">
      <c r="D1658" s="78"/>
    </row>
    <row r="1659" spans="4:4" x14ac:dyDescent="0.3">
      <c r="D1659" s="78"/>
    </row>
    <row r="1660" spans="4:4" x14ac:dyDescent="0.3">
      <c r="D1660" s="78"/>
    </row>
    <row r="1661" spans="4:4" x14ac:dyDescent="0.3">
      <c r="D1661" s="78"/>
    </row>
    <row r="1662" spans="4:4" x14ac:dyDescent="0.3">
      <c r="D1662" s="70"/>
    </row>
    <row r="1663" spans="4:4" x14ac:dyDescent="0.3">
      <c r="D1663" s="65"/>
    </row>
    <row r="1664" spans="4:4" x14ac:dyDescent="0.3">
      <c r="D1664" s="65"/>
    </row>
    <row r="1665" spans="4:4" x14ac:dyDescent="0.3">
      <c r="D1665" s="65"/>
    </row>
    <row r="1666" spans="4:4" x14ac:dyDescent="0.3">
      <c r="D1666" s="65"/>
    </row>
    <row r="1667" spans="4:4" x14ac:dyDescent="0.3">
      <c r="D1667" s="65"/>
    </row>
    <row r="1668" spans="4:4" x14ac:dyDescent="0.3">
      <c r="D1668" s="65"/>
    </row>
    <row r="1669" spans="4:4" x14ac:dyDescent="0.3">
      <c r="D1669" s="78"/>
    </row>
    <row r="1670" spans="4:4" x14ac:dyDescent="0.3">
      <c r="D1670" s="78"/>
    </row>
    <row r="1671" spans="4:4" x14ac:dyDescent="0.3">
      <c r="D1671" s="78"/>
    </row>
    <row r="1672" spans="4:4" x14ac:dyDescent="0.3">
      <c r="D1672" s="78"/>
    </row>
    <row r="1673" spans="4:4" x14ac:dyDescent="0.3">
      <c r="D1673" s="78"/>
    </row>
    <row r="1674" spans="4:4" x14ac:dyDescent="0.3">
      <c r="D1674" s="78"/>
    </row>
    <row r="1675" spans="4:4" x14ac:dyDescent="0.3">
      <c r="D1675" s="78"/>
    </row>
    <row r="1676" spans="4:4" x14ac:dyDescent="0.3">
      <c r="D1676" s="78"/>
    </row>
    <row r="1677" spans="4:4" x14ac:dyDescent="0.3">
      <c r="D1677" s="78"/>
    </row>
    <row r="1678" spans="4:4" x14ac:dyDescent="0.3">
      <c r="D1678" s="78"/>
    </row>
    <row r="1679" spans="4:4" x14ac:dyDescent="0.3">
      <c r="D1679" s="78"/>
    </row>
    <row r="1680" spans="4:4" x14ac:dyDescent="0.3">
      <c r="D1680" s="78"/>
    </row>
    <row r="1681" spans="4:4" x14ac:dyDescent="0.3">
      <c r="D1681" s="78"/>
    </row>
    <row r="1682" spans="4:4" x14ac:dyDescent="0.3">
      <c r="D1682" s="78"/>
    </row>
    <row r="1683" spans="4:4" x14ac:dyDescent="0.3">
      <c r="D1683" s="78"/>
    </row>
    <row r="1684" spans="4:4" x14ac:dyDescent="0.3">
      <c r="D1684" s="78"/>
    </row>
    <row r="1685" spans="4:4" x14ac:dyDescent="0.3">
      <c r="D1685" s="78"/>
    </row>
    <row r="1686" spans="4:4" x14ac:dyDescent="0.3">
      <c r="D1686" s="78"/>
    </row>
    <row r="1687" spans="4:4" x14ac:dyDescent="0.3">
      <c r="D1687" s="78"/>
    </row>
    <row r="1688" spans="4:4" x14ac:dyDescent="0.3">
      <c r="D1688" s="78"/>
    </row>
    <row r="1689" spans="4:4" x14ac:dyDescent="0.3">
      <c r="D1689" s="78"/>
    </row>
    <row r="1690" spans="4:4" x14ac:dyDescent="0.3">
      <c r="D1690" s="78"/>
    </row>
    <row r="1691" spans="4:4" x14ac:dyDescent="0.3">
      <c r="D1691" s="78"/>
    </row>
    <row r="1692" spans="4:4" x14ac:dyDescent="0.3">
      <c r="D1692" s="78"/>
    </row>
    <row r="1693" spans="4:4" x14ac:dyDescent="0.3">
      <c r="D1693" s="78"/>
    </row>
    <row r="1694" spans="4:4" x14ac:dyDescent="0.3">
      <c r="D1694" s="78"/>
    </row>
    <row r="1695" spans="4:4" x14ac:dyDescent="0.3">
      <c r="D1695" s="78"/>
    </row>
    <row r="1696" spans="4:4" x14ac:dyDescent="0.3">
      <c r="D1696" s="78"/>
    </row>
    <row r="1697" spans="4:4" x14ac:dyDescent="0.3">
      <c r="D1697" s="78"/>
    </row>
    <row r="1698" spans="4:4" x14ac:dyDescent="0.3">
      <c r="D1698" s="78"/>
    </row>
    <row r="1699" spans="4:4" x14ac:dyDescent="0.3">
      <c r="D1699" s="78"/>
    </row>
    <row r="1700" spans="4:4" x14ac:dyDescent="0.3">
      <c r="D1700" s="70"/>
    </row>
    <row r="1701" spans="4:4" x14ac:dyDescent="0.3">
      <c r="D1701" s="65"/>
    </row>
    <row r="1702" spans="4:4" x14ac:dyDescent="0.3">
      <c r="D1702" s="65"/>
    </row>
    <row r="1703" spans="4:4" x14ac:dyDescent="0.3">
      <c r="D1703" s="65"/>
    </row>
    <row r="1704" spans="4:4" x14ac:dyDescent="0.3">
      <c r="D1704" s="65"/>
    </row>
    <row r="1705" spans="4:4" x14ac:dyDescent="0.3">
      <c r="D1705" s="65"/>
    </row>
    <row r="1706" spans="4:4" x14ac:dyDescent="0.3">
      <c r="D1706" s="78"/>
    </row>
    <row r="1707" spans="4:4" x14ac:dyDescent="0.3">
      <c r="D1707" s="78"/>
    </row>
    <row r="1708" spans="4:4" x14ac:dyDescent="0.3">
      <c r="D1708" s="78"/>
    </row>
    <row r="1709" spans="4:4" x14ac:dyDescent="0.3">
      <c r="D1709" s="78"/>
    </row>
    <row r="1710" spans="4:4" x14ac:dyDescent="0.3">
      <c r="D1710" s="78"/>
    </row>
    <row r="1711" spans="4:4" x14ac:dyDescent="0.3">
      <c r="D1711" s="78"/>
    </row>
    <row r="1712" spans="4:4" x14ac:dyDescent="0.3">
      <c r="D1712" s="78"/>
    </row>
    <row r="1713" spans="4:4" x14ac:dyDescent="0.3">
      <c r="D1713" s="78"/>
    </row>
    <row r="1714" spans="4:4" x14ac:dyDescent="0.3">
      <c r="D1714" s="78"/>
    </row>
    <row r="1715" spans="4:4" x14ac:dyDescent="0.3">
      <c r="D1715" s="78"/>
    </row>
    <row r="1716" spans="4:4" x14ac:dyDescent="0.3">
      <c r="D1716" s="78"/>
    </row>
    <row r="1717" spans="4:4" x14ac:dyDescent="0.3">
      <c r="D1717" s="78"/>
    </row>
    <row r="1718" spans="4:4" x14ac:dyDescent="0.3">
      <c r="D1718" s="78"/>
    </row>
    <row r="1719" spans="4:4" x14ac:dyDescent="0.3">
      <c r="D1719" s="78"/>
    </row>
    <row r="1720" spans="4:4" x14ac:dyDescent="0.3">
      <c r="D1720" s="78"/>
    </row>
    <row r="1721" spans="4:4" x14ac:dyDescent="0.3">
      <c r="D1721" s="78"/>
    </row>
    <row r="1722" spans="4:4" x14ac:dyDescent="0.3">
      <c r="D1722" s="78"/>
    </row>
    <row r="1723" spans="4:4" x14ac:dyDescent="0.3">
      <c r="D1723" s="78"/>
    </row>
    <row r="1724" spans="4:4" x14ac:dyDescent="0.3">
      <c r="D1724" s="78"/>
    </row>
    <row r="1725" spans="4:4" x14ac:dyDescent="0.3">
      <c r="D1725" s="78"/>
    </row>
    <row r="1726" spans="4:4" x14ac:dyDescent="0.3">
      <c r="D1726" s="78"/>
    </row>
    <row r="1727" spans="4:4" x14ac:dyDescent="0.3">
      <c r="D1727" s="78"/>
    </row>
    <row r="1728" spans="4:4" x14ac:dyDescent="0.3">
      <c r="D1728" s="78"/>
    </row>
    <row r="1729" spans="4:4" x14ac:dyDescent="0.3">
      <c r="D1729" s="78"/>
    </row>
    <row r="1730" spans="4:4" x14ac:dyDescent="0.3">
      <c r="D1730" s="78"/>
    </row>
    <row r="1731" spans="4:4" x14ac:dyDescent="0.3">
      <c r="D1731" s="78"/>
    </row>
    <row r="1732" spans="4:4" x14ac:dyDescent="0.3">
      <c r="D1732" s="78"/>
    </row>
    <row r="1733" spans="4:4" x14ac:dyDescent="0.3">
      <c r="D1733" s="78"/>
    </row>
    <row r="1734" spans="4:4" x14ac:dyDescent="0.3">
      <c r="D1734" s="78"/>
    </row>
    <row r="1735" spans="4:4" x14ac:dyDescent="0.3">
      <c r="D1735" s="78"/>
    </row>
    <row r="1736" spans="4:4" x14ac:dyDescent="0.3">
      <c r="D1736" s="78"/>
    </row>
    <row r="1737" spans="4:4" x14ac:dyDescent="0.3">
      <c r="D1737" s="78"/>
    </row>
    <row r="1738" spans="4:4" x14ac:dyDescent="0.3">
      <c r="D1738" s="70"/>
    </row>
    <row r="1739" spans="4:4" x14ac:dyDescent="0.3">
      <c r="D1739" s="65"/>
    </row>
    <row r="1740" spans="4:4" x14ac:dyDescent="0.3">
      <c r="D1740" s="65"/>
    </row>
    <row r="1741" spans="4:4" x14ac:dyDescent="0.3">
      <c r="D1741" s="65"/>
    </row>
    <row r="1742" spans="4:4" x14ac:dyDescent="0.3">
      <c r="D1742" s="65"/>
    </row>
    <row r="1743" spans="4:4" x14ac:dyDescent="0.3">
      <c r="D1743" s="78"/>
    </row>
    <row r="1744" spans="4:4" x14ac:dyDescent="0.3">
      <c r="D1744" s="78"/>
    </row>
    <row r="1745" spans="4:4" x14ac:dyDescent="0.3">
      <c r="D1745" s="78"/>
    </row>
    <row r="1746" spans="4:4" x14ac:dyDescent="0.3">
      <c r="D1746" s="78"/>
    </row>
    <row r="1747" spans="4:4" x14ac:dyDescent="0.3">
      <c r="D1747" s="78"/>
    </row>
    <row r="1748" spans="4:4" x14ac:dyDescent="0.3">
      <c r="D1748" s="78"/>
    </row>
    <row r="1749" spans="4:4" x14ac:dyDescent="0.3">
      <c r="D1749" s="78"/>
    </row>
    <row r="1750" spans="4:4" x14ac:dyDescent="0.3">
      <c r="D1750" s="78"/>
    </row>
    <row r="1751" spans="4:4" x14ac:dyDescent="0.3">
      <c r="D1751" s="78"/>
    </row>
    <row r="1752" spans="4:4" x14ac:dyDescent="0.3">
      <c r="D1752" s="78"/>
    </row>
    <row r="1753" spans="4:4" x14ac:dyDescent="0.3">
      <c r="D1753" s="78"/>
    </row>
    <row r="1754" spans="4:4" x14ac:dyDescent="0.3">
      <c r="D1754" s="78"/>
    </row>
    <row r="1755" spans="4:4" x14ac:dyDescent="0.3">
      <c r="D1755" s="78"/>
    </row>
    <row r="1756" spans="4:4" x14ac:dyDescent="0.3">
      <c r="D1756" s="78"/>
    </row>
    <row r="1757" spans="4:4" x14ac:dyDescent="0.3">
      <c r="D1757" s="78"/>
    </row>
    <row r="1758" spans="4:4" x14ac:dyDescent="0.3">
      <c r="D1758" s="78"/>
    </row>
    <row r="1759" spans="4:4" x14ac:dyDescent="0.3">
      <c r="D1759" s="78"/>
    </row>
    <row r="1760" spans="4:4" x14ac:dyDescent="0.3">
      <c r="D1760" s="78"/>
    </row>
    <row r="1761" spans="4:4" x14ac:dyDescent="0.3">
      <c r="D1761" s="78"/>
    </row>
    <row r="1762" spans="4:4" x14ac:dyDescent="0.3">
      <c r="D1762" s="78"/>
    </row>
    <row r="1763" spans="4:4" x14ac:dyDescent="0.3">
      <c r="D1763" s="78"/>
    </row>
    <row r="1764" spans="4:4" x14ac:dyDescent="0.3">
      <c r="D1764" s="78"/>
    </row>
    <row r="1765" spans="4:4" x14ac:dyDescent="0.3">
      <c r="D1765" s="78"/>
    </row>
    <row r="1766" spans="4:4" x14ac:dyDescent="0.3">
      <c r="D1766" s="78"/>
    </row>
    <row r="1767" spans="4:4" x14ac:dyDescent="0.3">
      <c r="D1767" s="78"/>
    </row>
    <row r="1768" spans="4:4" x14ac:dyDescent="0.3">
      <c r="D1768" s="78"/>
    </row>
    <row r="1769" spans="4:4" x14ac:dyDescent="0.3">
      <c r="D1769" s="78"/>
    </row>
    <row r="1770" spans="4:4" x14ac:dyDescent="0.3">
      <c r="D1770" s="78"/>
    </row>
    <row r="1771" spans="4:4" x14ac:dyDescent="0.3">
      <c r="D1771" s="78"/>
    </row>
    <row r="1772" spans="4:4" x14ac:dyDescent="0.3">
      <c r="D1772" s="78"/>
    </row>
    <row r="1773" spans="4:4" x14ac:dyDescent="0.3">
      <c r="D1773" s="78"/>
    </row>
    <row r="1774" spans="4:4" x14ac:dyDescent="0.3">
      <c r="D1774" s="78"/>
    </row>
    <row r="1775" spans="4:4" x14ac:dyDescent="0.3">
      <c r="D1775" s="78"/>
    </row>
    <row r="1776" spans="4:4" x14ac:dyDescent="0.3">
      <c r="D1776" s="70"/>
    </row>
    <row r="1777" spans="4:4" x14ac:dyDescent="0.3">
      <c r="D1777" s="78"/>
    </row>
    <row r="1778" spans="4:4" x14ac:dyDescent="0.3">
      <c r="D1778" s="78"/>
    </row>
    <row r="1779" spans="4:4" x14ac:dyDescent="0.3">
      <c r="D1779" s="78"/>
    </row>
    <row r="1780" spans="4:4" x14ac:dyDescent="0.3">
      <c r="D1780" s="78"/>
    </row>
    <row r="1781" spans="4:4" x14ac:dyDescent="0.3">
      <c r="D1781" s="78"/>
    </row>
    <row r="1782" spans="4:4" x14ac:dyDescent="0.3">
      <c r="D1782" s="78"/>
    </row>
    <row r="1783" spans="4:4" x14ac:dyDescent="0.3">
      <c r="D1783" s="78"/>
    </row>
    <row r="1784" spans="4:4" x14ac:dyDescent="0.3">
      <c r="D1784" s="78"/>
    </row>
    <row r="1785" spans="4:4" x14ac:dyDescent="0.3">
      <c r="D1785" s="78"/>
    </row>
    <row r="1786" spans="4:4" x14ac:dyDescent="0.3">
      <c r="D1786" s="78"/>
    </row>
    <row r="1787" spans="4:4" x14ac:dyDescent="0.3">
      <c r="D1787" s="78"/>
    </row>
    <row r="1788" spans="4:4" x14ac:dyDescent="0.3">
      <c r="D1788" s="78"/>
    </row>
    <row r="1789" spans="4:4" x14ac:dyDescent="0.3">
      <c r="D1789" s="78"/>
    </row>
    <row r="1790" spans="4:4" x14ac:dyDescent="0.3">
      <c r="D1790" s="78"/>
    </row>
    <row r="1791" spans="4:4" x14ac:dyDescent="0.3">
      <c r="D1791" s="78"/>
    </row>
    <row r="1792" spans="4:4" x14ac:dyDescent="0.3">
      <c r="D1792" s="78"/>
    </row>
    <row r="1793" spans="4:4" x14ac:dyDescent="0.3">
      <c r="D1793" s="78"/>
    </row>
    <row r="1794" spans="4:4" x14ac:dyDescent="0.3">
      <c r="D1794" s="78"/>
    </row>
    <row r="1795" spans="4:4" x14ac:dyDescent="0.3">
      <c r="D1795" s="78"/>
    </row>
    <row r="1796" spans="4:4" x14ac:dyDescent="0.3">
      <c r="D1796" s="78"/>
    </row>
    <row r="1797" spans="4:4" x14ac:dyDescent="0.3">
      <c r="D1797" s="78"/>
    </row>
    <row r="1798" spans="4:4" x14ac:dyDescent="0.3">
      <c r="D1798" s="78"/>
    </row>
    <row r="1799" spans="4:4" x14ac:dyDescent="0.3">
      <c r="D1799" s="78"/>
    </row>
    <row r="1800" spans="4:4" x14ac:dyDescent="0.3">
      <c r="D1800" s="78"/>
    </row>
    <row r="1801" spans="4:4" x14ac:dyDescent="0.3">
      <c r="D1801" s="78"/>
    </row>
    <row r="1802" spans="4:4" x14ac:dyDescent="0.3">
      <c r="D1802" s="78"/>
    </row>
    <row r="1803" spans="4:4" x14ac:dyDescent="0.3">
      <c r="D1803" s="78"/>
    </row>
    <row r="1804" spans="4:4" x14ac:dyDescent="0.3">
      <c r="D1804" s="78"/>
    </row>
    <row r="1805" spans="4:4" x14ac:dyDescent="0.3">
      <c r="D1805" s="78"/>
    </row>
    <row r="1806" spans="4:4" x14ac:dyDescent="0.3">
      <c r="D1806" s="78"/>
    </row>
    <row r="1807" spans="4:4" x14ac:dyDescent="0.3">
      <c r="D1807" s="78"/>
    </row>
    <row r="1808" spans="4:4" x14ac:dyDescent="0.3">
      <c r="D1808" s="78"/>
    </row>
    <row r="1809" spans="4:4" x14ac:dyDescent="0.3">
      <c r="D1809" s="78"/>
    </row>
    <row r="1810" spans="4:4" x14ac:dyDescent="0.3">
      <c r="D1810" s="78"/>
    </row>
    <row r="1811" spans="4:4" x14ac:dyDescent="0.3">
      <c r="D1811" s="78"/>
    </row>
    <row r="1812" spans="4:4" x14ac:dyDescent="0.3">
      <c r="D1812" s="78"/>
    </row>
    <row r="1813" spans="4:4" x14ac:dyDescent="0.3">
      <c r="D1813" s="78"/>
    </row>
    <row r="1814" spans="4:4" x14ac:dyDescent="0.3">
      <c r="D1814" s="70"/>
    </row>
    <row r="1815" spans="4:4" x14ac:dyDescent="0.3">
      <c r="D1815" s="65"/>
    </row>
    <row r="1816" spans="4:4" x14ac:dyDescent="0.3">
      <c r="D1816" s="65"/>
    </row>
    <row r="1817" spans="4:4" x14ac:dyDescent="0.3">
      <c r="D1817" s="78"/>
    </row>
    <row r="1818" spans="4:4" x14ac:dyDescent="0.3">
      <c r="D1818" s="78"/>
    </row>
    <row r="1819" spans="4:4" x14ac:dyDescent="0.3">
      <c r="D1819" s="78"/>
    </row>
    <row r="1820" spans="4:4" x14ac:dyDescent="0.3">
      <c r="D1820" s="78"/>
    </row>
    <row r="1821" spans="4:4" x14ac:dyDescent="0.3">
      <c r="D1821" s="78"/>
    </row>
    <row r="1822" spans="4:4" x14ac:dyDescent="0.3">
      <c r="D1822" s="78"/>
    </row>
    <row r="1823" spans="4:4" x14ac:dyDescent="0.3">
      <c r="D1823" s="78"/>
    </row>
    <row r="1824" spans="4:4" x14ac:dyDescent="0.3">
      <c r="D1824" s="78"/>
    </row>
    <row r="1825" spans="4:4" x14ac:dyDescent="0.3">
      <c r="D1825" s="78"/>
    </row>
    <row r="1826" spans="4:4" x14ac:dyDescent="0.3">
      <c r="D1826" s="78"/>
    </row>
    <row r="1827" spans="4:4" x14ac:dyDescent="0.3">
      <c r="D1827" s="78"/>
    </row>
    <row r="1828" spans="4:4" x14ac:dyDescent="0.3">
      <c r="D1828" s="78"/>
    </row>
    <row r="1829" spans="4:4" x14ac:dyDescent="0.3">
      <c r="D1829" s="78"/>
    </row>
    <row r="1830" spans="4:4" x14ac:dyDescent="0.3">
      <c r="D1830" s="78"/>
    </row>
    <row r="1831" spans="4:4" x14ac:dyDescent="0.3">
      <c r="D1831" s="78"/>
    </row>
    <row r="1832" spans="4:4" x14ac:dyDescent="0.3">
      <c r="D1832" s="78"/>
    </row>
    <row r="1833" spans="4:4" x14ac:dyDescent="0.3">
      <c r="D1833" s="78"/>
    </row>
    <row r="1834" spans="4:4" x14ac:dyDescent="0.3">
      <c r="D1834" s="78"/>
    </row>
    <row r="1835" spans="4:4" x14ac:dyDescent="0.3">
      <c r="D1835" s="78"/>
    </row>
    <row r="1836" spans="4:4" x14ac:dyDescent="0.3">
      <c r="D1836" s="78"/>
    </row>
    <row r="1837" spans="4:4" x14ac:dyDescent="0.3">
      <c r="D1837" s="78"/>
    </row>
    <row r="1838" spans="4:4" x14ac:dyDescent="0.3">
      <c r="D1838" s="78"/>
    </row>
    <row r="1839" spans="4:4" x14ac:dyDescent="0.3">
      <c r="D1839" s="78"/>
    </row>
    <row r="1840" spans="4:4" x14ac:dyDescent="0.3">
      <c r="D1840" s="78"/>
    </row>
    <row r="1841" spans="4:4" x14ac:dyDescent="0.3">
      <c r="D1841" s="78"/>
    </row>
    <row r="1842" spans="4:4" x14ac:dyDescent="0.3">
      <c r="D1842" s="78"/>
    </row>
    <row r="1843" spans="4:4" x14ac:dyDescent="0.3">
      <c r="D1843" s="78"/>
    </row>
    <row r="1844" spans="4:4" x14ac:dyDescent="0.3">
      <c r="D1844" s="78"/>
    </row>
    <row r="1845" spans="4:4" x14ac:dyDescent="0.3">
      <c r="D1845" s="78"/>
    </row>
    <row r="1846" spans="4:4" x14ac:dyDescent="0.3">
      <c r="D1846" s="78"/>
    </row>
    <row r="1847" spans="4:4" x14ac:dyDescent="0.3">
      <c r="D1847" s="78"/>
    </row>
    <row r="1848" spans="4:4" x14ac:dyDescent="0.3">
      <c r="D1848" s="78"/>
    </row>
    <row r="1849" spans="4:4" x14ac:dyDescent="0.3">
      <c r="D1849" s="78"/>
    </row>
    <row r="1850" spans="4:4" x14ac:dyDescent="0.3">
      <c r="D1850" s="78"/>
    </row>
    <row r="1851" spans="4:4" x14ac:dyDescent="0.3">
      <c r="D1851" s="78"/>
    </row>
    <row r="1852" spans="4:4" x14ac:dyDescent="0.3">
      <c r="D1852" s="70"/>
    </row>
    <row r="1853" spans="4:4" x14ac:dyDescent="0.3">
      <c r="D1853" s="65"/>
    </row>
    <row r="1854" spans="4:4" x14ac:dyDescent="0.3">
      <c r="D1854" s="78"/>
    </row>
    <row r="1855" spans="4:4" x14ac:dyDescent="0.3">
      <c r="D1855" s="78"/>
    </row>
    <row r="1856" spans="4:4" x14ac:dyDescent="0.3">
      <c r="D1856" s="78"/>
    </row>
    <row r="1857" spans="4:4" x14ac:dyDescent="0.3">
      <c r="D1857" s="78"/>
    </row>
    <row r="1858" spans="4:4" x14ac:dyDescent="0.3">
      <c r="D1858" s="78"/>
    </row>
    <row r="1859" spans="4:4" x14ac:dyDescent="0.3">
      <c r="D1859" s="78"/>
    </row>
    <row r="1860" spans="4:4" x14ac:dyDescent="0.3">
      <c r="D1860" s="78"/>
    </row>
    <row r="1861" spans="4:4" x14ac:dyDescent="0.3">
      <c r="D1861" s="78"/>
    </row>
    <row r="1862" spans="4:4" x14ac:dyDescent="0.3">
      <c r="D1862" s="78"/>
    </row>
    <row r="1863" spans="4:4" x14ac:dyDescent="0.3">
      <c r="D1863" s="78"/>
    </row>
    <row r="1864" spans="4:4" x14ac:dyDescent="0.3">
      <c r="D1864" s="78"/>
    </row>
    <row r="1865" spans="4:4" x14ac:dyDescent="0.3">
      <c r="D1865" s="78"/>
    </row>
    <row r="1866" spans="4:4" x14ac:dyDescent="0.3">
      <c r="D1866" s="78"/>
    </row>
    <row r="1867" spans="4:4" x14ac:dyDescent="0.3">
      <c r="D1867" s="78"/>
    </row>
    <row r="1868" spans="4:4" x14ac:dyDescent="0.3">
      <c r="D1868" s="78"/>
    </row>
    <row r="1869" spans="4:4" x14ac:dyDescent="0.3">
      <c r="D1869" s="78"/>
    </row>
    <row r="1870" spans="4:4" x14ac:dyDescent="0.3">
      <c r="D1870" s="78"/>
    </row>
    <row r="1871" spans="4:4" x14ac:dyDescent="0.3">
      <c r="D1871" s="78"/>
    </row>
    <row r="1872" spans="4:4" x14ac:dyDescent="0.3">
      <c r="D1872" s="78"/>
    </row>
    <row r="1873" spans="4:4" x14ac:dyDescent="0.3">
      <c r="D1873" s="78"/>
    </row>
    <row r="1874" spans="4:4" x14ac:dyDescent="0.3">
      <c r="D1874" s="78"/>
    </row>
    <row r="1875" spans="4:4" x14ac:dyDescent="0.3">
      <c r="D1875" s="78"/>
    </row>
    <row r="1876" spans="4:4" x14ac:dyDescent="0.3">
      <c r="D1876" s="78"/>
    </row>
    <row r="1877" spans="4:4" x14ac:dyDescent="0.3">
      <c r="D1877" s="78"/>
    </row>
    <row r="1878" spans="4:4" x14ac:dyDescent="0.3">
      <c r="D1878" s="78"/>
    </row>
    <row r="1879" spans="4:4" x14ac:dyDescent="0.3">
      <c r="D1879" s="78"/>
    </row>
    <row r="1880" spans="4:4" x14ac:dyDescent="0.3">
      <c r="D1880" s="78"/>
    </row>
    <row r="1881" spans="4:4" x14ac:dyDescent="0.3">
      <c r="D1881" s="78"/>
    </row>
    <row r="1882" spans="4:4" x14ac:dyDescent="0.3">
      <c r="D1882" s="78"/>
    </row>
    <row r="1883" spans="4:4" x14ac:dyDescent="0.3">
      <c r="D1883" s="78"/>
    </row>
    <row r="1884" spans="4:4" x14ac:dyDescent="0.3">
      <c r="D1884" s="78"/>
    </row>
    <row r="1885" spans="4:4" x14ac:dyDescent="0.3">
      <c r="D1885" s="78"/>
    </row>
    <row r="1886" spans="4:4" x14ac:dyDescent="0.3">
      <c r="D1886" s="78"/>
    </row>
    <row r="1887" spans="4:4" x14ac:dyDescent="0.3">
      <c r="D1887" s="78"/>
    </row>
    <row r="1888" spans="4:4" x14ac:dyDescent="0.3">
      <c r="D1888" s="78"/>
    </row>
    <row r="1889" spans="4:4" x14ac:dyDescent="0.3">
      <c r="D1889" s="78"/>
    </row>
    <row r="1890" spans="4:4" x14ac:dyDescent="0.3">
      <c r="D1890" s="70"/>
    </row>
    <row r="1891" spans="4:4" x14ac:dyDescent="0.3">
      <c r="D1891" s="78"/>
    </row>
    <row r="1892" spans="4:4" x14ac:dyDescent="0.3">
      <c r="D1892" s="78"/>
    </row>
    <row r="1893" spans="4:4" x14ac:dyDescent="0.3">
      <c r="D1893" s="78"/>
    </row>
    <row r="1894" spans="4:4" x14ac:dyDescent="0.3">
      <c r="D1894" s="78"/>
    </row>
    <row r="1895" spans="4:4" x14ac:dyDescent="0.3">
      <c r="D1895" s="78"/>
    </row>
    <row r="1896" spans="4:4" x14ac:dyDescent="0.3">
      <c r="D1896" s="78"/>
    </row>
    <row r="1897" spans="4:4" x14ac:dyDescent="0.3">
      <c r="D1897" s="78"/>
    </row>
    <row r="1898" spans="4:4" x14ac:dyDescent="0.3">
      <c r="D1898" s="78"/>
    </row>
    <row r="1899" spans="4:4" x14ac:dyDescent="0.3">
      <c r="D1899" s="78"/>
    </row>
    <row r="1900" spans="4:4" x14ac:dyDescent="0.3">
      <c r="D1900" s="78"/>
    </row>
    <row r="1901" spans="4:4" x14ac:dyDescent="0.3">
      <c r="D1901" s="78"/>
    </row>
    <row r="1902" spans="4:4" x14ac:dyDescent="0.3">
      <c r="D1902" s="78"/>
    </row>
    <row r="1903" spans="4:4" x14ac:dyDescent="0.3">
      <c r="D1903" s="78"/>
    </row>
    <row r="1904" spans="4:4" x14ac:dyDescent="0.3">
      <c r="D1904" s="78"/>
    </row>
    <row r="1905" spans="4:4" x14ac:dyDescent="0.3">
      <c r="D1905" s="78"/>
    </row>
    <row r="1906" spans="4:4" x14ac:dyDescent="0.3">
      <c r="D1906" s="78"/>
    </row>
    <row r="1907" spans="4:4" x14ac:dyDescent="0.3">
      <c r="D1907" s="78"/>
    </row>
    <row r="1908" spans="4:4" x14ac:dyDescent="0.3">
      <c r="D1908" s="78"/>
    </row>
    <row r="1909" spans="4:4" x14ac:dyDescent="0.3">
      <c r="D1909" s="78"/>
    </row>
    <row r="1910" spans="4:4" x14ac:dyDescent="0.3">
      <c r="D1910" s="78"/>
    </row>
    <row r="1911" spans="4:4" x14ac:dyDescent="0.3">
      <c r="D1911" s="78"/>
    </row>
    <row r="1912" spans="4:4" x14ac:dyDescent="0.3">
      <c r="D1912" s="78"/>
    </row>
    <row r="1913" spans="4:4" x14ac:dyDescent="0.3">
      <c r="D1913" s="78"/>
    </row>
    <row r="1914" spans="4:4" x14ac:dyDescent="0.3">
      <c r="D1914" s="78"/>
    </row>
    <row r="1915" spans="4:4" x14ac:dyDescent="0.3">
      <c r="D1915" s="78"/>
    </row>
    <row r="1916" spans="4:4" x14ac:dyDescent="0.3">
      <c r="D1916" s="78"/>
    </row>
    <row r="1917" spans="4:4" x14ac:dyDescent="0.3">
      <c r="D1917" s="78"/>
    </row>
    <row r="1918" spans="4:4" x14ac:dyDescent="0.3">
      <c r="D1918" s="78"/>
    </row>
    <row r="1919" spans="4:4" x14ac:dyDescent="0.3">
      <c r="D1919" s="78"/>
    </row>
    <row r="1920" spans="4:4" x14ac:dyDescent="0.3">
      <c r="D1920" s="78"/>
    </row>
    <row r="1921" spans="4:4" x14ac:dyDescent="0.3">
      <c r="D1921" s="78"/>
    </row>
    <row r="1922" spans="4:4" x14ac:dyDescent="0.3">
      <c r="D1922" s="78"/>
    </row>
    <row r="1923" spans="4:4" x14ac:dyDescent="0.3">
      <c r="D1923" s="78"/>
    </row>
    <row r="1924" spans="4:4" x14ac:dyDescent="0.3">
      <c r="D1924" s="78"/>
    </row>
    <row r="1925" spans="4:4" x14ac:dyDescent="0.3">
      <c r="D1925" s="78"/>
    </row>
    <row r="1926" spans="4:4" x14ac:dyDescent="0.3">
      <c r="D1926" s="78"/>
    </row>
    <row r="1927" spans="4:4" x14ac:dyDescent="0.3">
      <c r="D1927" s="78"/>
    </row>
  </sheetData>
  <conditionalFormatting sqref="B1:B77">
    <cfRule type="containsText" dxfId="11" priority="5" operator="containsText" text="Regions_Reporting">
      <formula>NOT(ISERROR(SEARCH("Regions_Reporting",B1)))</formula>
    </cfRule>
    <cfRule type="containsText" dxfId="10" priority="6" operator="containsText" text="age">
      <formula>NOT(ISERROR(SEARCH("age",B1)))</formula>
    </cfRule>
    <cfRule type="containsText" dxfId="9" priority="7" operator="containsText" text="dv">
      <formula>NOT(ISERROR(SEARCH("dv",B1)))</formula>
    </cfRule>
    <cfRule type="containsText" dxfId="8" priority="8" operator="containsText" text="Q">
      <formula>NOT(ISERROR(SEARCH("Q",B1)))</formula>
    </cfRule>
  </conditionalFormatting>
  <conditionalFormatting sqref="F1:F77">
    <cfRule type="containsText" dxfId="7" priority="4" operator="containsText" text="19+">
      <formula>NOT(ISERROR(SEARCH("19+",F1)))</formula>
    </cfRule>
  </conditionalFormatting>
  <conditionalFormatting sqref="J1">
    <cfRule type="containsText" dxfId="6" priority="9" operator="containsText" text="Figure">
      <formula>NOT(ISERROR(SEARCH("Figure",J1)))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2583-D7CC-4440-A39B-1D7F272DC4C1}">
  <sheetPr>
    <tabColor rgb="FFE0E4F7"/>
  </sheetPr>
  <dimension ref="A1:J1927"/>
  <sheetViews>
    <sheetView topLeftCell="B1" workbookViewId="0">
      <selection activeCell="B1" sqref="B1"/>
    </sheetView>
  </sheetViews>
  <sheetFormatPr defaultRowHeight="14.4" x14ac:dyDescent="0.3"/>
  <cols>
    <col min="1" max="1" width="0" hidden="1" customWidth="1"/>
    <col min="2" max="3" width="33.44140625" style="104" customWidth="1"/>
    <col min="4" max="4" width="33.44140625" style="96" customWidth="1"/>
    <col min="5" max="10" width="33.44140625" style="104" customWidth="1"/>
  </cols>
  <sheetData>
    <row r="1" spans="2:10" x14ac:dyDescent="0.3">
      <c r="B1" s="94" t="s">
        <v>6</v>
      </c>
      <c r="C1" s="98" t="s">
        <v>17</v>
      </c>
      <c r="D1" s="94" t="s">
        <v>547</v>
      </c>
      <c r="E1" s="99" t="s">
        <v>538</v>
      </c>
      <c r="F1" s="105" t="s">
        <v>10</v>
      </c>
      <c r="G1" s="100" t="s">
        <v>11</v>
      </c>
      <c r="H1" s="101" t="s">
        <v>12</v>
      </c>
      <c r="I1" s="101" t="s">
        <v>13</v>
      </c>
      <c r="J1" s="95" t="s">
        <v>14</v>
      </c>
    </row>
    <row r="2" spans="2:10" x14ac:dyDescent="0.3">
      <c r="B2" s="25" t="s">
        <v>391</v>
      </c>
      <c r="C2" s="73" t="s">
        <v>393</v>
      </c>
      <c r="D2" s="102" t="s">
        <v>610</v>
      </c>
      <c r="E2" s="85" t="s">
        <v>477</v>
      </c>
      <c r="F2" s="30" t="s">
        <v>450</v>
      </c>
      <c r="G2" s="123">
        <v>9.8626759999999994E-2</v>
      </c>
      <c r="H2" s="123">
        <v>8.5761699999999996E-2</v>
      </c>
      <c r="I2" s="123">
        <v>0.1114918</v>
      </c>
      <c r="J2" s="33">
        <v>9.0772284904907154E-3</v>
      </c>
    </row>
    <row r="3" spans="2:10" x14ac:dyDescent="0.3">
      <c r="B3" s="25"/>
      <c r="C3" s="73"/>
      <c r="D3" s="103"/>
      <c r="E3" s="85" t="s">
        <v>477</v>
      </c>
      <c r="F3" s="30" t="s">
        <v>452</v>
      </c>
      <c r="G3" s="123">
        <v>9.5741590000000001E-2</v>
      </c>
      <c r="H3" s="123">
        <v>8.2076670000000004E-2</v>
      </c>
      <c r="I3" s="123">
        <v>0.1094065</v>
      </c>
      <c r="J3" s="33">
        <v>6.2721896739272968E-3</v>
      </c>
    </row>
    <row r="4" spans="2:10" x14ac:dyDescent="0.3">
      <c r="B4" s="25"/>
      <c r="C4" s="73"/>
      <c r="D4" s="103"/>
      <c r="E4" s="85" t="s">
        <v>477</v>
      </c>
      <c r="F4" s="30" t="s">
        <v>453</v>
      </c>
      <c r="G4" s="123">
        <v>0.17862311</v>
      </c>
      <c r="H4" s="123">
        <v>0.15503447000000001</v>
      </c>
      <c r="I4" s="123">
        <v>0.20221169999999999</v>
      </c>
      <c r="J4" s="33">
        <v>2.23209702972972E-2</v>
      </c>
    </row>
    <row r="5" spans="2:10" x14ac:dyDescent="0.3">
      <c r="B5" s="25"/>
      <c r="C5" s="73"/>
      <c r="D5" s="103"/>
      <c r="E5" s="85" t="s">
        <v>477</v>
      </c>
      <c r="F5" s="30" t="s">
        <v>21</v>
      </c>
      <c r="G5" s="123">
        <v>0.12263957</v>
      </c>
      <c r="H5" s="123">
        <v>9.1679289999999997E-2</v>
      </c>
      <c r="I5" s="123">
        <v>0.15359980000000001</v>
      </c>
      <c r="J5" s="33">
        <v>1.5202566575818723E-2</v>
      </c>
    </row>
    <row r="6" spans="2:10" x14ac:dyDescent="0.3">
      <c r="B6" s="25"/>
      <c r="C6" s="73"/>
      <c r="D6" s="103"/>
      <c r="E6" s="85" t="s">
        <v>477</v>
      </c>
      <c r="F6" s="30" t="s">
        <v>454</v>
      </c>
      <c r="G6" s="123">
        <v>5.4103829999999999E-2</v>
      </c>
      <c r="H6" s="123">
        <v>3.7222030000000003E-2</v>
      </c>
      <c r="I6" s="123">
        <v>7.0985629999999994E-2</v>
      </c>
      <c r="J6" s="33">
        <v>3.4484582800867695E-3</v>
      </c>
    </row>
    <row r="7" spans="2:10" x14ac:dyDescent="0.3">
      <c r="B7" s="25"/>
      <c r="C7" s="73"/>
      <c r="D7" s="103"/>
      <c r="E7" s="85" t="s">
        <v>477</v>
      </c>
      <c r="F7" s="30" t="s">
        <v>455</v>
      </c>
      <c r="G7" s="123">
        <v>9.7590960000000004E-2</v>
      </c>
      <c r="H7" s="123">
        <v>4.7549639999999997E-2</v>
      </c>
      <c r="I7" s="123">
        <v>0.14763229999999999</v>
      </c>
      <c r="J7" s="33">
        <v>0</v>
      </c>
    </row>
    <row r="8" spans="2:10" x14ac:dyDescent="0.3">
      <c r="B8" s="25"/>
      <c r="C8" s="73"/>
      <c r="D8" s="103"/>
      <c r="E8" s="85" t="s">
        <v>477</v>
      </c>
      <c r="F8" s="30" t="s">
        <v>456</v>
      </c>
      <c r="G8" s="123">
        <v>8.8585070000000002E-2</v>
      </c>
      <c r="H8" s="123">
        <v>7.1061200000000005E-2</v>
      </c>
      <c r="I8" s="123">
        <v>0.10610894</v>
      </c>
      <c r="J8" s="33">
        <v>1.4799048335950277E-2</v>
      </c>
    </row>
    <row r="9" spans="2:10" x14ac:dyDescent="0.3">
      <c r="B9" s="25"/>
      <c r="C9" s="73"/>
      <c r="D9" s="103"/>
      <c r="E9" s="85" t="s">
        <v>477</v>
      </c>
      <c r="F9" s="30" t="s">
        <v>457</v>
      </c>
      <c r="G9" s="123">
        <v>0.10638374</v>
      </c>
      <c r="H9" s="123">
        <v>9.0240210000000001E-2</v>
      </c>
      <c r="I9" s="123">
        <v>0.12252726999999999</v>
      </c>
      <c r="J9" s="33">
        <v>4.6108884279102598E-3</v>
      </c>
    </row>
    <row r="10" spans="2:10" x14ac:dyDescent="0.3">
      <c r="B10" s="25"/>
      <c r="C10" s="73"/>
      <c r="D10" s="103"/>
      <c r="E10" s="85" t="s">
        <v>477</v>
      </c>
      <c r="F10" s="30" t="s">
        <v>458</v>
      </c>
      <c r="G10" s="123">
        <v>8.4268129999999997E-2</v>
      </c>
      <c r="H10" s="123">
        <v>6.5177189999999996E-2</v>
      </c>
      <c r="I10" s="123">
        <v>0.1033591</v>
      </c>
      <c r="J10" s="33">
        <v>7.0083726773350471E-3</v>
      </c>
    </row>
    <row r="11" spans="2:10" x14ac:dyDescent="0.3">
      <c r="B11" s="25"/>
      <c r="C11" s="73"/>
      <c r="D11" s="103"/>
      <c r="E11" s="85" t="s">
        <v>477</v>
      </c>
      <c r="F11" s="30" t="s">
        <v>459</v>
      </c>
      <c r="G11" s="123">
        <v>9.0633779999999997E-2</v>
      </c>
      <c r="H11" s="123">
        <v>7.5354199999999996E-2</v>
      </c>
      <c r="I11" s="123">
        <v>0.1059134</v>
      </c>
      <c r="J11" s="33">
        <v>6.4931649917606173E-3</v>
      </c>
    </row>
    <row r="12" spans="2:10" x14ac:dyDescent="0.3">
      <c r="B12" s="25"/>
      <c r="C12" s="73"/>
      <c r="D12" s="103"/>
      <c r="E12" s="85" t="s">
        <v>477</v>
      </c>
      <c r="F12" s="30" t="s">
        <v>660</v>
      </c>
      <c r="G12" s="123">
        <v>0.14557700000000001</v>
      </c>
      <c r="H12" s="123">
        <v>0.12296360000000001</v>
      </c>
      <c r="I12" s="123">
        <v>0.16819039</v>
      </c>
      <c r="J12" s="33">
        <v>1.4835786682219729E-2</v>
      </c>
    </row>
    <row r="13" spans="2:10" x14ac:dyDescent="0.3">
      <c r="B13" s="25"/>
      <c r="C13" s="73"/>
      <c r="D13" s="103"/>
      <c r="E13" s="85" t="s">
        <v>477</v>
      </c>
      <c r="F13" s="30" t="s">
        <v>661</v>
      </c>
      <c r="G13" s="123">
        <v>7.8278159999999999E-2</v>
      </c>
      <c r="H13" s="123">
        <v>6.5410499999999996E-2</v>
      </c>
      <c r="I13" s="123">
        <v>9.1145829999999997E-2</v>
      </c>
      <c r="J13" s="33">
        <v>6.4750700699087544E-3</v>
      </c>
    </row>
    <row r="14" spans="2:10" x14ac:dyDescent="0.3">
      <c r="B14" s="25"/>
      <c r="C14" s="73"/>
      <c r="D14" s="103"/>
      <c r="E14" s="85" t="s">
        <v>477</v>
      </c>
      <c r="F14" s="30" t="s">
        <v>662</v>
      </c>
      <c r="G14" s="123">
        <v>0.19479468999999999</v>
      </c>
      <c r="H14" s="123">
        <v>0.12839442000000001</v>
      </c>
      <c r="I14" s="123">
        <v>0.26119500000000001</v>
      </c>
      <c r="J14" s="33">
        <v>1.5058981727020927E-2</v>
      </c>
    </row>
    <row r="15" spans="2:10" x14ac:dyDescent="0.3">
      <c r="B15" s="25"/>
      <c r="C15" s="73"/>
      <c r="D15" s="103"/>
      <c r="E15" s="85" t="s">
        <v>477</v>
      </c>
      <c r="F15" s="30" t="s">
        <v>663</v>
      </c>
      <c r="G15" s="123">
        <v>9.2494530000000005E-2</v>
      </c>
      <c r="H15" s="123">
        <v>8.0068390000000003E-2</v>
      </c>
      <c r="I15" s="123">
        <v>0.10492070000000001</v>
      </c>
      <c r="J15" s="33">
        <v>5.0433169075755956E-4</v>
      </c>
    </row>
    <row r="16" spans="2:10" x14ac:dyDescent="0.3">
      <c r="B16" s="25"/>
      <c r="C16" s="73"/>
      <c r="D16" s="103"/>
      <c r="E16" s="85" t="s">
        <v>477</v>
      </c>
      <c r="F16" s="30" t="s">
        <v>460</v>
      </c>
      <c r="G16" s="123">
        <v>0.11015244</v>
      </c>
      <c r="H16" s="123">
        <v>9.4967153999999998E-2</v>
      </c>
      <c r="I16" s="123">
        <v>0.12533772000000001</v>
      </c>
      <c r="J16" s="33">
        <v>6.6399131992866314E-3</v>
      </c>
    </row>
    <row r="17" spans="2:10" x14ac:dyDescent="0.3">
      <c r="B17" s="25"/>
      <c r="C17" s="73"/>
      <c r="D17" s="103"/>
      <c r="E17" s="85" t="s">
        <v>477</v>
      </c>
      <c r="F17" s="30" t="s">
        <v>461</v>
      </c>
      <c r="G17" s="123">
        <v>8.8118379999999996E-2</v>
      </c>
      <c r="H17" s="123">
        <v>7.1776555000000006E-2</v>
      </c>
      <c r="I17" s="123">
        <v>0.1044602</v>
      </c>
      <c r="J17" s="33">
        <v>1.1725818561398598E-2</v>
      </c>
    </row>
    <row r="18" spans="2:10" x14ac:dyDescent="0.3">
      <c r="B18" s="25"/>
      <c r="C18" s="73"/>
      <c r="D18" s="103"/>
      <c r="E18" s="85" t="s">
        <v>477</v>
      </c>
      <c r="F18" s="30" t="s">
        <v>462</v>
      </c>
      <c r="G18" s="123">
        <v>9.1731969999999996E-2</v>
      </c>
      <c r="H18" s="123">
        <v>4.3846906999999997E-2</v>
      </c>
      <c r="I18" s="123">
        <v>0.13961704</v>
      </c>
      <c r="J18" s="33">
        <v>6.6839207263882938E-4</v>
      </c>
    </row>
    <row r="19" spans="2:10" x14ac:dyDescent="0.3">
      <c r="B19" s="25"/>
      <c r="C19" s="73"/>
      <c r="D19" s="103"/>
      <c r="E19" s="85" t="s">
        <v>477</v>
      </c>
      <c r="F19" s="30" t="s">
        <v>589</v>
      </c>
      <c r="G19" s="11" t="s">
        <v>451</v>
      </c>
      <c r="H19" s="11" t="s">
        <v>451</v>
      </c>
      <c r="I19" s="11" t="s">
        <v>451</v>
      </c>
      <c r="J19" s="11" t="s">
        <v>451</v>
      </c>
    </row>
    <row r="20" spans="2:10" x14ac:dyDescent="0.3">
      <c r="B20" s="25"/>
      <c r="C20" s="73"/>
      <c r="D20" s="103"/>
      <c r="E20" s="85" t="s">
        <v>477</v>
      </c>
      <c r="F20" s="30" t="s">
        <v>463</v>
      </c>
      <c r="G20" s="123">
        <v>8.8680759999999997E-2</v>
      </c>
      <c r="H20" s="123">
        <v>6.6695749999999998E-2</v>
      </c>
      <c r="I20" s="123">
        <v>0.11066578000000001</v>
      </c>
      <c r="J20" s="33">
        <v>1.6418443273196234E-2</v>
      </c>
    </row>
    <row r="21" spans="2:10" x14ac:dyDescent="0.3">
      <c r="B21" s="25"/>
      <c r="C21" s="73"/>
      <c r="D21" s="103"/>
      <c r="E21" s="85" t="s">
        <v>477</v>
      </c>
      <c r="F21" s="30" t="s">
        <v>464</v>
      </c>
      <c r="G21" s="123">
        <v>0.1078847</v>
      </c>
      <c r="H21" s="123">
        <v>8.6492319999999998E-2</v>
      </c>
      <c r="I21" s="123">
        <v>0.12927709000000001</v>
      </c>
      <c r="J21" s="33">
        <v>1.4931295040715128E-2</v>
      </c>
    </row>
    <row r="22" spans="2:10" x14ac:dyDescent="0.3">
      <c r="B22" s="25"/>
      <c r="C22" s="73"/>
      <c r="D22" s="103"/>
      <c r="E22" s="85" t="s">
        <v>477</v>
      </c>
      <c r="F22" s="30" t="s">
        <v>465</v>
      </c>
      <c r="G22" s="123">
        <v>0.12496428</v>
      </c>
      <c r="H22" s="123">
        <v>9.7385079999999999E-2</v>
      </c>
      <c r="I22" s="123">
        <v>0.15254348000000001</v>
      </c>
      <c r="J22" s="33">
        <v>5.0285045392834404E-3</v>
      </c>
    </row>
    <row r="23" spans="2:10" x14ac:dyDescent="0.3">
      <c r="B23" s="25"/>
      <c r="C23" s="73"/>
      <c r="D23" s="103"/>
      <c r="E23" s="85" t="s">
        <v>477</v>
      </c>
      <c r="F23" s="30" t="s">
        <v>466</v>
      </c>
      <c r="G23" s="123">
        <v>9.2262129999999998E-2</v>
      </c>
      <c r="H23" s="123">
        <v>6.9744700000000007E-2</v>
      </c>
      <c r="I23" s="123">
        <v>0.11477957</v>
      </c>
      <c r="J23" s="33">
        <v>4.433538537341776E-3</v>
      </c>
    </row>
    <row r="24" spans="2:10" x14ac:dyDescent="0.3">
      <c r="B24" s="25"/>
      <c r="C24" s="73"/>
      <c r="D24" s="103"/>
      <c r="E24" s="85" t="s">
        <v>477</v>
      </c>
      <c r="F24" s="30" t="s">
        <v>467</v>
      </c>
      <c r="G24" s="123">
        <v>7.0923249999999993E-2</v>
      </c>
      <c r="H24" s="123">
        <v>5.4944409999999999E-2</v>
      </c>
      <c r="I24" s="123">
        <v>8.6902080000000007E-2</v>
      </c>
      <c r="J24" s="33">
        <v>0</v>
      </c>
    </row>
    <row r="25" spans="2:10" x14ac:dyDescent="0.3">
      <c r="B25" s="25"/>
      <c r="C25" s="73"/>
      <c r="D25" s="103"/>
      <c r="E25" s="85" t="s">
        <v>477</v>
      </c>
      <c r="F25" s="30" t="s">
        <v>468</v>
      </c>
      <c r="G25" s="123">
        <v>0.10445676</v>
      </c>
      <c r="H25" s="123">
        <v>9.0268029999999999E-2</v>
      </c>
      <c r="I25" s="123">
        <v>0.11864549000000001</v>
      </c>
      <c r="J25" s="33">
        <v>9.5637045270453303E-3</v>
      </c>
    </row>
    <row r="26" spans="2:10" x14ac:dyDescent="0.3">
      <c r="B26" s="25"/>
      <c r="C26" s="73"/>
      <c r="D26" s="103"/>
      <c r="E26" s="85" t="s">
        <v>477</v>
      </c>
      <c r="F26" s="30" t="s">
        <v>469</v>
      </c>
      <c r="G26" s="123">
        <v>6.9628629999999997E-2</v>
      </c>
      <c r="H26" s="123">
        <v>4.9727029999999998E-2</v>
      </c>
      <c r="I26" s="123">
        <v>8.9530239999999997E-2</v>
      </c>
      <c r="J26" s="33">
        <v>7.0049247395402112E-3</v>
      </c>
    </row>
    <row r="27" spans="2:10" x14ac:dyDescent="0.3">
      <c r="B27" s="25"/>
      <c r="C27" s="73"/>
      <c r="D27" s="103"/>
      <c r="E27" s="85" t="s">
        <v>477</v>
      </c>
      <c r="F27" s="30" t="s">
        <v>470</v>
      </c>
      <c r="G27" s="123">
        <v>0.14078396000000001</v>
      </c>
      <c r="H27" s="123">
        <v>8.3813209999999999E-2</v>
      </c>
      <c r="I27" s="123">
        <v>0.19775470000000001</v>
      </c>
      <c r="J27" s="33">
        <v>2.7120556043080526E-2</v>
      </c>
    </row>
    <row r="28" spans="2:10" x14ac:dyDescent="0.3">
      <c r="B28" s="25"/>
      <c r="C28" s="73"/>
      <c r="D28" s="103"/>
      <c r="E28" s="85" t="s">
        <v>477</v>
      </c>
      <c r="F28" s="30" t="s">
        <v>26</v>
      </c>
      <c r="G28" s="123">
        <v>7.8523599999999999E-2</v>
      </c>
      <c r="H28" s="123">
        <v>5.0535700000000003E-2</v>
      </c>
      <c r="I28" s="123">
        <v>0.1065115</v>
      </c>
      <c r="J28" s="33">
        <v>5.3482383989314555E-3</v>
      </c>
    </row>
    <row r="29" spans="2:10" x14ac:dyDescent="0.3">
      <c r="B29" s="25"/>
      <c r="C29" s="73"/>
      <c r="D29" s="103"/>
      <c r="E29" s="85" t="s">
        <v>477</v>
      </c>
      <c r="F29" s="30" t="s">
        <v>27</v>
      </c>
      <c r="G29" s="123">
        <v>0.10242828</v>
      </c>
      <c r="H29" s="123">
        <v>5.4484739999999997E-2</v>
      </c>
      <c r="I29" s="123">
        <v>0.1503718</v>
      </c>
      <c r="J29" s="33">
        <v>1.1060972457401974E-2</v>
      </c>
    </row>
    <row r="30" spans="2:10" x14ac:dyDescent="0.3">
      <c r="B30" s="25"/>
      <c r="C30" s="73"/>
      <c r="D30" s="103"/>
      <c r="E30" s="85" t="s">
        <v>477</v>
      </c>
      <c r="F30" s="30" t="s">
        <v>28</v>
      </c>
      <c r="G30" s="125">
        <v>0.14485058000000001</v>
      </c>
      <c r="H30" s="125">
        <v>3.5500039999999997E-2</v>
      </c>
      <c r="I30" s="125">
        <v>0.25420110000000001</v>
      </c>
      <c r="J30" s="128">
        <v>8.2903999999999999E-3</v>
      </c>
    </row>
    <row r="31" spans="2:10" x14ac:dyDescent="0.3">
      <c r="B31" s="25"/>
      <c r="C31" s="73"/>
      <c r="D31" s="103"/>
      <c r="E31" s="85" t="s">
        <v>477</v>
      </c>
      <c r="F31" s="30" t="s">
        <v>29</v>
      </c>
      <c r="G31" s="123">
        <v>0.10768812</v>
      </c>
      <c r="H31" s="123">
        <v>5.2145200000000003E-2</v>
      </c>
      <c r="I31" s="123">
        <v>0.16323099999999999</v>
      </c>
      <c r="J31" s="33">
        <v>1.6223877225158879E-2</v>
      </c>
    </row>
    <row r="32" spans="2:10" x14ac:dyDescent="0.3">
      <c r="B32" s="25"/>
      <c r="C32" s="73"/>
      <c r="D32" s="103"/>
      <c r="E32" s="85" t="s">
        <v>477</v>
      </c>
      <c r="F32" s="30" t="s">
        <v>658</v>
      </c>
      <c r="G32" s="123">
        <v>9.3099509999999996E-2</v>
      </c>
      <c r="H32" s="123">
        <v>6.9508650000000005E-2</v>
      </c>
      <c r="I32" s="123">
        <v>0.1166904</v>
      </c>
      <c r="J32" s="33">
        <v>4.8157564807309178E-3</v>
      </c>
    </row>
    <row r="33" spans="2:10" x14ac:dyDescent="0.3">
      <c r="B33" s="25"/>
      <c r="C33" s="73"/>
      <c r="D33" s="103"/>
      <c r="E33" s="85" t="s">
        <v>477</v>
      </c>
      <c r="F33" s="30" t="s">
        <v>30</v>
      </c>
      <c r="G33" s="123">
        <v>9.0505539999999995E-2</v>
      </c>
      <c r="H33" s="123">
        <v>5.4701600000000003E-2</v>
      </c>
      <c r="I33" s="123">
        <v>0.12630949999999999</v>
      </c>
      <c r="J33" s="33">
        <v>2.9732211244123397E-3</v>
      </c>
    </row>
    <row r="34" spans="2:10" x14ac:dyDescent="0.3">
      <c r="B34" s="25"/>
      <c r="C34" s="73"/>
      <c r="D34" s="103"/>
      <c r="E34" s="85" t="s">
        <v>477</v>
      </c>
      <c r="F34" s="30" t="s">
        <v>552</v>
      </c>
      <c r="G34" s="123">
        <v>0.11837175</v>
      </c>
      <c r="H34" s="123">
        <v>8.7707549999999995E-2</v>
      </c>
      <c r="I34" s="123">
        <v>0.1490359</v>
      </c>
      <c r="J34" s="33">
        <v>5.8358576279407409E-3</v>
      </c>
    </row>
    <row r="35" spans="2:10" x14ac:dyDescent="0.3">
      <c r="B35" s="25"/>
      <c r="C35" s="73"/>
      <c r="D35" s="103"/>
      <c r="E35" s="85" t="s">
        <v>477</v>
      </c>
      <c r="F35" s="30" t="s">
        <v>31</v>
      </c>
      <c r="G35" s="123">
        <v>0.1082641</v>
      </c>
      <c r="H35" s="123">
        <v>8.3281620000000001E-2</v>
      </c>
      <c r="I35" s="123">
        <v>0.13324659999999999</v>
      </c>
      <c r="J35" s="33">
        <v>9.6699342174334617E-3</v>
      </c>
    </row>
    <row r="36" spans="2:10" x14ac:dyDescent="0.3">
      <c r="B36" s="25"/>
      <c r="C36" s="73"/>
      <c r="D36" s="103"/>
      <c r="E36" s="85" t="s">
        <v>477</v>
      </c>
      <c r="F36" s="30" t="s">
        <v>32</v>
      </c>
      <c r="G36" s="123">
        <v>0.12208236</v>
      </c>
      <c r="H36" s="123">
        <v>9.8446720000000001E-2</v>
      </c>
      <c r="I36" s="123">
        <v>0.14571799999999999</v>
      </c>
      <c r="J36" s="33">
        <v>1.068481458969168E-2</v>
      </c>
    </row>
    <row r="37" spans="2:10" x14ac:dyDescent="0.3">
      <c r="B37" s="25"/>
      <c r="C37" s="73"/>
      <c r="D37" s="103"/>
      <c r="E37" s="85" t="s">
        <v>477</v>
      </c>
      <c r="F37" s="30" t="s">
        <v>471</v>
      </c>
      <c r="G37" s="123">
        <v>0.11657444</v>
      </c>
      <c r="H37" s="123">
        <v>5.1968309999999997E-2</v>
      </c>
      <c r="I37" s="123">
        <v>0.1811806</v>
      </c>
      <c r="J37" s="33">
        <v>1.3773609541735322E-2</v>
      </c>
    </row>
    <row r="38" spans="2:10" x14ac:dyDescent="0.3">
      <c r="B38" s="25"/>
      <c r="C38" s="73"/>
      <c r="D38" s="103"/>
      <c r="E38" s="85" t="s">
        <v>477</v>
      </c>
      <c r="F38" s="30" t="s">
        <v>472</v>
      </c>
      <c r="G38" s="123">
        <v>8.9960860000000004E-2</v>
      </c>
      <c r="H38" s="123">
        <v>6.9979739999999999E-2</v>
      </c>
      <c r="I38" s="123">
        <v>0.109942</v>
      </c>
      <c r="J38" s="33">
        <v>1.277966706266887E-2</v>
      </c>
    </row>
    <row r="39" spans="2:10" x14ac:dyDescent="0.3">
      <c r="B39" s="25"/>
      <c r="C39" s="73"/>
      <c r="D39" s="103"/>
      <c r="E39" s="85" t="s">
        <v>477</v>
      </c>
      <c r="F39" s="30" t="s">
        <v>473</v>
      </c>
      <c r="G39" s="123">
        <v>0.10080636</v>
      </c>
      <c r="H39" s="123">
        <v>8.5456530000000003E-2</v>
      </c>
      <c r="I39" s="123">
        <v>0.1161562</v>
      </c>
      <c r="J39" s="33">
        <v>3.0018968212648582E-3</v>
      </c>
    </row>
    <row r="40" spans="2:10" x14ac:dyDescent="0.3">
      <c r="B40" s="25" t="s">
        <v>394</v>
      </c>
      <c r="C40" s="73" t="s">
        <v>395</v>
      </c>
      <c r="D40" s="102" t="s">
        <v>610</v>
      </c>
      <c r="E40" s="85" t="s">
        <v>688</v>
      </c>
      <c r="F40" s="31" t="s">
        <v>450</v>
      </c>
      <c r="G40" s="36">
        <v>7.404471</v>
      </c>
      <c r="H40" s="36">
        <v>7.247217</v>
      </c>
      <c r="I40" s="36">
        <v>7.5617239999999999</v>
      </c>
      <c r="J40" s="33">
        <v>6.6887307238845298E-2</v>
      </c>
    </row>
    <row r="41" spans="2:10" x14ac:dyDescent="0.3">
      <c r="B41" s="27"/>
      <c r="C41" s="72"/>
      <c r="D41" s="103"/>
      <c r="E41" s="85" t="s">
        <v>688</v>
      </c>
      <c r="F41" s="31" t="s">
        <v>452</v>
      </c>
      <c r="G41" s="36">
        <v>7.41073</v>
      </c>
      <c r="H41" s="36">
        <v>7.2465909999999996</v>
      </c>
      <c r="I41" s="36">
        <v>7.5748689999999996</v>
      </c>
      <c r="J41" s="33">
        <v>5.6280041509949488E-2</v>
      </c>
    </row>
    <row r="42" spans="2:10" x14ac:dyDescent="0.3">
      <c r="B42" s="25"/>
      <c r="C42" s="73"/>
      <c r="D42" s="103"/>
      <c r="E42" s="85" t="s">
        <v>688</v>
      </c>
      <c r="F42" s="31" t="s">
        <v>453</v>
      </c>
      <c r="G42" s="36">
        <v>6.8622490000000003</v>
      </c>
      <c r="H42" s="36">
        <v>6.674544</v>
      </c>
      <c r="I42" s="36">
        <v>7.0499539999999996</v>
      </c>
      <c r="J42" s="33">
        <v>8.092620885027671E-2</v>
      </c>
    </row>
    <row r="43" spans="2:10" x14ac:dyDescent="0.3">
      <c r="B43" s="25"/>
      <c r="C43" s="73"/>
      <c r="D43" s="103"/>
      <c r="E43" s="85" t="s">
        <v>688</v>
      </c>
      <c r="F43" s="31" t="s">
        <v>21</v>
      </c>
      <c r="G43" s="36">
        <v>7.5947610000000001</v>
      </c>
      <c r="H43" s="36">
        <v>7.1362670000000001</v>
      </c>
      <c r="I43" s="36">
        <v>8.0532550000000001</v>
      </c>
      <c r="J43" s="33">
        <v>0.10389015120192686</v>
      </c>
    </row>
    <row r="44" spans="2:10" x14ac:dyDescent="0.3">
      <c r="B44" s="25"/>
      <c r="C44" s="73"/>
      <c r="D44" s="103"/>
      <c r="E44" s="85" t="s">
        <v>688</v>
      </c>
      <c r="F44" s="31" t="s">
        <v>454</v>
      </c>
      <c r="G44" s="36">
        <v>7.2644929999999999</v>
      </c>
      <c r="H44" s="36">
        <v>7.0203749999999996</v>
      </c>
      <c r="I44" s="36">
        <v>7.5086120000000003</v>
      </c>
      <c r="J44" s="33">
        <v>4.2933652482114469E-2</v>
      </c>
    </row>
    <row r="45" spans="2:10" x14ac:dyDescent="0.3">
      <c r="B45" s="25"/>
      <c r="C45" s="73"/>
      <c r="D45" s="103"/>
      <c r="E45" s="85" t="s">
        <v>688</v>
      </c>
      <c r="F45" s="31" t="s">
        <v>455</v>
      </c>
      <c r="G45" s="36">
        <v>6.9433920000000002</v>
      </c>
      <c r="H45" s="36">
        <v>6.2584350000000004</v>
      </c>
      <c r="I45" s="36">
        <v>7.628349</v>
      </c>
      <c r="J45" s="33">
        <v>4.6827333149318785E-2</v>
      </c>
    </row>
    <row r="46" spans="2:10" x14ac:dyDescent="0.3">
      <c r="B46" s="25"/>
      <c r="C46" s="73"/>
      <c r="D46" s="103"/>
      <c r="E46" s="85" t="s">
        <v>688</v>
      </c>
      <c r="F46" s="31" t="s">
        <v>456</v>
      </c>
      <c r="G46" s="36">
        <v>7.9552839999999998</v>
      </c>
      <c r="H46" s="36">
        <v>7.7725749999999998</v>
      </c>
      <c r="I46" s="36">
        <v>8.1379940000000008</v>
      </c>
      <c r="J46" s="33">
        <v>8.7153486736037428E-2</v>
      </c>
    </row>
    <row r="47" spans="2:10" x14ac:dyDescent="0.3">
      <c r="B47" s="25"/>
      <c r="C47" s="73"/>
      <c r="D47" s="103"/>
      <c r="E47" s="85" t="s">
        <v>688</v>
      </c>
      <c r="F47" s="31" t="s">
        <v>457</v>
      </c>
      <c r="G47" s="36">
        <v>7.0465720000000003</v>
      </c>
      <c r="H47" s="36">
        <v>6.8293889999999999</v>
      </c>
      <c r="I47" s="36">
        <v>7.2637549999999997</v>
      </c>
      <c r="J47" s="33">
        <v>4.8516165927529026E-2</v>
      </c>
    </row>
    <row r="48" spans="2:10" x14ac:dyDescent="0.3">
      <c r="B48" s="25"/>
      <c r="C48" s="73"/>
      <c r="D48" s="103"/>
      <c r="E48" s="85" t="s">
        <v>688</v>
      </c>
      <c r="F48" s="31" t="s">
        <v>458</v>
      </c>
      <c r="G48" s="36">
        <v>7.1492050000000003</v>
      </c>
      <c r="H48" s="36">
        <v>6.8639890000000001</v>
      </c>
      <c r="I48" s="36">
        <v>7.4344210000000004</v>
      </c>
      <c r="J48" s="33">
        <v>3.5223329669466223E-2</v>
      </c>
    </row>
    <row r="49" spans="2:10" x14ac:dyDescent="0.3">
      <c r="B49" s="25"/>
      <c r="C49" s="73"/>
      <c r="D49" s="103"/>
      <c r="E49" s="85" t="s">
        <v>688</v>
      </c>
      <c r="F49" s="31" t="s">
        <v>459</v>
      </c>
      <c r="G49" s="36">
        <v>7.4485140000000003</v>
      </c>
      <c r="H49" s="36">
        <v>7.2756129999999999</v>
      </c>
      <c r="I49" s="36">
        <v>7.6214149999999998</v>
      </c>
      <c r="J49" s="33">
        <v>4.4695141267362438E-2</v>
      </c>
    </row>
    <row r="50" spans="2:10" x14ac:dyDescent="0.3">
      <c r="B50" s="25"/>
      <c r="C50" s="73"/>
      <c r="D50" s="103"/>
      <c r="E50" s="85" t="s">
        <v>688</v>
      </c>
      <c r="F50" s="31" t="s">
        <v>660</v>
      </c>
      <c r="G50" s="36">
        <v>7.0800720000000004</v>
      </c>
      <c r="H50" s="36">
        <v>6.728199</v>
      </c>
      <c r="I50" s="36">
        <v>7.4319439999999997</v>
      </c>
      <c r="J50" s="33">
        <v>5.4635571495429018E-2</v>
      </c>
    </row>
    <row r="51" spans="2:10" x14ac:dyDescent="0.3">
      <c r="B51" s="25"/>
      <c r="C51" s="73"/>
      <c r="D51" s="103"/>
      <c r="E51" s="85" t="s">
        <v>688</v>
      </c>
      <c r="F51" s="31" t="s">
        <v>661</v>
      </c>
      <c r="G51" s="36">
        <v>7.5254589999999997</v>
      </c>
      <c r="H51" s="36">
        <v>7.3926420000000004</v>
      </c>
      <c r="I51" s="36">
        <v>7.6582749999999997</v>
      </c>
      <c r="J51" s="33">
        <v>6.1978602250430101E-2</v>
      </c>
    </row>
    <row r="52" spans="2:10" x14ac:dyDescent="0.3">
      <c r="B52" s="25"/>
      <c r="C52" s="73"/>
      <c r="D52" s="103"/>
      <c r="E52" s="85" t="s">
        <v>688</v>
      </c>
      <c r="F52" s="31" t="s">
        <v>662</v>
      </c>
      <c r="G52" s="36">
        <v>6.4644659999999998</v>
      </c>
      <c r="H52" s="36">
        <v>5.4922810000000002</v>
      </c>
      <c r="I52" s="36">
        <v>7.4366510000000003</v>
      </c>
      <c r="J52" s="33">
        <v>3.4122113902131288E-3</v>
      </c>
    </row>
    <row r="53" spans="2:10" x14ac:dyDescent="0.3">
      <c r="B53" s="25"/>
      <c r="C53" s="73"/>
      <c r="D53" s="103"/>
      <c r="E53" s="85" t="s">
        <v>688</v>
      </c>
      <c r="F53" s="31" t="s">
        <v>663</v>
      </c>
      <c r="G53" s="36">
        <v>7.4396009999999997</v>
      </c>
      <c r="H53" s="36">
        <v>7.2731019999999997</v>
      </c>
      <c r="I53" s="36">
        <v>7.6060999999999996</v>
      </c>
      <c r="J53" s="33">
        <v>0.10188617910718109</v>
      </c>
    </row>
    <row r="54" spans="2:10" x14ac:dyDescent="0.3">
      <c r="B54" s="25"/>
      <c r="C54" s="73"/>
      <c r="D54" s="103"/>
      <c r="E54" s="85" t="s">
        <v>688</v>
      </c>
      <c r="F54" s="31" t="s">
        <v>460</v>
      </c>
      <c r="G54" s="36">
        <v>6.2857399999999997</v>
      </c>
      <c r="H54" s="36">
        <v>6.097969</v>
      </c>
      <c r="I54" s="36">
        <v>6.4735110000000002</v>
      </c>
      <c r="J54" s="33">
        <v>8.4158311384438134E-2</v>
      </c>
    </row>
    <row r="55" spans="2:10" x14ac:dyDescent="0.3">
      <c r="B55" s="25"/>
      <c r="C55" s="73"/>
      <c r="D55" s="103"/>
      <c r="E55" s="85" t="s">
        <v>688</v>
      </c>
      <c r="F55" s="31" t="s">
        <v>461</v>
      </c>
      <c r="G55" s="36">
        <v>8.5173780000000008</v>
      </c>
      <c r="H55" s="36">
        <v>8.3502840000000003</v>
      </c>
      <c r="I55" s="36">
        <v>8.6844710000000003</v>
      </c>
      <c r="J55" s="33">
        <v>5.0513403463822153E-2</v>
      </c>
    </row>
    <row r="56" spans="2:10" x14ac:dyDescent="0.3">
      <c r="B56" s="25"/>
      <c r="C56" s="73"/>
      <c r="D56" s="103"/>
      <c r="E56" s="85" t="s">
        <v>688</v>
      </c>
      <c r="F56" s="31" t="s">
        <v>462</v>
      </c>
      <c r="G56" s="36">
        <v>6.8628850000000003</v>
      </c>
      <c r="H56" s="36">
        <v>6.1440250000000001</v>
      </c>
      <c r="I56" s="36">
        <v>7.5817449999999997</v>
      </c>
      <c r="J56" s="33">
        <v>5.5407434574820148E-2</v>
      </c>
    </row>
    <row r="57" spans="2:10" x14ac:dyDescent="0.3">
      <c r="B57" s="25"/>
      <c r="C57" s="73"/>
      <c r="D57" s="103"/>
      <c r="E57" s="85" t="s">
        <v>688</v>
      </c>
      <c r="F57" s="31" t="s">
        <v>589</v>
      </c>
      <c r="G57" s="36">
        <v>7.7727510000000004</v>
      </c>
      <c r="H57" s="36">
        <v>7.0682260000000001</v>
      </c>
      <c r="I57" s="36">
        <v>8.4772750000000006</v>
      </c>
      <c r="J57" s="33">
        <v>2.3076813211587211E-2</v>
      </c>
    </row>
    <row r="58" spans="2:10" x14ac:dyDescent="0.3">
      <c r="B58" s="25"/>
      <c r="C58" s="73"/>
      <c r="D58" s="103"/>
      <c r="E58" s="85" t="s">
        <v>688</v>
      </c>
      <c r="F58" s="31" t="s">
        <v>463</v>
      </c>
      <c r="G58" s="36">
        <v>8.1851439999999993</v>
      </c>
      <c r="H58" s="36">
        <v>7.890479</v>
      </c>
      <c r="I58" s="36">
        <v>8.4798080000000002</v>
      </c>
      <c r="J58" s="33">
        <v>9.1164577989160181E-2</v>
      </c>
    </row>
    <row r="59" spans="2:10" x14ac:dyDescent="0.3">
      <c r="B59" s="25"/>
      <c r="C59" s="73"/>
      <c r="D59" s="103"/>
      <c r="E59" s="85" t="s">
        <v>688</v>
      </c>
      <c r="F59" s="31" t="s">
        <v>464</v>
      </c>
      <c r="G59" s="36">
        <v>7.4630979999999996</v>
      </c>
      <c r="H59" s="36">
        <v>7.1834920000000002</v>
      </c>
      <c r="I59" s="36">
        <v>7.7427039999999998</v>
      </c>
      <c r="J59" s="33">
        <v>8.1986443291152386E-2</v>
      </c>
    </row>
    <row r="60" spans="2:10" x14ac:dyDescent="0.3">
      <c r="B60" s="25"/>
      <c r="C60" s="73"/>
      <c r="D60" s="103"/>
      <c r="E60" s="85" t="s">
        <v>688</v>
      </c>
      <c r="F60" s="31" t="s">
        <v>465</v>
      </c>
      <c r="G60" s="36">
        <v>7.0586830000000003</v>
      </c>
      <c r="H60" s="36">
        <v>6.8071960000000002</v>
      </c>
      <c r="I60" s="36">
        <v>7.3101700000000003</v>
      </c>
      <c r="J60" s="33">
        <v>5.401850125204187E-2</v>
      </c>
    </row>
    <row r="61" spans="2:10" x14ac:dyDescent="0.3">
      <c r="B61" s="25"/>
      <c r="C61" s="73"/>
      <c r="D61" s="103"/>
      <c r="E61" s="85" t="s">
        <v>688</v>
      </c>
      <c r="F61" s="31" t="s">
        <v>466</v>
      </c>
      <c r="G61" s="36">
        <v>6.9737109999999998</v>
      </c>
      <c r="H61" s="36">
        <v>6.6270129999999998</v>
      </c>
      <c r="I61" s="36">
        <v>7.3204089999999997</v>
      </c>
      <c r="J61" s="33">
        <v>5.7552760421206293E-2</v>
      </c>
    </row>
    <row r="62" spans="2:10" x14ac:dyDescent="0.3">
      <c r="B62" s="25"/>
      <c r="C62" s="73"/>
      <c r="D62" s="103"/>
      <c r="E62" s="85" t="s">
        <v>688</v>
      </c>
      <c r="F62" s="31" t="s">
        <v>467</v>
      </c>
      <c r="G62" s="36">
        <v>7.1532439999999999</v>
      </c>
      <c r="H62" s="36">
        <v>6.7561270000000002</v>
      </c>
      <c r="I62" s="36">
        <v>7.5503600000000004</v>
      </c>
      <c r="J62" s="33">
        <v>3.5383189251050953E-2</v>
      </c>
    </row>
    <row r="63" spans="2:10" x14ac:dyDescent="0.3">
      <c r="B63" s="25"/>
      <c r="C63" s="73"/>
      <c r="D63" s="103"/>
      <c r="E63" s="85" t="s">
        <v>688</v>
      </c>
      <c r="F63" s="31" t="s">
        <v>468</v>
      </c>
      <c r="G63" s="36">
        <v>7.3971439999999999</v>
      </c>
      <c r="H63" s="36">
        <v>7.2304190000000004</v>
      </c>
      <c r="I63" s="36">
        <v>7.5638699999999996</v>
      </c>
      <c r="J63" s="33">
        <v>6.2098446527416876E-2</v>
      </c>
    </row>
    <row r="64" spans="2:10" x14ac:dyDescent="0.3">
      <c r="B64" s="25"/>
      <c r="C64" s="73"/>
      <c r="D64" s="103"/>
      <c r="E64" s="85" t="s">
        <v>688</v>
      </c>
      <c r="F64" s="31" t="s">
        <v>469</v>
      </c>
      <c r="G64" s="36">
        <v>7.4560370000000002</v>
      </c>
      <c r="H64" s="36">
        <v>7.2327409999999999</v>
      </c>
      <c r="I64" s="36">
        <v>7.6793339999999999</v>
      </c>
      <c r="J64" s="33">
        <v>8.1893865082196329E-2</v>
      </c>
    </row>
    <row r="65" spans="2:10" x14ac:dyDescent="0.3">
      <c r="B65" s="25"/>
      <c r="C65" s="73"/>
      <c r="D65" s="103"/>
      <c r="E65" s="85" t="s">
        <v>688</v>
      </c>
      <c r="F65" s="31" t="s">
        <v>470</v>
      </c>
      <c r="G65" s="36">
        <v>6.9433020000000001</v>
      </c>
      <c r="H65" s="36">
        <v>6.494707</v>
      </c>
      <c r="I65" s="36">
        <v>7.391896</v>
      </c>
      <c r="J65" s="33">
        <v>5.6462502509714609E-2</v>
      </c>
    </row>
    <row r="66" spans="2:10" x14ac:dyDescent="0.3">
      <c r="B66" s="25"/>
      <c r="C66" s="73"/>
      <c r="D66" s="103"/>
      <c r="E66" s="85" t="s">
        <v>688</v>
      </c>
      <c r="F66" s="31" t="s">
        <v>26</v>
      </c>
      <c r="G66" s="36">
        <v>7.6786180000000002</v>
      </c>
      <c r="H66" s="36">
        <v>7.3634120000000003</v>
      </c>
      <c r="I66" s="36">
        <v>7.9938229999999999</v>
      </c>
      <c r="J66" s="33">
        <v>6.91671060571077E-2</v>
      </c>
    </row>
    <row r="67" spans="2:10" x14ac:dyDescent="0.3">
      <c r="B67" s="25"/>
      <c r="C67" s="73"/>
      <c r="D67" s="103"/>
      <c r="E67" s="85" t="s">
        <v>688</v>
      </c>
      <c r="F67" s="31" t="s">
        <v>27</v>
      </c>
      <c r="G67" s="36">
        <v>7.0852510000000004</v>
      </c>
      <c r="H67" s="36">
        <v>6.5344680000000004</v>
      </c>
      <c r="I67" s="36">
        <v>7.6360330000000003</v>
      </c>
      <c r="J67" s="33">
        <v>6.3709090665294885E-2</v>
      </c>
    </row>
    <row r="68" spans="2:10" x14ac:dyDescent="0.3">
      <c r="B68" s="25"/>
      <c r="C68" s="73"/>
      <c r="D68" s="103"/>
      <c r="E68" s="85" t="s">
        <v>688</v>
      </c>
      <c r="F68" s="31" t="s">
        <v>28</v>
      </c>
      <c r="G68" s="36">
        <v>7.151815</v>
      </c>
      <c r="H68" s="36">
        <v>6.3355620000000004</v>
      </c>
      <c r="I68" s="36">
        <v>7.9680679999999997</v>
      </c>
      <c r="J68" s="33">
        <v>2.3739148861130929E-2</v>
      </c>
    </row>
    <row r="69" spans="2:10" x14ac:dyDescent="0.3">
      <c r="B69" s="25"/>
      <c r="C69" s="73"/>
      <c r="D69" s="103"/>
      <c r="E69" s="85" t="s">
        <v>688</v>
      </c>
      <c r="F69" s="31" t="s">
        <v>29</v>
      </c>
      <c r="G69" s="36">
        <v>7.482621</v>
      </c>
      <c r="H69" s="36">
        <v>6.4387730000000003</v>
      </c>
      <c r="I69" s="36">
        <v>8.5264690000000005</v>
      </c>
      <c r="J69" s="33">
        <v>7.9529618795729867E-2</v>
      </c>
    </row>
    <row r="70" spans="2:10" x14ac:dyDescent="0.3">
      <c r="B70" s="25"/>
      <c r="C70" s="73"/>
      <c r="D70" s="103"/>
      <c r="E70" s="85" t="s">
        <v>688</v>
      </c>
      <c r="F70" s="31" t="s">
        <v>658</v>
      </c>
      <c r="G70" s="36">
        <v>6.76037</v>
      </c>
      <c r="H70" s="36">
        <v>6.1438009999999998</v>
      </c>
      <c r="I70" s="36">
        <v>7.376938</v>
      </c>
      <c r="J70" s="33">
        <v>4.6759199090201604E-2</v>
      </c>
    </row>
    <row r="71" spans="2:10" x14ac:dyDescent="0.3">
      <c r="B71" s="25"/>
      <c r="C71" s="73"/>
      <c r="D71" s="103"/>
      <c r="E71" s="85" t="s">
        <v>688</v>
      </c>
      <c r="F71" s="31" t="s">
        <v>30</v>
      </c>
      <c r="G71" s="36">
        <v>7.4462659999999996</v>
      </c>
      <c r="H71" s="36">
        <v>7.0215350000000001</v>
      </c>
      <c r="I71" s="36">
        <v>7.870997</v>
      </c>
      <c r="J71" s="33">
        <v>6.5829473660436344E-2</v>
      </c>
    </row>
    <row r="72" spans="2:10" x14ac:dyDescent="0.3">
      <c r="B72" s="25"/>
      <c r="C72" s="73"/>
      <c r="D72" s="103"/>
      <c r="E72" s="85" t="s">
        <v>688</v>
      </c>
      <c r="F72" s="31" t="s">
        <v>552</v>
      </c>
      <c r="G72" s="36">
        <v>7.3907189999999998</v>
      </c>
      <c r="H72" s="36">
        <v>7.1061189999999996</v>
      </c>
      <c r="I72" s="36">
        <v>7.6753179999999999</v>
      </c>
      <c r="J72" s="33">
        <v>3.579700405369482E-2</v>
      </c>
    </row>
    <row r="73" spans="2:10" x14ac:dyDescent="0.3">
      <c r="B73" s="25"/>
      <c r="C73" s="73"/>
      <c r="D73" s="103"/>
      <c r="E73" s="85" t="s">
        <v>688</v>
      </c>
      <c r="F73" s="31" t="s">
        <v>31</v>
      </c>
      <c r="G73" s="36">
        <v>7.4113410000000002</v>
      </c>
      <c r="H73" s="36">
        <v>6.9488580000000004</v>
      </c>
      <c r="I73" s="36">
        <v>7.8738239999999999</v>
      </c>
      <c r="J73" s="33">
        <v>0.10207204651509889</v>
      </c>
    </row>
    <row r="74" spans="2:10" x14ac:dyDescent="0.3">
      <c r="B74" s="25"/>
      <c r="C74" s="73"/>
      <c r="D74" s="103"/>
      <c r="E74" s="85" t="s">
        <v>688</v>
      </c>
      <c r="F74" s="31" t="s">
        <v>32</v>
      </c>
      <c r="G74" s="36">
        <v>7.5674390000000002</v>
      </c>
      <c r="H74" s="36">
        <v>7.36165</v>
      </c>
      <c r="I74" s="36">
        <v>7.7732270000000003</v>
      </c>
      <c r="J74" s="33">
        <v>3.568486314805025E-2</v>
      </c>
    </row>
    <row r="75" spans="2:10" x14ac:dyDescent="0.3">
      <c r="B75" s="25"/>
      <c r="C75" s="73"/>
      <c r="D75" s="103"/>
      <c r="E75" s="85" t="s">
        <v>688</v>
      </c>
      <c r="F75" s="31" t="s">
        <v>471</v>
      </c>
      <c r="G75" s="36">
        <v>7.2111859999999997</v>
      </c>
      <c r="H75" s="36">
        <v>6.6820529999999998</v>
      </c>
      <c r="I75" s="36">
        <v>7.7403190000000004</v>
      </c>
      <c r="J75" s="33">
        <v>9.6908674991161139E-2</v>
      </c>
    </row>
    <row r="76" spans="2:10" x14ac:dyDescent="0.3">
      <c r="B76" s="25"/>
      <c r="C76" s="73"/>
      <c r="D76" s="103"/>
      <c r="E76" s="85" t="s">
        <v>688</v>
      </c>
      <c r="F76" s="31" t="s">
        <v>472</v>
      </c>
      <c r="G76" s="36">
        <v>7.4445050000000004</v>
      </c>
      <c r="H76" s="36">
        <v>7.1928330000000003</v>
      </c>
      <c r="I76" s="36">
        <v>7.6961779999999997</v>
      </c>
      <c r="J76" s="33">
        <v>7.0484249649162389E-2</v>
      </c>
    </row>
    <row r="77" spans="2:10" x14ac:dyDescent="0.3">
      <c r="B77" s="25"/>
      <c r="C77" s="73"/>
      <c r="D77" s="29"/>
      <c r="E77" s="85" t="s">
        <v>688</v>
      </c>
      <c r="F77" s="31" t="s">
        <v>473</v>
      </c>
      <c r="G77" s="36">
        <v>7.4372100000000003</v>
      </c>
      <c r="H77" s="36">
        <v>7.0913519999999997</v>
      </c>
      <c r="I77" s="36">
        <v>7.7830690000000002</v>
      </c>
      <c r="J77" s="33">
        <v>5.0405610685426677E-2</v>
      </c>
    </row>
    <row r="78" spans="2:10" x14ac:dyDescent="0.3">
      <c r="B78" s="25" t="s">
        <v>396</v>
      </c>
      <c r="C78" s="73" t="s">
        <v>397</v>
      </c>
      <c r="D78" s="102" t="s">
        <v>610</v>
      </c>
      <c r="E78" s="85" t="s">
        <v>688</v>
      </c>
      <c r="F78" s="31" t="s">
        <v>450</v>
      </c>
      <c r="G78" s="36">
        <v>8.8507449999999999</v>
      </c>
      <c r="H78" s="36">
        <v>8.7428519999999992</v>
      </c>
      <c r="I78" s="36">
        <v>8.9586380000000005</v>
      </c>
      <c r="J78" s="33">
        <v>8.0497339167875409E-2</v>
      </c>
    </row>
    <row r="79" spans="2:10" x14ac:dyDescent="0.3">
      <c r="B79" s="27"/>
      <c r="C79" s="72"/>
      <c r="D79" s="103"/>
      <c r="E79" s="85" t="s">
        <v>688</v>
      </c>
      <c r="F79" s="31" t="s">
        <v>452</v>
      </c>
      <c r="G79" s="36">
        <v>8.9192970000000003</v>
      </c>
      <c r="H79" s="36">
        <v>8.8336509999999997</v>
      </c>
      <c r="I79" s="36">
        <v>9.0049430000000008</v>
      </c>
      <c r="J79" s="33">
        <v>6.3321672965256745E-2</v>
      </c>
    </row>
    <row r="80" spans="2:10" x14ac:dyDescent="0.3">
      <c r="B80" s="25"/>
      <c r="C80" s="73"/>
      <c r="D80" s="103"/>
      <c r="E80" s="85" t="s">
        <v>688</v>
      </c>
      <c r="F80" s="31" t="s">
        <v>453</v>
      </c>
      <c r="G80" s="36">
        <v>8.5411230000000007</v>
      </c>
      <c r="H80" s="36">
        <v>8.3829139999999995</v>
      </c>
      <c r="I80" s="36">
        <v>8.6993320000000001</v>
      </c>
      <c r="J80" s="33">
        <v>9.0330878203567874E-2</v>
      </c>
    </row>
    <row r="81" spans="2:10" x14ac:dyDescent="0.3">
      <c r="B81" s="25"/>
      <c r="C81" s="73"/>
      <c r="D81" s="103"/>
      <c r="E81" s="85" t="s">
        <v>688</v>
      </c>
      <c r="F81" s="31" t="s">
        <v>21</v>
      </c>
      <c r="G81" s="36">
        <v>8.4369890000000005</v>
      </c>
      <c r="H81" s="36">
        <v>8.0670450000000002</v>
      </c>
      <c r="I81" s="36">
        <v>8.8069330000000008</v>
      </c>
      <c r="J81" s="33">
        <v>0.13002323464785503</v>
      </c>
    </row>
    <row r="82" spans="2:10" x14ac:dyDescent="0.3">
      <c r="B82" s="25"/>
      <c r="C82" s="73"/>
      <c r="D82" s="103"/>
      <c r="E82" s="85" t="s">
        <v>688</v>
      </c>
      <c r="F82" s="31" t="s">
        <v>454</v>
      </c>
      <c r="G82" s="36">
        <v>8.7044420000000002</v>
      </c>
      <c r="H82" s="36">
        <v>8.4926370000000002</v>
      </c>
      <c r="I82" s="36">
        <v>8.9162479999999995</v>
      </c>
      <c r="J82" s="33">
        <v>7.9489408302950162E-2</v>
      </c>
    </row>
    <row r="83" spans="2:10" x14ac:dyDescent="0.3">
      <c r="B83" s="25"/>
      <c r="C83" s="73"/>
      <c r="D83" s="103"/>
      <c r="E83" s="85" t="s">
        <v>688</v>
      </c>
      <c r="F83" s="31" t="s">
        <v>455</v>
      </c>
      <c r="G83" s="36">
        <v>8.5985949999999995</v>
      </c>
      <c r="H83" s="36">
        <v>7.9353569999999998</v>
      </c>
      <c r="I83" s="36">
        <v>9.2618329999999993</v>
      </c>
      <c r="J83" s="33">
        <v>7.4471928583729863E-2</v>
      </c>
    </row>
    <row r="84" spans="2:10" x14ac:dyDescent="0.3">
      <c r="B84" s="25"/>
      <c r="C84" s="73"/>
      <c r="D84" s="103"/>
      <c r="E84" s="85" t="s">
        <v>688</v>
      </c>
      <c r="F84" s="31" t="s">
        <v>456</v>
      </c>
      <c r="G84" s="36">
        <v>9.0522760000000009</v>
      </c>
      <c r="H84" s="36">
        <v>8.9157060000000001</v>
      </c>
      <c r="I84" s="36">
        <v>9.1888470000000009</v>
      </c>
      <c r="J84" s="33">
        <v>0.10651610664816644</v>
      </c>
    </row>
    <row r="85" spans="2:10" x14ac:dyDescent="0.3">
      <c r="B85" s="25"/>
      <c r="C85" s="73"/>
      <c r="D85" s="103"/>
      <c r="E85" s="85" t="s">
        <v>688</v>
      </c>
      <c r="F85" s="31" t="s">
        <v>457</v>
      </c>
      <c r="G85" s="36">
        <v>8.7238699999999998</v>
      </c>
      <c r="H85" s="36">
        <v>8.599361</v>
      </c>
      <c r="I85" s="36">
        <v>8.8483800000000006</v>
      </c>
      <c r="J85" s="33">
        <v>5.7808113721458255E-2</v>
      </c>
    </row>
    <row r="86" spans="2:10" x14ac:dyDescent="0.3">
      <c r="B86" s="25"/>
      <c r="C86" s="73"/>
      <c r="D86" s="103"/>
      <c r="E86" s="85" t="s">
        <v>688</v>
      </c>
      <c r="F86" s="31" t="s">
        <v>458</v>
      </c>
      <c r="G86" s="36">
        <v>8.5232469999999996</v>
      </c>
      <c r="H86" s="36">
        <v>8.2890990000000002</v>
      </c>
      <c r="I86" s="36">
        <v>8.7573950000000007</v>
      </c>
      <c r="J86" s="33">
        <v>4.0788368434643674E-2</v>
      </c>
    </row>
    <row r="87" spans="2:10" x14ac:dyDescent="0.3">
      <c r="B87" s="25"/>
      <c r="C87" s="73"/>
      <c r="D87" s="103"/>
      <c r="E87" s="85" t="s">
        <v>688</v>
      </c>
      <c r="F87" s="31" t="s">
        <v>459</v>
      </c>
      <c r="G87" s="36">
        <v>8.9343240000000002</v>
      </c>
      <c r="H87" s="36">
        <v>8.788926</v>
      </c>
      <c r="I87" s="36">
        <v>9.0797209999999993</v>
      </c>
      <c r="J87" s="33">
        <v>5.8616977238585409E-2</v>
      </c>
    </row>
    <row r="88" spans="2:10" x14ac:dyDescent="0.3">
      <c r="B88" s="25"/>
      <c r="C88" s="73"/>
      <c r="D88" s="103"/>
      <c r="E88" s="85" t="s">
        <v>688</v>
      </c>
      <c r="F88" s="31" t="s">
        <v>660</v>
      </c>
      <c r="G88" s="36">
        <v>8.4032750000000007</v>
      </c>
      <c r="H88" s="36">
        <v>8.2143110000000004</v>
      </c>
      <c r="I88" s="36">
        <v>8.592238</v>
      </c>
      <c r="J88" s="33">
        <v>6.514411160911697E-2</v>
      </c>
    </row>
    <row r="89" spans="2:10" x14ac:dyDescent="0.3">
      <c r="B89" s="25"/>
      <c r="C89" s="73"/>
      <c r="D89" s="103"/>
      <c r="E89" s="85" t="s">
        <v>688</v>
      </c>
      <c r="F89" s="31" t="s">
        <v>661</v>
      </c>
      <c r="G89" s="36">
        <v>9.0071960000000004</v>
      </c>
      <c r="H89" s="36">
        <v>8.8983650000000001</v>
      </c>
      <c r="I89" s="36">
        <v>9.1160259999999997</v>
      </c>
      <c r="J89" s="33">
        <v>8.5989501262248427E-2</v>
      </c>
    </row>
    <row r="90" spans="2:10" x14ac:dyDescent="0.3">
      <c r="B90" s="25"/>
      <c r="C90" s="73"/>
      <c r="D90" s="103"/>
      <c r="E90" s="85" t="s">
        <v>688</v>
      </c>
      <c r="F90" s="31" t="s">
        <v>662</v>
      </c>
      <c r="G90" s="36">
        <v>7.6634310000000001</v>
      </c>
      <c r="H90" s="36">
        <v>7.1404180000000004</v>
      </c>
      <c r="I90" s="36">
        <v>8.1864439999999998</v>
      </c>
      <c r="J90" s="33">
        <v>3.669983014725116E-3</v>
      </c>
    </row>
    <row r="91" spans="2:10" x14ac:dyDescent="0.3">
      <c r="B91" s="25"/>
      <c r="C91" s="73"/>
      <c r="D91" s="103"/>
      <c r="E91" s="85" t="s">
        <v>688</v>
      </c>
      <c r="F91" s="31" t="s">
        <v>663</v>
      </c>
      <c r="G91" s="36">
        <v>8.8897720000000007</v>
      </c>
      <c r="H91" s="36">
        <v>8.7853180000000002</v>
      </c>
      <c r="I91" s="36">
        <v>8.9942250000000001</v>
      </c>
      <c r="J91" s="33">
        <v>0.10958305450567067</v>
      </c>
    </row>
    <row r="92" spans="2:10" x14ac:dyDescent="0.3">
      <c r="B92" s="25"/>
      <c r="C92" s="73"/>
      <c r="D92" s="103"/>
      <c r="E92" s="85" t="s">
        <v>688</v>
      </c>
      <c r="F92" s="31" t="s">
        <v>460</v>
      </c>
      <c r="G92" s="36">
        <v>8.9582990000000002</v>
      </c>
      <c r="H92" s="36">
        <v>8.7999930000000006</v>
      </c>
      <c r="I92" s="36">
        <v>9.1166060000000009</v>
      </c>
      <c r="J92" s="33">
        <v>9.4814672033231392E-2</v>
      </c>
    </row>
    <row r="93" spans="2:10" x14ac:dyDescent="0.3">
      <c r="B93" s="25"/>
      <c r="C93" s="73"/>
      <c r="D93" s="103"/>
      <c r="E93" s="85" t="s">
        <v>688</v>
      </c>
      <c r="F93" s="31" t="s">
        <v>461</v>
      </c>
      <c r="G93" s="36">
        <v>8.7666839999999997</v>
      </c>
      <c r="H93" s="36">
        <v>8.6216170000000005</v>
      </c>
      <c r="I93" s="36">
        <v>8.9117519999999999</v>
      </c>
      <c r="J93" s="33">
        <v>6.534284173354192E-2</v>
      </c>
    </row>
    <row r="94" spans="2:10" x14ac:dyDescent="0.3">
      <c r="B94" s="25"/>
      <c r="C94" s="73"/>
      <c r="D94" s="103"/>
      <c r="E94" s="85" t="s">
        <v>688</v>
      </c>
      <c r="F94" s="31" t="s">
        <v>462</v>
      </c>
      <c r="G94" s="36">
        <v>8.4036679999999997</v>
      </c>
      <c r="H94" s="36">
        <v>7.9223850000000002</v>
      </c>
      <c r="I94" s="36">
        <v>8.8849509999999992</v>
      </c>
      <c r="J94" s="33">
        <v>0.10911200948786816</v>
      </c>
    </row>
    <row r="95" spans="2:10" x14ac:dyDescent="0.3">
      <c r="B95" s="25"/>
      <c r="C95" s="73"/>
      <c r="D95" s="103"/>
      <c r="E95" s="85" t="s">
        <v>688</v>
      </c>
      <c r="F95" s="31" t="s">
        <v>589</v>
      </c>
      <c r="G95" s="36">
        <v>8.7515280000000004</v>
      </c>
      <c r="H95" s="36">
        <v>8.1773819999999997</v>
      </c>
      <c r="I95" s="36">
        <v>9.3256750000000004</v>
      </c>
      <c r="J95" s="33">
        <v>2.7838775236836841E-2</v>
      </c>
    </row>
    <row r="96" spans="2:10" x14ac:dyDescent="0.3">
      <c r="B96" s="25"/>
      <c r="C96" s="73"/>
      <c r="D96" s="103"/>
      <c r="E96" s="85" t="s">
        <v>688</v>
      </c>
      <c r="F96" s="31" t="s">
        <v>463</v>
      </c>
      <c r="G96" s="36">
        <v>9.1704399999999993</v>
      </c>
      <c r="H96" s="36">
        <v>8.9578290000000003</v>
      </c>
      <c r="I96" s="36">
        <v>9.3830519999999993</v>
      </c>
      <c r="J96" s="33">
        <v>0.11456772836782049</v>
      </c>
    </row>
    <row r="97" spans="2:10" x14ac:dyDescent="0.3">
      <c r="B97" s="25"/>
      <c r="C97" s="73"/>
      <c r="D97" s="103"/>
      <c r="E97" s="85" t="s">
        <v>688</v>
      </c>
      <c r="F97" s="31" t="s">
        <v>464</v>
      </c>
      <c r="G97" s="36">
        <v>8.8796090000000003</v>
      </c>
      <c r="H97" s="36">
        <v>8.6904090000000007</v>
      </c>
      <c r="I97" s="36">
        <v>9.0688089999999999</v>
      </c>
      <c r="J97" s="33">
        <v>9.3928856143389902E-2</v>
      </c>
    </row>
    <row r="98" spans="2:10" x14ac:dyDescent="0.3">
      <c r="B98" s="25"/>
      <c r="C98" s="73"/>
      <c r="D98" s="103"/>
      <c r="E98" s="85" t="s">
        <v>688</v>
      </c>
      <c r="F98" s="31" t="s">
        <v>465</v>
      </c>
      <c r="G98" s="36">
        <v>8.7939100000000003</v>
      </c>
      <c r="H98" s="36">
        <v>8.5235470000000007</v>
      </c>
      <c r="I98" s="36">
        <v>9.064273</v>
      </c>
      <c r="J98" s="33">
        <v>7.4088526205266805E-2</v>
      </c>
    </row>
    <row r="99" spans="2:10" x14ac:dyDescent="0.3">
      <c r="B99" s="25"/>
      <c r="C99" s="73"/>
      <c r="D99" s="103"/>
      <c r="E99" s="85" t="s">
        <v>688</v>
      </c>
      <c r="F99" s="31" t="s">
        <v>466</v>
      </c>
      <c r="G99" s="36">
        <v>8.640822</v>
      </c>
      <c r="H99" s="36">
        <v>8.4753760000000007</v>
      </c>
      <c r="I99" s="36">
        <v>8.8062670000000001</v>
      </c>
      <c r="J99" s="33">
        <v>6.1754626371252341E-2</v>
      </c>
    </row>
    <row r="100" spans="2:10" x14ac:dyDescent="0.3">
      <c r="B100" s="25"/>
      <c r="C100" s="73"/>
      <c r="D100" s="103"/>
      <c r="E100" s="85" t="s">
        <v>688</v>
      </c>
      <c r="F100" s="31" t="s">
        <v>467</v>
      </c>
      <c r="G100" s="36">
        <v>8.6729450000000003</v>
      </c>
      <c r="H100" s="36">
        <v>8.4743700000000004</v>
      </c>
      <c r="I100" s="36">
        <v>8.8715200000000003</v>
      </c>
      <c r="J100" s="33">
        <v>3.8486554115910281E-2</v>
      </c>
    </row>
    <row r="101" spans="2:10" x14ac:dyDescent="0.3">
      <c r="B101" s="25"/>
      <c r="C101" s="73"/>
      <c r="D101" s="103"/>
      <c r="E101" s="85" t="s">
        <v>688</v>
      </c>
      <c r="F101" s="31" t="s">
        <v>468</v>
      </c>
      <c r="G101" s="36">
        <v>8.8404889999999998</v>
      </c>
      <c r="H101" s="36">
        <v>8.7241540000000004</v>
      </c>
      <c r="I101" s="36">
        <v>8.956823</v>
      </c>
      <c r="J101" s="33">
        <v>7.6150999870320715E-2</v>
      </c>
    </row>
    <row r="102" spans="2:10" x14ac:dyDescent="0.3">
      <c r="B102" s="25"/>
      <c r="C102" s="73"/>
      <c r="D102" s="103"/>
      <c r="E102" s="85" t="s">
        <v>688</v>
      </c>
      <c r="F102" s="31" t="s">
        <v>469</v>
      </c>
      <c r="G102" s="36">
        <v>8.9153719999999996</v>
      </c>
      <c r="H102" s="36">
        <v>8.7264429999999997</v>
      </c>
      <c r="I102" s="36">
        <v>9.1043000000000003</v>
      </c>
      <c r="J102" s="33">
        <v>9.343722652197442E-2</v>
      </c>
    </row>
    <row r="103" spans="2:10" x14ac:dyDescent="0.3">
      <c r="B103" s="25"/>
      <c r="C103" s="73"/>
      <c r="D103" s="103"/>
      <c r="E103" s="85" t="s">
        <v>688</v>
      </c>
      <c r="F103" s="31" t="s">
        <v>470</v>
      </c>
      <c r="G103" s="36">
        <v>8.6785399999999999</v>
      </c>
      <c r="H103" s="36">
        <v>8.2668730000000004</v>
      </c>
      <c r="I103" s="36">
        <v>9.0902080000000005</v>
      </c>
      <c r="J103" s="33">
        <v>5.6061870332603611E-2</v>
      </c>
    </row>
    <row r="104" spans="2:10" x14ac:dyDescent="0.3">
      <c r="B104" s="25"/>
      <c r="C104" s="73"/>
      <c r="D104" s="103"/>
      <c r="E104" s="85" t="s">
        <v>688</v>
      </c>
      <c r="F104" s="31" t="s">
        <v>26</v>
      </c>
      <c r="G104" s="36">
        <v>8.8419489999999996</v>
      </c>
      <c r="H104" s="36">
        <v>8.5721109999999996</v>
      </c>
      <c r="I104" s="36">
        <v>9.1117869999999996</v>
      </c>
      <c r="J104" s="33">
        <v>9.2593036844523677E-2</v>
      </c>
    </row>
    <row r="105" spans="2:10" x14ac:dyDescent="0.3">
      <c r="B105" s="25"/>
      <c r="C105" s="73"/>
      <c r="D105" s="103"/>
      <c r="E105" s="85" t="s">
        <v>688</v>
      </c>
      <c r="F105" s="31" t="s">
        <v>27</v>
      </c>
      <c r="G105" s="36">
        <v>8.6601320000000008</v>
      </c>
      <c r="H105" s="36">
        <v>8.4028980000000004</v>
      </c>
      <c r="I105" s="36">
        <v>8.9173659999999995</v>
      </c>
      <c r="J105" s="33">
        <v>7.1979773022101456E-2</v>
      </c>
    </row>
    <row r="106" spans="2:10" x14ac:dyDescent="0.3">
      <c r="B106" s="25"/>
      <c r="C106" s="73"/>
      <c r="D106" s="103"/>
      <c r="E106" s="85" t="s">
        <v>688</v>
      </c>
      <c r="F106" s="31" t="s">
        <v>28</v>
      </c>
      <c r="G106" s="36">
        <v>8.8303010000000004</v>
      </c>
      <c r="H106" s="36">
        <v>8.6443560000000002</v>
      </c>
      <c r="I106" s="36">
        <v>9.0162469999999999</v>
      </c>
      <c r="J106" s="33">
        <v>5.5985396733200792E-2</v>
      </c>
    </row>
    <row r="107" spans="2:10" x14ac:dyDescent="0.3">
      <c r="B107" s="25"/>
      <c r="C107" s="73"/>
      <c r="D107" s="103"/>
      <c r="E107" s="85" t="s">
        <v>688</v>
      </c>
      <c r="F107" s="31" t="s">
        <v>29</v>
      </c>
      <c r="G107" s="36">
        <v>8.7763290000000005</v>
      </c>
      <c r="H107" s="36">
        <v>8.3385210000000001</v>
      </c>
      <c r="I107" s="36">
        <v>9.2141369999999991</v>
      </c>
      <c r="J107" s="33">
        <v>9.5742873026782735E-2</v>
      </c>
    </row>
    <row r="108" spans="2:10" x14ac:dyDescent="0.3">
      <c r="B108" s="25"/>
      <c r="C108" s="73"/>
      <c r="D108" s="103"/>
      <c r="E108" s="85" t="s">
        <v>688</v>
      </c>
      <c r="F108" s="31" t="s">
        <v>658</v>
      </c>
      <c r="G108" s="36">
        <v>8.9590689999999995</v>
      </c>
      <c r="H108" s="36">
        <v>8.7987880000000001</v>
      </c>
      <c r="I108" s="36">
        <v>9.1193500000000007</v>
      </c>
      <c r="J108" s="33">
        <v>6.8499691685600064E-2</v>
      </c>
    </row>
    <row r="109" spans="2:10" x14ac:dyDescent="0.3">
      <c r="B109" s="25"/>
      <c r="C109" s="73"/>
      <c r="D109" s="103"/>
      <c r="E109" s="85" t="s">
        <v>688</v>
      </c>
      <c r="F109" s="31" t="s">
        <v>30</v>
      </c>
      <c r="G109" s="36">
        <v>9.0423279999999995</v>
      </c>
      <c r="H109" s="36">
        <v>8.884938</v>
      </c>
      <c r="I109" s="36">
        <v>9.1997180000000007</v>
      </c>
      <c r="J109" s="33">
        <v>7.0409589953905755E-2</v>
      </c>
    </row>
    <row r="110" spans="2:10" x14ac:dyDescent="0.3">
      <c r="B110" s="25"/>
      <c r="C110" s="73"/>
      <c r="D110" s="103"/>
      <c r="E110" s="85" t="s">
        <v>688</v>
      </c>
      <c r="F110" s="31" t="s">
        <v>552</v>
      </c>
      <c r="G110" s="36">
        <v>8.9694439999999993</v>
      </c>
      <c r="H110" s="36">
        <v>8.6466700000000003</v>
      </c>
      <c r="I110" s="36">
        <v>9.2922170000000008</v>
      </c>
      <c r="J110" s="33">
        <v>4.4704196332592573E-2</v>
      </c>
    </row>
    <row r="111" spans="2:10" x14ac:dyDescent="0.3">
      <c r="B111" s="25"/>
      <c r="C111" s="73"/>
      <c r="D111" s="103"/>
      <c r="E111" s="85" t="s">
        <v>688</v>
      </c>
      <c r="F111" s="31" t="s">
        <v>31</v>
      </c>
      <c r="G111" s="36">
        <v>8.8470340000000007</v>
      </c>
      <c r="H111" s="36">
        <v>8.5767880000000005</v>
      </c>
      <c r="I111" s="36">
        <v>9.1172789999999999</v>
      </c>
      <c r="J111" s="33">
        <v>0.10724132414334912</v>
      </c>
    </row>
    <row r="112" spans="2:10" x14ac:dyDescent="0.3">
      <c r="B112" s="25"/>
      <c r="C112" s="73"/>
      <c r="D112" s="103"/>
      <c r="E112" s="85" t="s">
        <v>688</v>
      </c>
      <c r="F112" s="31" t="s">
        <v>32</v>
      </c>
      <c r="G112" s="36">
        <v>9.0247720000000005</v>
      </c>
      <c r="H112" s="36">
        <v>8.8364100000000008</v>
      </c>
      <c r="I112" s="36">
        <v>9.2131329999999991</v>
      </c>
      <c r="J112" s="33">
        <v>4.4098594794172573E-2</v>
      </c>
    </row>
    <row r="113" spans="2:10" x14ac:dyDescent="0.3">
      <c r="B113" s="25"/>
      <c r="C113" s="73"/>
      <c r="D113" s="103"/>
      <c r="E113" s="85" t="s">
        <v>688</v>
      </c>
      <c r="F113" s="31" t="s">
        <v>471</v>
      </c>
      <c r="G113" s="36">
        <v>8.3557009999999998</v>
      </c>
      <c r="H113" s="36">
        <v>8.1078089999999996</v>
      </c>
      <c r="I113" s="36">
        <v>8.603593</v>
      </c>
      <c r="J113" s="33">
        <v>0.11358844053416069</v>
      </c>
    </row>
    <row r="114" spans="2:10" x14ac:dyDescent="0.3">
      <c r="B114" s="25"/>
      <c r="C114" s="73"/>
      <c r="D114" s="29"/>
      <c r="E114" s="85" t="s">
        <v>688</v>
      </c>
      <c r="F114" s="31" t="s">
        <v>472</v>
      </c>
      <c r="G114" s="36">
        <v>8.8956040000000005</v>
      </c>
      <c r="H114" s="36">
        <v>8.7603760000000008</v>
      </c>
      <c r="I114" s="36">
        <v>9.0308320000000002</v>
      </c>
      <c r="J114" s="33">
        <v>9.3737014094458601E-2</v>
      </c>
    </row>
    <row r="115" spans="2:10" x14ac:dyDescent="0.3">
      <c r="B115" s="25"/>
      <c r="C115" s="73"/>
      <c r="D115" s="29"/>
      <c r="E115" s="85" t="s">
        <v>688</v>
      </c>
      <c r="F115" s="31" t="s">
        <v>473</v>
      </c>
      <c r="G115" s="36">
        <v>8.995336</v>
      </c>
      <c r="H115" s="36">
        <v>8.8874680000000001</v>
      </c>
      <c r="I115" s="36">
        <v>9.1032030000000006</v>
      </c>
      <c r="J115" s="33">
        <v>5.2000034295565455E-2</v>
      </c>
    </row>
    <row r="116" spans="2:10" x14ac:dyDescent="0.3">
      <c r="B116" s="25" t="s">
        <v>398</v>
      </c>
      <c r="C116" s="73" t="s">
        <v>399</v>
      </c>
      <c r="D116" s="102" t="s">
        <v>610</v>
      </c>
      <c r="E116" s="85" t="s">
        <v>1521</v>
      </c>
      <c r="F116" s="31" t="s">
        <v>450</v>
      </c>
      <c r="G116" s="123">
        <v>7.7250280000000004E-2</v>
      </c>
      <c r="H116" s="123">
        <v>6.8594069999999993E-2</v>
      </c>
      <c r="I116" s="123">
        <v>8.5906499999999997E-2</v>
      </c>
      <c r="J116" s="33">
        <v>4.416517E-3</v>
      </c>
    </row>
    <row r="117" spans="2:10" x14ac:dyDescent="0.3">
      <c r="B117" s="27"/>
      <c r="C117" s="72"/>
      <c r="D117" s="103"/>
      <c r="E117" s="85" t="s">
        <v>1521</v>
      </c>
      <c r="F117" s="31" t="s">
        <v>452</v>
      </c>
      <c r="G117" s="123">
        <v>7.4289430000000004E-2</v>
      </c>
      <c r="H117" s="123">
        <v>6.2612950000000001E-2</v>
      </c>
      <c r="I117" s="123">
        <v>8.5965899999999998E-2</v>
      </c>
      <c r="J117" s="33">
        <v>5.9574950000000002E-3</v>
      </c>
    </row>
    <row r="118" spans="2:10" x14ac:dyDescent="0.3">
      <c r="B118" s="25"/>
      <c r="C118" s="73"/>
      <c r="D118" s="103"/>
      <c r="E118" s="85" t="s">
        <v>1521</v>
      </c>
      <c r="F118" s="31" t="s">
        <v>453</v>
      </c>
      <c r="G118" s="123">
        <v>0.12485531</v>
      </c>
      <c r="H118" s="123">
        <v>9.7059629999999994E-2</v>
      </c>
      <c r="I118" s="123">
        <v>0.15265098999999999</v>
      </c>
      <c r="J118" s="33">
        <v>1.418173E-2</v>
      </c>
    </row>
    <row r="119" spans="2:10" x14ac:dyDescent="0.3">
      <c r="B119" s="25"/>
      <c r="C119" s="73"/>
      <c r="D119" s="103"/>
      <c r="E119" s="85" t="s">
        <v>1521</v>
      </c>
      <c r="F119" s="31" t="s">
        <v>21</v>
      </c>
      <c r="G119" s="123">
        <v>0.11324599</v>
      </c>
      <c r="H119" s="123">
        <v>7.3687359999999993E-2</v>
      </c>
      <c r="I119" s="123">
        <v>0.15280462</v>
      </c>
      <c r="J119" s="33">
        <v>2.0183340000000001E-2</v>
      </c>
    </row>
    <row r="120" spans="2:10" x14ac:dyDescent="0.3">
      <c r="B120" s="25"/>
      <c r="C120" s="73"/>
      <c r="D120" s="103"/>
      <c r="E120" s="85" t="s">
        <v>1521</v>
      </c>
      <c r="F120" s="31" t="s">
        <v>454</v>
      </c>
      <c r="G120" s="123">
        <v>4.9677819999999998E-2</v>
      </c>
      <c r="H120" s="123">
        <v>3.5009909999999998E-2</v>
      </c>
      <c r="I120" s="123">
        <v>6.4345719999999995E-2</v>
      </c>
      <c r="J120" s="33">
        <v>7.4837610000000002E-3</v>
      </c>
    </row>
    <row r="121" spans="2:10" x14ac:dyDescent="0.3">
      <c r="B121" s="25"/>
      <c r="C121" s="73"/>
      <c r="D121" s="103"/>
      <c r="E121" s="85" t="s">
        <v>1521</v>
      </c>
      <c r="F121" s="31" t="s">
        <v>455</v>
      </c>
      <c r="G121" s="123">
        <v>6.3248970000000002E-2</v>
      </c>
      <c r="H121" s="123">
        <v>1.430152E-2</v>
      </c>
      <c r="I121" s="123">
        <v>0.11219642000000001</v>
      </c>
      <c r="J121" s="33">
        <v>2.497365E-2</v>
      </c>
    </row>
    <row r="122" spans="2:10" x14ac:dyDescent="0.3">
      <c r="B122" s="25"/>
      <c r="C122" s="73"/>
      <c r="D122" s="103"/>
      <c r="E122" s="85" t="s">
        <v>1521</v>
      </c>
      <c r="F122" s="31" t="s">
        <v>456</v>
      </c>
      <c r="G122" s="123">
        <v>6.7137920000000004E-2</v>
      </c>
      <c r="H122" s="123">
        <v>5.0662029999999997E-2</v>
      </c>
      <c r="I122" s="123">
        <v>8.3613809999999997E-2</v>
      </c>
      <c r="J122" s="33">
        <v>8.4062219999999997E-3</v>
      </c>
    </row>
    <row r="123" spans="2:10" x14ac:dyDescent="0.3">
      <c r="B123" s="25"/>
      <c r="C123" s="73"/>
      <c r="D123" s="103"/>
      <c r="E123" s="85" t="s">
        <v>1521</v>
      </c>
      <c r="F123" s="31" t="s">
        <v>457</v>
      </c>
      <c r="G123" s="123">
        <v>8.3700170000000004E-2</v>
      </c>
      <c r="H123" s="123">
        <v>7.2127079999999996E-2</v>
      </c>
      <c r="I123" s="123">
        <v>9.5273259999999999E-2</v>
      </c>
      <c r="J123" s="33">
        <v>5.9047459999999998E-3</v>
      </c>
    </row>
    <row r="124" spans="2:10" x14ac:dyDescent="0.3">
      <c r="B124" s="25"/>
      <c r="C124" s="73"/>
      <c r="D124" s="103"/>
      <c r="E124" s="85" t="s">
        <v>1521</v>
      </c>
      <c r="F124" s="31" t="s">
        <v>458</v>
      </c>
      <c r="G124" s="123">
        <v>7.7171039999999996E-2</v>
      </c>
      <c r="H124" s="123">
        <v>5.219298E-2</v>
      </c>
      <c r="I124" s="123">
        <v>0.10214910000000001</v>
      </c>
      <c r="J124" s="33">
        <v>1.2744142999999999E-2</v>
      </c>
    </row>
    <row r="125" spans="2:10" x14ac:dyDescent="0.3">
      <c r="B125" s="25"/>
      <c r="C125" s="73"/>
      <c r="D125" s="103"/>
      <c r="E125" s="85" t="s">
        <v>1521</v>
      </c>
      <c r="F125" s="31" t="s">
        <v>459</v>
      </c>
      <c r="G125" s="123">
        <v>7.491225E-2</v>
      </c>
      <c r="H125" s="123">
        <v>6.3923930000000004E-2</v>
      </c>
      <c r="I125" s="123">
        <v>8.5900560000000001E-2</v>
      </c>
      <c r="J125" s="33">
        <v>5.606387E-3</v>
      </c>
    </row>
    <row r="126" spans="2:10" x14ac:dyDescent="0.3">
      <c r="B126" s="25"/>
      <c r="C126" s="73"/>
      <c r="D126" s="103"/>
      <c r="E126" s="85" t="s">
        <v>1521</v>
      </c>
      <c r="F126" s="31" t="s">
        <v>660</v>
      </c>
      <c r="G126" s="123">
        <v>0.13049184</v>
      </c>
      <c r="H126" s="123">
        <v>0.10303864</v>
      </c>
      <c r="I126" s="123">
        <v>0.15794502999999999</v>
      </c>
      <c r="J126" s="33">
        <v>1.4006988E-2</v>
      </c>
    </row>
    <row r="127" spans="2:10" x14ac:dyDescent="0.3">
      <c r="B127" s="25"/>
      <c r="C127" s="73"/>
      <c r="D127" s="103"/>
      <c r="E127" s="85" t="s">
        <v>1521</v>
      </c>
      <c r="F127" s="31" t="s">
        <v>661</v>
      </c>
      <c r="G127" s="123">
        <v>5.8559550000000002E-2</v>
      </c>
      <c r="H127" s="123">
        <v>4.6762129999999999E-2</v>
      </c>
      <c r="I127" s="123">
        <v>7.0356970000000005E-2</v>
      </c>
      <c r="J127" s="33">
        <v>6.0192020000000004E-3</v>
      </c>
    </row>
    <row r="128" spans="2:10" x14ac:dyDescent="0.3">
      <c r="B128" s="25"/>
      <c r="C128" s="73"/>
      <c r="D128" s="103"/>
      <c r="E128" s="85" t="s">
        <v>1521</v>
      </c>
      <c r="F128" s="31" t="s">
        <v>662</v>
      </c>
      <c r="G128" s="123">
        <v>0.19541217999999999</v>
      </c>
      <c r="H128" s="123">
        <v>8.6060650000000002E-2</v>
      </c>
      <c r="I128" s="123">
        <v>0.30476371000000002</v>
      </c>
      <c r="J128" s="33">
        <v>5.5792620000000001E-2</v>
      </c>
    </row>
    <row r="129" spans="2:10" x14ac:dyDescent="0.3">
      <c r="B129" s="25"/>
      <c r="C129" s="73"/>
      <c r="D129" s="103"/>
      <c r="E129" s="85" t="s">
        <v>1521</v>
      </c>
      <c r="F129" s="31" t="s">
        <v>663</v>
      </c>
      <c r="G129" s="123">
        <v>7.3348540000000004E-2</v>
      </c>
      <c r="H129" s="123">
        <v>6.403143E-2</v>
      </c>
      <c r="I129" s="123">
        <v>8.2665660000000002E-2</v>
      </c>
      <c r="J129" s="33">
        <v>4.7537170000000002E-3</v>
      </c>
    </row>
    <row r="130" spans="2:10" x14ac:dyDescent="0.3">
      <c r="B130" s="25"/>
      <c r="C130" s="73"/>
      <c r="D130" s="103"/>
      <c r="E130" s="85" t="s">
        <v>1521</v>
      </c>
      <c r="F130" s="31" t="s">
        <v>460</v>
      </c>
      <c r="G130" s="123">
        <v>0.11087333000000001</v>
      </c>
      <c r="H130" s="123">
        <v>9.4791120000000006E-2</v>
      </c>
      <c r="I130" s="123">
        <v>0.12695555</v>
      </c>
      <c r="J130" s="33">
        <v>8.2053620000000008E-3</v>
      </c>
    </row>
    <row r="131" spans="2:10" x14ac:dyDescent="0.3">
      <c r="B131" s="25"/>
      <c r="C131" s="73"/>
      <c r="D131" s="103"/>
      <c r="E131" s="85" t="s">
        <v>1521</v>
      </c>
      <c r="F131" s="31" t="s">
        <v>461</v>
      </c>
      <c r="G131" s="123">
        <v>4.2192710000000001E-2</v>
      </c>
      <c r="H131" s="123">
        <v>2.9066768999999999E-2</v>
      </c>
      <c r="I131" s="123">
        <v>5.5318659999999999E-2</v>
      </c>
      <c r="J131" s="33">
        <v>6.6970329999999998E-3</v>
      </c>
    </row>
    <row r="132" spans="2:10" x14ac:dyDescent="0.3">
      <c r="B132" s="25"/>
      <c r="C132" s="73"/>
      <c r="D132" s="103"/>
      <c r="E132" s="85" t="s">
        <v>1521</v>
      </c>
      <c r="F132" s="31" t="s">
        <v>462</v>
      </c>
      <c r="G132" s="123">
        <v>0.11994842</v>
      </c>
      <c r="H132" s="123">
        <v>3.4469363000000003E-2</v>
      </c>
      <c r="I132" s="123">
        <v>0.20542748</v>
      </c>
      <c r="J132" s="33">
        <v>4.3612564999999999E-2</v>
      </c>
    </row>
    <row r="133" spans="2:10" x14ac:dyDescent="0.3">
      <c r="B133" s="25"/>
      <c r="C133" s="73"/>
      <c r="D133" s="103"/>
      <c r="E133" s="85" t="s">
        <v>1521</v>
      </c>
      <c r="F133" s="31" t="s">
        <v>589</v>
      </c>
      <c r="G133" s="125" t="s">
        <v>451</v>
      </c>
      <c r="H133" s="125" t="s">
        <v>451</v>
      </c>
      <c r="I133" s="125" t="s">
        <v>451</v>
      </c>
      <c r="J133" s="11" t="s">
        <v>451</v>
      </c>
    </row>
    <row r="134" spans="2:10" x14ac:dyDescent="0.3">
      <c r="B134" s="25"/>
      <c r="C134" s="73"/>
      <c r="D134" s="103"/>
      <c r="E134" s="85" t="s">
        <v>1521</v>
      </c>
      <c r="F134" s="31" t="s">
        <v>463</v>
      </c>
      <c r="G134" s="123">
        <v>6.7024780000000006E-2</v>
      </c>
      <c r="H134" s="123">
        <v>4.561714E-2</v>
      </c>
      <c r="I134" s="123">
        <v>8.8432419999999998E-2</v>
      </c>
      <c r="J134" s="33">
        <v>1.092247E-2</v>
      </c>
    </row>
    <row r="135" spans="2:10" x14ac:dyDescent="0.3">
      <c r="B135" s="25"/>
      <c r="C135" s="73"/>
      <c r="D135" s="103"/>
      <c r="E135" s="85" t="s">
        <v>1521</v>
      </c>
      <c r="F135" s="31" t="s">
        <v>464</v>
      </c>
      <c r="G135" s="123">
        <v>8.5450020000000002E-2</v>
      </c>
      <c r="H135" s="123">
        <v>6.4738649999999995E-2</v>
      </c>
      <c r="I135" s="123">
        <v>0.1061614</v>
      </c>
      <c r="J135" s="33">
        <v>1.056722E-2</v>
      </c>
    </row>
    <row r="136" spans="2:10" x14ac:dyDescent="0.3">
      <c r="B136" s="25"/>
      <c r="C136" s="73"/>
      <c r="D136" s="103"/>
      <c r="E136" s="85" t="s">
        <v>1521</v>
      </c>
      <c r="F136" s="31" t="s">
        <v>465</v>
      </c>
      <c r="G136" s="123">
        <v>8.8643139999999995E-2</v>
      </c>
      <c r="H136" s="123">
        <v>6.6613560000000002E-2</v>
      </c>
      <c r="I136" s="123">
        <v>0.11067272</v>
      </c>
      <c r="J136" s="33">
        <v>1.123979E-2</v>
      </c>
    </row>
    <row r="137" spans="2:10" x14ac:dyDescent="0.3">
      <c r="B137" s="25"/>
      <c r="C137" s="73"/>
      <c r="D137" s="103"/>
      <c r="E137" s="85" t="s">
        <v>1521</v>
      </c>
      <c r="F137" s="31" t="s">
        <v>466</v>
      </c>
      <c r="G137" s="123">
        <v>7.8678070000000003E-2</v>
      </c>
      <c r="H137" s="123">
        <v>5.6388689999999998E-2</v>
      </c>
      <c r="I137" s="123">
        <v>0.10096744000000001</v>
      </c>
      <c r="J137" s="33">
        <v>1.137234E-2</v>
      </c>
    </row>
    <row r="138" spans="2:10" x14ac:dyDescent="0.3">
      <c r="B138" s="25"/>
      <c r="C138" s="73"/>
      <c r="D138" s="103"/>
      <c r="E138" s="85" t="s">
        <v>1521</v>
      </c>
      <c r="F138" s="31" t="s">
        <v>467</v>
      </c>
      <c r="G138" s="123">
        <v>6.2352650000000003E-2</v>
      </c>
      <c r="H138" s="123">
        <v>3.1245419999999999E-2</v>
      </c>
      <c r="I138" s="123">
        <v>9.3459890000000004E-2</v>
      </c>
      <c r="J138" s="33">
        <v>1.5871329999999999E-2</v>
      </c>
    </row>
    <row r="139" spans="2:10" x14ac:dyDescent="0.3">
      <c r="B139" s="25"/>
      <c r="C139" s="73"/>
      <c r="D139" s="103"/>
      <c r="E139" s="85" t="s">
        <v>1521</v>
      </c>
      <c r="F139" s="31" t="s">
        <v>468</v>
      </c>
      <c r="G139" s="123">
        <v>8.3713109999999993E-2</v>
      </c>
      <c r="H139" s="123">
        <v>7.2941110000000003E-2</v>
      </c>
      <c r="I139" s="123">
        <v>9.4485100000000002E-2</v>
      </c>
      <c r="J139" s="33">
        <v>5.4960169999999997E-3</v>
      </c>
    </row>
    <row r="140" spans="2:10" x14ac:dyDescent="0.3">
      <c r="B140" s="25"/>
      <c r="C140" s="73"/>
      <c r="D140" s="103"/>
      <c r="E140" s="85" t="s">
        <v>1521</v>
      </c>
      <c r="F140" s="31" t="s">
        <v>469</v>
      </c>
      <c r="G140" s="123">
        <v>4.7135759999999999E-2</v>
      </c>
      <c r="H140" s="123">
        <v>2.3103660000000002E-2</v>
      </c>
      <c r="I140" s="123">
        <v>7.1167850000000005E-2</v>
      </c>
      <c r="J140" s="33">
        <v>1.2261497999999999E-2</v>
      </c>
    </row>
    <row r="141" spans="2:10" x14ac:dyDescent="0.3">
      <c r="B141" s="25"/>
      <c r="C141" s="73"/>
      <c r="D141" s="103"/>
      <c r="E141" s="85" t="s">
        <v>1521</v>
      </c>
      <c r="F141" s="31" t="s">
        <v>470</v>
      </c>
      <c r="G141" s="123">
        <v>0.104888</v>
      </c>
      <c r="H141" s="123">
        <v>6.4637379999999994E-2</v>
      </c>
      <c r="I141" s="123">
        <v>0.14513862</v>
      </c>
      <c r="J141" s="33">
        <v>2.0536407E-2</v>
      </c>
    </row>
    <row r="142" spans="2:10" x14ac:dyDescent="0.3">
      <c r="B142" s="25"/>
      <c r="C142" s="73"/>
      <c r="D142" s="103"/>
      <c r="E142" s="85" t="s">
        <v>1521</v>
      </c>
      <c r="F142" s="31" t="s">
        <v>26</v>
      </c>
      <c r="G142" s="123">
        <v>7.6521619999999999E-2</v>
      </c>
      <c r="H142" s="123">
        <v>6.3749139999999996E-2</v>
      </c>
      <c r="I142" s="123">
        <v>8.9294100000000001E-2</v>
      </c>
      <c r="J142" s="33">
        <v>6.5166909999999998E-3</v>
      </c>
    </row>
    <row r="143" spans="2:10" x14ac:dyDescent="0.3">
      <c r="B143" s="25"/>
      <c r="C143" s="73"/>
      <c r="D143" s="103"/>
      <c r="E143" s="85" t="s">
        <v>1521</v>
      </c>
      <c r="F143" s="31" t="s">
        <v>27</v>
      </c>
      <c r="G143" s="123">
        <v>8.8905880000000007E-2</v>
      </c>
      <c r="H143" s="123">
        <v>6.4328369999999996E-2</v>
      </c>
      <c r="I143" s="123">
        <v>0.11348339</v>
      </c>
      <c r="J143" s="33">
        <v>1.2539776000000001E-2</v>
      </c>
    </row>
    <row r="144" spans="2:10" x14ac:dyDescent="0.3">
      <c r="B144" s="25"/>
      <c r="C144" s="73"/>
      <c r="D144" s="103"/>
      <c r="E144" s="85" t="s">
        <v>1521</v>
      </c>
      <c r="F144" s="31" t="s">
        <v>28</v>
      </c>
      <c r="G144" s="123">
        <v>9.0619749999999999E-2</v>
      </c>
      <c r="H144" s="123">
        <v>4.5255400000000001E-2</v>
      </c>
      <c r="I144" s="123">
        <v>0.1359841</v>
      </c>
      <c r="J144" s="33">
        <v>2.3145499999999999E-2</v>
      </c>
    </row>
    <row r="145" spans="2:10" x14ac:dyDescent="0.3">
      <c r="B145" s="25"/>
      <c r="C145" s="73"/>
      <c r="D145" s="103"/>
      <c r="E145" s="85" t="s">
        <v>1521</v>
      </c>
      <c r="F145" s="31" t="s">
        <v>29</v>
      </c>
      <c r="G145" s="123">
        <v>7.3344430000000002E-2</v>
      </c>
      <c r="H145" s="123">
        <v>1.2401239999999999E-2</v>
      </c>
      <c r="I145" s="123">
        <v>0.13428762999999999</v>
      </c>
      <c r="J145" s="33">
        <v>3.1094037000000001E-2</v>
      </c>
    </row>
    <row r="146" spans="2:10" x14ac:dyDescent="0.3">
      <c r="B146" s="25"/>
      <c r="C146" s="73"/>
      <c r="D146" s="103"/>
      <c r="E146" s="85" t="s">
        <v>1521</v>
      </c>
      <c r="F146" s="31" t="s">
        <v>658</v>
      </c>
      <c r="G146" s="123">
        <v>6.8947949999999994E-2</v>
      </c>
      <c r="H146" s="123">
        <v>3.9935539999999999E-2</v>
      </c>
      <c r="I146" s="123">
        <v>9.7960359999999996E-2</v>
      </c>
      <c r="J146" s="33">
        <v>1.4802523E-2</v>
      </c>
    </row>
    <row r="147" spans="2:10" x14ac:dyDescent="0.3">
      <c r="B147" s="25"/>
      <c r="C147" s="73"/>
      <c r="D147" s="103"/>
      <c r="E147" s="85" t="s">
        <v>1521</v>
      </c>
      <c r="F147" s="31" t="s">
        <v>30</v>
      </c>
      <c r="G147" s="123">
        <v>6.4014870000000001E-2</v>
      </c>
      <c r="H147" s="123">
        <v>3.4851010000000002E-2</v>
      </c>
      <c r="I147" s="123">
        <v>9.3178739999999996E-2</v>
      </c>
      <c r="J147" s="33">
        <v>1.4879796000000001E-2</v>
      </c>
    </row>
    <row r="148" spans="2:10" x14ac:dyDescent="0.3">
      <c r="B148" s="25"/>
      <c r="C148" s="73"/>
      <c r="D148" s="103"/>
      <c r="E148" s="85" t="s">
        <v>1521</v>
      </c>
      <c r="F148" s="31" t="s">
        <v>552</v>
      </c>
      <c r="G148" s="123">
        <v>9.1445460000000006E-2</v>
      </c>
      <c r="H148" s="123">
        <v>7.8412369999999995E-2</v>
      </c>
      <c r="I148" s="123">
        <v>0.10447855</v>
      </c>
      <c r="J148" s="33">
        <v>6.6496599999999999E-3</v>
      </c>
    </row>
    <row r="149" spans="2:10" x14ac:dyDescent="0.3">
      <c r="B149" s="25"/>
      <c r="C149" s="73"/>
      <c r="D149" s="103"/>
      <c r="E149" s="85" t="s">
        <v>1521</v>
      </c>
      <c r="F149" s="31" t="s">
        <v>31</v>
      </c>
      <c r="G149" s="123">
        <v>7.6338729999999994E-2</v>
      </c>
      <c r="H149" s="123">
        <v>3.7155290000000001E-2</v>
      </c>
      <c r="I149" s="123">
        <v>0.11552216999999999</v>
      </c>
      <c r="J149" s="33">
        <v>1.9991918000000001E-2</v>
      </c>
    </row>
    <row r="150" spans="2:10" x14ac:dyDescent="0.3">
      <c r="B150" s="25"/>
      <c r="C150" s="73"/>
      <c r="D150" s="103"/>
      <c r="E150" s="85" t="s">
        <v>1521</v>
      </c>
      <c r="F150" s="31" t="s">
        <v>32</v>
      </c>
      <c r="G150" s="123">
        <v>5.0311880000000003E-2</v>
      </c>
      <c r="H150" s="123">
        <v>2.843068E-2</v>
      </c>
      <c r="I150" s="123">
        <v>7.2193080000000007E-2</v>
      </c>
      <c r="J150" s="33">
        <v>1.1164080999999999E-2</v>
      </c>
    </row>
    <row r="151" spans="2:10" x14ac:dyDescent="0.3">
      <c r="B151" s="25"/>
      <c r="C151" s="73"/>
      <c r="D151" s="29"/>
      <c r="E151" s="85" t="s">
        <v>1521</v>
      </c>
      <c r="F151" s="31" t="s">
        <v>471</v>
      </c>
      <c r="G151" s="123">
        <v>0.11475402</v>
      </c>
      <c r="H151" s="123">
        <v>8.5649130000000004E-2</v>
      </c>
      <c r="I151" s="123">
        <v>0.14385890000000001</v>
      </c>
      <c r="J151" s="33">
        <v>1.4849703000000001E-2</v>
      </c>
    </row>
    <row r="152" spans="2:10" x14ac:dyDescent="0.3">
      <c r="B152" s="25"/>
      <c r="C152" s="73"/>
      <c r="D152" s="29"/>
      <c r="E152" s="85" t="s">
        <v>1521</v>
      </c>
      <c r="F152" s="31" t="s">
        <v>472</v>
      </c>
      <c r="G152" s="123">
        <v>6.8830890000000006E-2</v>
      </c>
      <c r="H152" s="123">
        <v>5.766897E-2</v>
      </c>
      <c r="I152" s="123">
        <v>7.9992800000000003E-2</v>
      </c>
      <c r="J152" s="33">
        <v>5.6949590000000003E-3</v>
      </c>
    </row>
    <row r="153" spans="2:10" x14ac:dyDescent="0.3">
      <c r="B153" s="25"/>
      <c r="C153" s="73"/>
      <c r="D153" s="29"/>
      <c r="E153" s="85" t="s">
        <v>1521</v>
      </c>
      <c r="F153" s="31" t="s">
        <v>473</v>
      </c>
      <c r="G153" s="123">
        <v>7.19051E-2</v>
      </c>
      <c r="H153" s="123">
        <v>5.6864680000000001E-2</v>
      </c>
      <c r="I153" s="123">
        <v>8.6945519999999998E-2</v>
      </c>
      <c r="J153" s="33">
        <v>7.6738229999999998E-3</v>
      </c>
    </row>
    <row r="154" spans="2:10" x14ac:dyDescent="0.3">
      <c r="B154" s="25" t="s">
        <v>400</v>
      </c>
      <c r="C154" s="73" t="s">
        <v>401</v>
      </c>
      <c r="D154" s="102" t="s">
        <v>610</v>
      </c>
      <c r="E154" s="85" t="s">
        <v>477</v>
      </c>
      <c r="F154" s="31" t="s">
        <v>450</v>
      </c>
      <c r="G154" s="33">
        <v>0.21058370000000001</v>
      </c>
      <c r="H154" s="33">
        <v>0.18827340000000001</v>
      </c>
      <c r="I154" s="33">
        <v>0.23289389999999999</v>
      </c>
      <c r="J154" s="33">
        <v>3.4696190463473636E-2</v>
      </c>
    </row>
    <row r="155" spans="2:10" x14ac:dyDescent="0.3">
      <c r="B155" s="27"/>
      <c r="C155" s="72"/>
      <c r="D155" s="103"/>
      <c r="E155" s="85" t="s">
        <v>477</v>
      </c>
      <c r="F155" s="31" t="s">
        <v>452</v>
      </c>
      <c r="G155" s="33">
        <v>0.21022959999999999</v>
      </c>
      <c r="H155" s="33">
        <v>0.19015940000000001</v>
      </c>
      <c r="I155" s="33">
        <v>0.2302998</v>
      </c>
      <c r="J155" s="33">
        <v>2.9053647293568675E-2</v>
      </c>
    </row>
    <row r="156" spans="2:10" x14ac:dyDescent="0.3">
      <c r="B156" s="25"/>
      <c r="C156" s="73"/>
      <c r="D156" s="103"/>
      <c r="E156" s="85" t="s">
        <v>477</v>
      </c>
      <c r="F156" s="31" t="s">
        <v>453</v>
      </c>
      <c r="G156" s="33">
        <v>0.3466516</v>
      </c>
      <c r="H156" s="33">
        <v>0.30457309999999999</v>
      </c>
      <c r="I156" s="33">
        <v>0.38873000000000002</v>
      </c>
      <c r="J156" s="33">
        <v>5.0278492748305287E-2</v>
      </c>
    </row>
    <row r="157" spans="2:10" x14ac:dyDescent="0.3">
      <c r="B157" s="25"/>
      <c r="C157" s="73"/>
      <c r="D157" s="103"/>
      <c r="E157" s="85" t="s">
        <v>477</v>
      </c>
      <c r="F157" s="31" t="s">
        <v>21</v>
      </c>
      <c r="G157" s="33">
        <v>0.2321917</v>
      </c>
      <c r="H157" s="33">
        <v>0.17933950000000001</v>
      </c>
      <c r="I157" s="33">
        <v>0.28504390000000002</v>
      </c>
      <c r="J157" s="33">
        <v>4.4952482742901978E-2</v>
      </c>
    </row>
    <row r="158" spans="2:10" x14ac:dyDescent="0.3">
      <c r="B158" s="25"/>
      <c r="C158" s="73"/>
      <c r="D158" s="103"/>
      <c r="E158" s="85" t="s">
        <v>477</v>
      </c>
      <c r="F158" s="31" t="s">
        <v>454</v>
      </c>
      <c r="G158" s="33">
        <v>0.15118570000000001</v>
      </c>
      <c r="H158" s="33">
        <v>0.1182772</v>
      </c>
      <c r="I158" s="33">
        <v>0.18409420000000001</v>
      </c>
      <c r="J158" s="33">
        <v>2.6576968753867471E-2</v>
      </c>
    </row>
    <row r="159" spans="2:10" x14ac:dyDescent="0.3">
      <c r="B159" s="25"/>
      <c r="C159" s="73"/>
      <c r="D159" s="103"/>
      <c r="E159" s="85" t="s">
        <v>477</v>
      </c>
      <c r="F159" s="31" t="s">
        <v>455</v>
      </c>
      <c r="G159" s="33">
        <v>0.1643107</v>
      </c>
      <c r="H159" s="33">
        <v>0.1092212</v>
      </c>
      <c r="I159" s="33">
        <v>0.21940029999999999</v>
      </c>
      <c r="J159" s="33">
        <v>4.5016434719778599E-2</v>
      </c>
    </row>
    <row r="160" spans="2:10" x14ac:dyDescent="0.3">
      <c r="B160" s="25"/>
      <c r="C160" s="73"/>
      <c r="D160" s="103"/>
      <c r="E160" s="85" t="s">
        <v>477</v>
      </c>
      <c r="F160" s="31" t="s">
        <v>456</v>
      </c>
      <c r="G160" s="33">
        <v>0.1183071</v>
      </c>
      <c r="H160" s="33">
        <v>9.5776819999999999E-2</v>
      </c>
      <c r="I160" s="33">
        <v>0.1408374</v>
      </c>
      <c r="J160" s="33">
        <v>4.6068799934151E-2</v>
      </c>
    </row>
    <row r="161" spans="2:10" x14ac:dyDescent="0.3">
      <c r="B161" s="25"/>
      <c r="C161" s="73"/>
      <c r="D161" s="103"/>
      <c r="E161" s="85" t="s">
        <v>477</v>
      </c>
      <c r="F161" s="31" t="s">
        <v>457</v>
      </c>
      <c r="G161" s="33">
        <v>0.27109680000000003</v>
      </c>
      <c r="H161" s="33">
        <v>0.2431625</v>
      </c>
      <c r="I161" s="33">
        <v>0.29903109999999999</v>
      </c>
      <c r="J161" s="33">
        <v>2.4595431486342762E-2</v>
      </c>
    </row>
    <row r="162" spans="2:10" x14ac:dyDescent="0.3">
      <c r="B162" s="25"/>
      <c r="C162" s="73"/>
      <c r="D162" s="103"/>
      <c r="E162" s="85" t="s">
        <v>477</v>
      </c>
      <c r="F162" s="31" t="s">
        <v>458</v>
      </c>
      <c r="G162" s="33">
        <v>0.25713659999999999</v>
      </c>
      <c r="H162" s="33">
        <v>0.21183099999999999</v>
      </c>
      <c r="I162" s="33">
        <v>0.30244219999999999</v>
      </c>
      <c r="J162" s="33">
        <v>4.3672844660916105E-3</v>
      </c>
    </row>
    <row r="163" spans="2:10" x14ac:dyDescent="0.3">
      <c r="B163" s="25"/>
      <c r="C163" s="73"/>
      <c r="D163" s="103"/>
      <c r="E163" s="85" t="s">
        <v>477</v>
      </c>
      <c r="F163" s="31" t="s">
        <v>459</v>
      </c>
      <c r="G163" s="33">
        <v>0.19970170000000001</v>
      </c>
      <c r="H163" s="33">
        <v>0.1794154</v>
      </c>
      <c r="I163" s="33">
        <v>0.21998799999999999</v>
      </c>
      <c r="J163" s="33">
        <v>1.1296387805539921E-2</v>
      </c>
    </row>
    <row r="164" spans="2:10" x14ac:dyDescent="0.3">
      <c r="B164" s="25"/>
      <c r="C164" s="73"/>
      <c r="D164" s="103"/>
      <c r="E164" s="85" t="s">
        <v>477</v>
      </c>
      <c r="F164" s="31" t="s">
        <v>660</v>
      </c>
      <c r="G164" s="33">
        <v>0.33008890000000002</v>
      </c>
      <c r="H164" s="33">
        <v>0.29422559999999998</v>
      </c>
      <c r="I164" s="33">
        <v>0.36595230000000001</v>
      </c>
      <c r="J164" s="33">
        <v>2.1502474027007563E-2</v>
      </c>
    </row>
    <row r="165" spans="2:10" x14ac:dyDescent="0.3">
      <c r="B165" s="25"/>
      <c r="C165" s="73"/>
      <c r="D165" s="103"/>
      <c r="E165" s="85" t="s">
        <v>477</v>
      </c>
      <c r="F165" s="31" t="s">
        <v>661</v>
      </c>
      <c r="G165" s="33">
        <v>0.16823440000000001</v>
      </c>
      <c r="H165" s="33">
        <v>0.1457166</v>
      </c>
      <c r="I165" s="33">
        <v>0.19075210000000001</v>
      </c>
      <c r="J165" s="33">
        <v>3.1137967721427028E-2</v>
      </c>
    </row>
    <row r="166" spans="2:10" x14ac:dyDescent="0.3">
      <c r="B166" s="25"/>
      <c r="C166" s="73"/>
      <c r="D166" s="103"/>
      <c r="E166" s="85" t="s">
        <v>477</v>
      </c>
      <c r="F166" s="31" t="s">
        <v>662</v>
      </c>
      <c r="G166" s="33">
        <v>0.39512449999999999</v>
      </c>
      <c r="H166" s="33">
        <v>0.31530520000000001</v>
      </c>
      <c r="I166" s="33">
        <v>0.47494380000000003</v>
      </c>
      <c r="J166" s="33">
        <v>1.4625220220708716E-3</v>
      </c>
    </row>
    <row r="167" spans="2:10" x14ac:dyDescent="0.3">
      <c r="B167" s="25"/>
      <c r="C167" s="73"/>
      <c r="D167" s="103"/>
      <c r="E167" s="85" t="s">
        <v>477</v>
      </c>
      <c r="F167" s="31" t="s">
        <v>663</v>
      </c>
      <c r="G167" s="33">
        <v>0.20424</v>
      </c>
      <c r="H167" s="33">
        <v>0.18073990000000001</v>
      </c>
      <c r="I167" s="33">
        <v>0.2277402</v>
      </c>
      <c r="J167" s="33">
        <v>4.3669856186606938E-2</v>
      </c>
    </row>
    <row r="168" spans="2:10" x14ac:dyDescent="0.3">
      <c r="B168" s="25"/>
      <c r="C168" s="73"/>
      <c r="D168" s="103"/>
      <c r="E168" s="85" t="s">
        <v>477</v>
      </c>
      <c r="F168" s="31" t="s">
        <v>460</v>
      </c>
      <c r="G168" s="33">
        <v>0.1794085</v>
      </c>
      <c r="H168" s="33">
        <v>0.16017390000000001</v>
      </c>
      <c r="I168" s="33">
        <v>0.19864299999999999</v>
      </c>
      <c r="J168" s="33">
        <v>4.4252875486489013E-2</v>
      </c>
    </row>
    <row r="169" spans="2:10" x14ac:dyDescent="0.3">
      <c r="B169" s="25"/>
      <c r="C169" s="73"/>
      <c r="D169" s="103"/>
      <c r="E169" s="85" t="s">
        <v>477</v>
      </c>
      <c r="F169" s="31" t="s">
        <v>461</v>
      </c>
      <c r="G169" s="33">
        <v>0.23964640000000001</v>
      </c>
      <c r="H169" s="33">
        <v>0.20497389999999999</v>
      </c>
      <c r="I169" s="33">
        <v>0.27431889999999998</v>
      </c>
      <c r="J169" s="33">
        <v>2.5126129866291359E-2</v>
      </c>
    </row>
    <row r="170" spans="2:10" x14ac:dyDescent="0.3">
      <c r="B170" s="25"/>
      <c r="C170" s="73"/>
      <c r="D170" s="103"/>
      <c r="E170" s="85" t="s">
        <v>477</v>
      </c>
      <c r="F170" s="31" t="s">
        <v>462</v>
      </c>
      <c r="G170" s="33">
        <v>0.25618350000000001</v>
      </c>
      <c r="H170" s="33">
        <v>0.1711512</v>
      </c>
      <c r="I170" s="33">
        <v>0.34121570000000001</v>
      </c>
      <c r="J170" s="33">
        <v>3.9616821925895898E-2</v>
      </c>
    </row>
    <row r="171" spans="2:10" x14ac:dyDescent="0.3">
      <c r="B171" s="25"/>
      <c r="C171" s="73"/>
      <c r="D171" s="103"/>
      <c r="E171" s="85" t="s">
        <v>477</v>
      </c>
      <c r="F171" s="31" t="s">
        <v>589</v>
      </c>
      <c r="G171" s="33">
        <v>0.19305700000000001</v>
      </c>
      <c r="H171" s="33">
        <v>0.101854</v>
      </c>
      <c r="I171" s="33">
        <v>0.28426000000000001</v>
      </c>
      <c r="J171" s="33">
        <v>8.8765134794445213E-3</v>
      </c>
    </row>
    <row r="172" spans="2:10" x14ac:dyDescent="0.3">
      <c r="B172" s="25"/>
      <c r="C172" s="73"/>
      <c r="D172" s="103"/>
      <c r="E172" s="85" t="s">
        <v>477</v>
      </c>
      <c r="F172" s="31" t="s">
        <v>463</v>
      </c>
      <c r="G172" s="33">
        <v>8.6404220000000004E-2</v>
      </c>
      <c r="H172" s="33">
        <v>6.5725000000000006E-2</v>
      </c>
      <c r="I172" s="33">
        <v>0.1070834</v>
      </c>
      <c r="J172" s="33">
        <v>5.4168868071355715E-2</v>
      </c>
    </row>
    <row r="173" spans="2:10" x14ac:dyDescent="0.3">
      <c r="B173" s="25"/>
      <c r="C173" s="73"/>
      <c r="D173" s="103"/>
      <c r="E173" s="85" t="s">
        <v>477</v>
      </c>
      <c r="F173" s="31" t="s">
        <v>464</v>
      </c>
      <c r="G173" s="33">
        <v>0.17538116000000001</v>
      </c>
      <c r="H173" s="33">
        <v>0.14441960000000001</v>
      </c>
      <c r="I173" s="33">
        <v>0.20634269999999999</v>
      </c>
      <c r="J173" s="33">
        <v>4.1938549620854824E-2</v>
      </c>
    </row>
    <row r="174" spans="2:10" x14ac:dyDescent="0.3">
      <c r="B174" s="25"/>
      <c r="C174" s="73"/>
      <c r="D174" s="103"/>
      <c r="E174" s="85" t="s">
        <v>477</v>
      </c>
      <c r="F174" s="31" t="s">
        <v>465</v>
      </c>
      <c r="G174" s="33">
        <v>0.24319088</v>
      </c>
      <c r="H174" s="33">
        <v>0.2049367</v>
      </c>
      <c r="I174" s="33">
        <v>0.2814451</v>
      </c>
      <c r="J174" s="33">
        <v>2.0767395819726357E-2</v>
      </c>
    </row>
    <row r="175" spans="2:10" x14ac:dyDescent="0.3">
      <c r="B175" s="25"/>
      <c r="C175" s="73"/>
      <c r="D175" s="103"/>
      <c r="E175" s="85" t="s">
        <v>477</v>
      </c>
      <c r="F175" s="31" t="s">
        <v>466</v>
      </c>
      <c r="G175" s="33">
        <v>0.29650411999999998</v>
      </c>
      <c r="H175" s="33">
        <v>0.25761980000000001</v>
      </c>
      <c r="I175" s="33">
        <v>0.33538839999999998</v>
      </c>
      <c r="J175" s="33">
        <v>2.5263307857320859E-2</v>
      </c>
    </row>
    <row r="176" spans="2:10" x14ac:dyDescent="0.3">
      <c r="B176" s="25"/>
      <c r="C176" s="73"/>
      <c r="D176" s="103"/>
      <c r="E176" s="85" t="s">
        <v>477</v>
      </c>
      <c r="F176" s="31" t="s">
        <v>467</v>
      </c>
      <c r="G176" s="33">
        <v>0.30183726999999999</v>
      </c>
      <c r="H176" s="33">
        <v>0.25610860000000002</v>
      </c>
      <c r="I176" s="33">
        <v>0.34756589999999998</v>
      </c>
      <c r="J176" s="33">
        <v>2.4192204168152154E-2</v>
      </c>
    </row>
    <row r="177" spans="2:10" x14ac:dyDescent="0.3">
      <c r="B177" s="25"/>
      <c r="C177" s="73"/>
      <c r="D177" s="103"/>
      <c r="E177" s="85" t="s">
        <v>477</v>
      </c>
      <c r="F177" s="31" t="s">
        <v>468</v>
      </c>
      <c r="G177" s="33">
        <v>0.21958639999999999</v>
      </c>
      <c r="H177" s="33">
        <v>0.19575319999999999</v>
      </c>
      <c r="I177" s="33">
        <v>0.24341960000000001</v>
      </c>
      <c r="J177" s="33">
        <v>3.0485736848697077E-2</v>
      </c>
    </row>
    <row r="178" spans="2:10" x14ac:dyDescent="0.3">
      <c r="B178" s="25"/>
      <c r="C178" s="73"/>
      <c r="D178" s="103"/>
      <c r="E178" s="85" t="s">
        <v>477</v>
      </c>
      <c r="F178" s="31" t="s">
        <v>469</v>
      </c>
      <c r="G178" s="33">
        <v>0.17078769999999999</v>
      </c>
      <c r="H178" s="33">
        <v>0.14002249999999999</v>
      </c>
      <c r="I178" s="33">
        <v>0.20155300000000001</v>
      </c>
      <c r="J178" s="33">
        <v>4.586957249184348E-2</v>
      </c>
    </row>
    <row r="179" spans="2:10" x14ac:dyDescent="0.3">
      <c r="B179" s="25"/>
      <c r="C179" s="73"/>
      <c r="D179" s="103"/>
      <c r="E179" s="85" t="s">
        <v>477</v>
      </c>
      <c r="F179" s="31" t="s">
        <v>470</v>
      </c>
      <c r="G179" s="33">
        <v>0.27589639999999999</v>
      </c>
      <c r="H179" s="33">
        <v>0.18578210000000001</v>
      </c>
      <c r="I179" s="33">
        <v>0.36601060000000002</v>
      </c>
      <c r="J179" s="33">
        <v>2.7577688583685075E-2</v>
      </c>
    </row>
    <row r="180" spans="2:10" x14ac:dyDescent="0.3">
      <c r="B180" s="25"/>
      <c r="C180" s="73"/>
      <c r="D180" s="103"/>
      <c r="E180" s="85" t="s">
        <v>477</v>
      </c>
      <c r="F180" s="31" t="s">
        <v>26</v>
      </c>
      <c r="G180" s="33">
        <v>0.1927885</v>
      </c>
      <c r="H180" s="33">
        <v>0.14246429999999999</v>
      </c>
      <c r="I180" s="33">
        <v>0.24311260000000001</v>
      </c>
      <c r="J180" s="33">
        <v>3.4237714830715249E-2</v>
      </c>
    </row>
    <row r="181" spans="2:10" x14ac:dyDescent="0.3">
      <c r="B181" s="25"/>
      <c r="C181" s="73"/>
      <c r="D181" s="103"/>
      <c r="E181" s="85" t="s">
        <v>477</v>
      </c>
      <c r="F181" s="31" t="s">
        <v>27</v>
      </c>
      <c r="G181" s="33">
        <v>0.26096649999999999</v>
      </c>
      <c r="H181" s="33">
        <v>0.18374280000000001</v>
      </c>
      <c r="I181" s="33">
        <v>0.3381903</v>
      </c>
      <c r="J181" s="33">
        <v>3.8910174615235014E-2</v>
      </c>
    </row>
    <row r="182" spans="2:10" x14ac:dyDescent="0.3">
      <c r="B182" s="25"/>
      <c r="C182" s="73"/>
      <c r="D182" s="103"/>
      <c r="E182" s="85" t="s">
        <v>477</v>
      </c>
      <c r="F182" s="31" t="s">
        <v>28</v>
      </c>
      <c r="G182" s="33">
        <v>0.31446160000000001</v>
      </c>
      <c r="H182" s="33">
        <v>0.21099090000000001</v>
      </c>
      <c r="I182" s="33">
        <v>0.41793229999999998</v>
      </c>
      <c r="J182" s="33">
        <v>5.312115813454879E-3</v>
      </c>
    </row>
    <row r="183" spans="2:10" x14ac:dyDescent="0.3">
      <c r="B183" s="25"/>
      <c r="C183" s="73"/>
      <c r="D183" s="103"/>
      <c r="E183" s="85" t="s">
        <v>477</v>
      </c>
      <c r="F183" s="31" t="s">
        <v>29</v>
      </c>
      <c r="G183" s="33">
        <v>0.18936159999999999</v>
      </c>
      <c r="H183" s="33">
        <v>0.1236024</v>
      </c>
      <c r="I183" s="33">
        <v>0.25512069999999998</v>
      </c>
      <c r="J183" s="33">
        <v>3.821274570492917E-2</v>
      </c>
    </row>
    <row r="184" spans="2:10" x14ac:dyDescent="0.3">
      <c r="B184" s="25"/>
      <c r="C184" s="73"/>
      <c r="D184" s="103"/>
      <c r="E184" s="85" t="s">
        <v>477</v>
      </c>
      <c r="F184" s="31" t="s">
        <v>658</v>
      </c>
      <c r="G184" s="33">
        <v>0.17186679999999999</v>
      </c>
      <c r="H184" s="33">
        <v>0.137325</v>
      </c>
      <c r="I184" s="33">
        <v>0.2064087</v>
      </c>
      <c r="J184" s="33">
        <v>2.8166936858060824E-2</v>
      </c>
    </row>
    <row r="185" spans="2:10" x14ac:dyDescent="0.3">
      <c r="B185" s="25"/>
      <c r="C185" s="73"/>
      <c r="D185" s="103"/>
      <c r="E185" s="85" t="s">
        <v>477</v>
      </c>
      <c r="F185" s="31" t="s">
        <v>30</v>
      </c>
      <c r="G185" s="33">
        <v>0.18158460000000001</v>
      </c>
      <c r="H185" s="33">
        <v>0.13599339999999999</v>
      </c>
      <c r="I185" s="33">
        <v>0.22717580000000001</v>
      </c>
      <c r="J185" s="33">
        <v>2.950806428860089E-2</v>
      </c>
    </row>
    <row r="186" spans="2:10" x14ac:dyDescent="0.3">
      <c r="B186" s="25"/>
      <c r="C186" s="73"/>
      <c r="D186" s="103"/>
      <c r="E186" s="85" t="s">
        <v>477</v>
      </c>
      <c r="F186" s="31" t="s">
        <v>552</v>
      </c>
      <c r="G186" s="33">
        <v>0.2006337</v>
      </c>
      <c r="H186" s="33">
        <v>0.1646001</v>
      </c>
      <c r="I186" s="33">
        <v>0.2366673</v>
      </c>
      <c r="J186" s="33">
        <v>2.0621867167338943E-2</v>
      </c>
    </row>
    <row r="187" spans="2:10" x14ac:dyDescent="0.3">
      <c r="B187" s="25"/>
      <c r="C187" s="73"/>
      <c r="D187" s="103"/>
      <c r="E187" s="85" t="s">
        <v>477</v>
      </c>
      <c r="F187" s="31" t="s">
        <v>31</v>
      </c>
      <c r="G187" s="33">
        <v>0.2250048</v>
      </c>
      <c r="H187" s="33">
        <v>0.18379899999999999</v>
      </c>
      <c r="I187" s="33">
        <v>0.26621050000000002</v>
      </c>
      <c r="J187" s="33">
        <v>6.0168629180088286E-2</v>
      </c>
    </row>
    <row r="188" spans="2:10" x14ac:dyDescent="0.3">
      <c r="B188" s="25"/>
      <c r="C188" s="73"/>
      <c r="D188" s="29"/>
      <c r="E188" s="85" t="s">
        <v>477</v>
      </c>
      <c r="F188" s="31" t="s">
        <v>32</v>
      </c>
      <c r="G188" s="33">
        <v>0.2045159</v>
      </c>
      <c r="H188" s="33">
        <v>0.1750949</v>
      </c>
      <c r="I188" s="33">
        <v>0.2339369</v>
      </c>
      <c r="J188" s="33">
        <v>1.2470331219712449E-2</v>
      </c>
    </row>
    <row r="189" spans="2:10" x14ac:dyDescent="0.3">
      <c r="B189" s="25"/>
      <c r="C189" s="73"/>
      <c r="D189" s="29"/>
      <c r="E189" s="85" t="s">
        <v>477</v>
      </c>
      <c r="F189" s="31" t="s">
        <v>471</v>
      </c>
      <c r="G189" s="33">
        <v>0.24937309999999999</v>
      </c>
      <c r="H189" s="33">
        <v>0.17047580000000001</v>
      </c>
      <c r="I189" s="33">
        <v>0.32827040000000002</v>
      </c>
      <c r="J189" s="33">
        <v>6.5111188877297013E-2</v>
      </c>
    </row>
    <row r="190" spans="2:10" x14ac:dyDescent="0.3">
      <c r="B190" s="25"/>
      <c r="C190" s="73"/>
      <c r="D190" s="29"/>
      <c r="E190" s="85" t="s">
        <v>477</v>
      </c>
      <c r="F190" s="31" t="s">
        <v>472</v>
      </c>
      <c r="G190" s="33">
        <v>0.2019812</v>
      </c>
      <c r="H190" s="33">
        <v>0.1723894</v>
      </c>
      <c r="I190" s="33">
        <v>0.2315729</v>
      </c>
      <c r="J190" s="33">
        <v>3.5149468539412025E-2</v>
      </c>
    </row>
    <row r="191" spans="2:10" x14ac:dyDescent="0.3">
      <c r="B191" s="25"/>
      <c r="C191" s="73"/>
      <c r="D191" s="29"/>
      <c r="E191" s="85" t="s">
        <v>477</v>
      </c>
      <c r="F191" s="31" t="s">
        <v>473</v>
      </c>
      <c r="G191" s="33">
        <v>0.20463020000000001</v>
      </c>
      <c r="H191" s="33">
        <v>0.1630849</v>
      </c>
      <c r="I191" s="33">
        <v>0.24617559999999999</v>
      </c>
      <c r="J191" s="33">
        <v>2.1552287735829134E-2</v>
      </c>
    </row>
    <row r="192" spans="2:10" x14ac:dyDescent="0.3">
      <c r="B192" s="25" t="s">
        <v>402</v>
      </c>
      <c r="C192" s="73" t="s">
        <v>403</v>
      </c>
      <c r="D192" s="102" t="s">
        <v>610</v>
      </c>
      <c r="E192" s="85" t="s">
        <v>477</v>
      </c>
      <c r="F192" s="31" t="s">
        <v>450</v>
      </c>
      <c r="G192" s="33">
        <v>0.47552810000000001</v>
      </c>
      <c r="H192" s="33">
        <v>0.4410385</v>
      </c>
      <c r="I192" s="33">
        <v>0.51001770000000002</v>
      </c>
      <c r="J192" s="33">
        <v>3.8241683218561653E-2</v>
      </c>
    </row>
    <row r="193" spans="2:10" x14ac:dyDescent="0.3">
      <c r="B193" s="27"/>
      <c r="C193" s="72"/>
      <c r="D193" s="103"/>
      <c r="E193" s="85" t="s">
        <v>477</v>
      </c>
      <c r="F193" s="31" t="s">
        <v>452</v>
      </c>
      <c r="G193" s="33">
        <v>0.48317870000000002</v>
      </c>
      <c r="H193" s="33">
        <v>0.44668150000000001</v>
      </c>
      <c r="I193" s="33">
        <v>0.51967589999999997</v>
      </c>
      <c r="J193" s="33">
        <v>3.0420319259453165E-2</v>
      </c>
    </row>
    <row r="194" spans="2:10" x14ac:dyDescent="0.3">
      <c r="B194" s="25"/>
      <c r="C194" s="73"/>
      <c r="D194" s="103"/>
      <c r="E194" s="85" t="s">
        <v>477</v>
      </c>
      <c r="F194" s="31" t="s">
        <v>453</v>
      </c>
      <c r="G194" s="33">
        <v>0.67950049999999995</v>
      </c>
      <c r="H194" s="33">
        <v>0.6362546</v>
      </c>
      <c r="I194" s="33">
        <v>0.72274640000000001</v>
      </c>
      <c r="J194" s="33">
        <v>5.3364322823654192E-2</v>
      </c>
    </row>
    <row r="195" spans="2:10" x14ac:dyDescent="0.3">
      <c r="B195" s="25"/>
      <c r="C195" s="73"/>
      <c r="D195" s="103"/>
      <c r="E195" s="85" t="s">
        <v>477</v>
      </c>
      <c r="F195" s="31" t="s">
        <v>21</v>
      </c>
      <c r="G195" s="33">
        <v>0.51942840000000001</v>
      </c>
      <c r="H195" s="33">
        <v>0.45917780000000002</v>
      </c>
      <c r="I195" s="33">
        <v>0.57967900000000006</v>
      </c>
      <c r="J195" s="33">
        <v>5.1408462192338612E-2</v>
      </c>
    </row>
    <row r="196" spans="2:10" x14ac:dyDescent="0.3">
      <c r="B196" s="25"/>
      <c r="C196" s="73"/>
      <c r="D196" s="103"/>
      <c r="E196" s="85" t="s">
        <v>477</v>
      </c>
      <c r="F196" s="31" t="s">
        <v>454</v>
      </c>
      <c r="G196" s="33">
        <v>0.3213221</v>
      </c>
      <c r="H196" s="33">
        <v>0.27298040000000001</v>
      </c>
      <c r="I196" s="33">
        <v>0.36966379999999999</v>
      </c>
      <c r="J196" s="33">
        <v>3.6833096444658944E-2</v>
      </c>
    </row>
    <row r="197" spans="2:10" x14ac:dyDescent="0.3">
      <c r="B197" s="25"/>
      <c r="C197" s="73"/>
      <c r="D197" s="103"/>
      <c r="E197" s="85" t="s">
        <v>477</v>
      </c>
      <c r="F197" s="31" t="s">
        <v>455</v>
      </c>
      <c r="G197" s="33">
        <v>0.49988060000000001</v>
      </c>
      <c r="H197" s="33">
        <v>0.42927900000000002</v>
      </c>
      <c r="I197" s="33">
        <v>0.57048209999999999</v>
      </c>
      <c r="J197" s="33">
        <v>5.6732424545385692E-2</v>
      </c>
    </row>
    <row r="198" spans="2:10" x14ac:dyDescent="0.3">
      <c r="B198" s="25"/>
      <c r="C198" s="73"/>
      <c r="D198" s="103"/>
      <c r="E198" s="85" t="s">
        <v>477</v>
      </c>
      <c r="F198" s="31" t="s">
        <v>456</v>
      </c>
      <c r="G198" s="33">
        <v>0.33585540000000003</v>
      </c>
      <c r="H198" s="33">
        <v>0.30095270000000002</v>
      </c>
      <c r="I198" s="33">
        <v>0.37075819999999998</v>
      </c>
      <c r="J198" s="33">
        <v>5.4837284008573163E-2</v>
      </c>
    </row>
    <row r="199" spans="2:10" x14ac:dyDescent="0.3">
      <c r="B199" s="25"/>
      <c r="C199" s="73"/>
      <c r="D199" s="103"/>
      <c r="E199" s="85" t="s">
        <v>477</v>
      </c>
      <c r="F199" s="31" t="s">
        <v>457</v>
      </c>
      <c r="G199" s="33">
        <v>0.56975869999999995</v>
      </c>
      <c r="H199" s="33">
        <v>0.52952239999999995</v>
      </c>
      <c r="I199" s="33">
        <v>0.60999499999999995</v>
      </c>
      <c r="J199" s="33">
        <v>2.464208452163558E-2</v>
      </c>
    </row>
    <row r="200" spans="2:10" x14ac:dyDescent="0.3">
      <c r="B200" s="25"/>
      <c r="C200" s="73"/>
      <c r="D200" s="103"/>
      <c r="E200" s="85" t="s">
        <v>477</v>
      </c>
      <c r="F200" s="31" t="s">
        <v>458</v>
      </c>
      <c r="G200" s="33">
        <v>0.47924949999999999</v>
      </c>
      <c r="H200" s="33">
        <v>0.43374370000000001</v>
      </c>
      <c r="I200" s="33">
        <v>0.52475530000000004</v>
      </c>
      <c r="J200" s="33">
        <v>6.2375890732187782E-3</v>
      </c>
    </row>
    <row r="201" spans="2:10" x14ac:dyDescent="0.3">
      <c r="B201" s="25"/>
      <c r="C201" s="73"/>
      <c r="D201" s="103"/>
      <c r="E201" s="85" t="s">
        <v>477</v>
      </c>
      <c r="F201" s="31" t="s">
        <v>459</v>
      </c>
      <c r="G201" s="33">
        <v>0.48636810000000003</v>
      </c>
      <c r="H201" s="33">
        <v>0.45149299999999998</v>
      </c>
      <c r="I201" s="33">
        <v>0.52124329999999996</v>
      </c>
      <c r="J201" s="33">
        <v>1.9727177362009761E-2</v>
      </c>
    </row>
    <row r="202" spans="2:10" x14ac:dyDescent="0.3">
      <c r="B202" s="25"/>
      <c r="C202" s="73"/>
      <c r="D202" s="103"/>
      <c r="E202" s="85" t="s">
        <v>477</v>
      </c>
      <c r="F202" s="31" t="s">
        <v>660</v>
      </c>
      <c r="G202" s="33">
        <v>0.609371</v>
      </c>
      <c r="H202" s="33">
        <v>0.55187580000000003</v>
      </c>
      <c r="I202" s="33">
        <v>0.66686619999999996</v>
      </c>
      <c r="J202" s="33">
        <v>2.5364876985467008E-2</v>
      </c>
    </row>
    <row r="203" spans="2:10" x14ac:dyDescent="0.3">
      <c r="B203" s="25"/>
      <c r="C203" s="73"/>
      <c r="D203" s="103"/>
      <c r="E203" s="85" t="s">
        <v>477</v>
      </c>
      <c r="F203" s="31" t="s">
        <v>661</v>
      </c>
      <c r="G203" s="33">
        <v>0.42796889999999999</v>
      </c>
      <c r="H203" s="33">
        <v>0.39181470000000002</v>
      </c>
      <c r="I203" s="33">
        <v>0.46412310000000001</v>
      </c>
      <c r="J203" s="33">
        <v>3.5239228866610031E-2</v>
      </c>
    </row>
    <row r="204" spans="2:10" x14ac:dyDescent="0.3">
      <c r="B204" s="25"/>
      <c r="C204" s="73"/>
      <c r="D204" s="103"/>
      <c r="E204" s="85" t="s">
        <v>477</v>
      </c>
      <c r="F204" s="31" t="s">
        <v>662</v>
      </c>
      <c r="G204" s="33">
        <v>0.61494519999999997</v>
      </c>
      <c r="H204" s="33">
        <v>0.49757750000000001</v>
      </c>
      <c r="I204" s="33">
        <v>0.73231279999999999</v>
      </c>
      <c r="J204" s="33">
        <v>1.7575697512043275E-3</v>
      </c>
    </row>
    <row r="205" spans="2:10" x14ac:dyDescent="0.3">
      <c r="B205" s="25"/>
      <c r="C205" s="73"/>
      <c r="D205" s="103"/>
      <c r="E205" s="85" t="s">
        <v>477</v>
      </c>
      <c r="F205" s="31" t="s">
        <v>663</v>
      </c>
      <c r="G205" s="33">
        <v>0.47054489999999999</v>
      </c>
      <c r="H205" s="33">
        <v>0.4346622</v>
      </c>
      <c r="I205" s="33">
        <v>0.50642759999999998</v>
      </c>
      <c r="J205" s="33">
        <v>5.2479769271675421E-2</v>
      </c>
    </row>
    <row r="206" spans="2:10" x14ac:dyDescent="0.3">
      <c r="B206" s="25"/>
      <c r="C206" s="73"/>
      <c r="D206" s="103"/>
      <c r="E206" s="85" t="s">
        <v>477</v>
      </c>
      <c r="F206" s="31" t="s">
        <v>460</v>
      </c>
      <c r="G206" s="33">
        <v>0.4202688</v>
      </c>
      <c r="H206" s="33">
        <v>0.38578089999999998</v>
      </c>
      <c r="I206" s="33">
        <v>0.45475660000000001</v>
      </c>
      <c r="J206" s="33">
        <v>4.7669054851366875E-2</v>
      </c>
    </row>
    <row r="207" spans="2:10" x14ac:dyDescent="0.3">
      <c r="B207" s="25"/>
      <c r="C207" s="73"/>
      <c r="D207" s="103"/>
      <c r="E207" s="85" t="s">
        <v>477</v>
      </c>
      <c r="F207" s="31" t="s">
        <v>461</v>
      </c>
      <c r="G207" s="33">
        <v>0.53220049999999997</v>
      </c>
      <c r="H207" s="33">
        <v>0.48635390000000001</v>
      </c>
      <c r="I207" s="33">
        <v>0.57804719999999998</v>
      </c>
      <c r="J207" s="33">
        <v>2.8970937649207242E-2</v>
      </c>
    </row>
    <row r="208" spans="2:10" x14ac:dyDescent="0.3">
      <c r="B208" s="25"/>
      <c r="C208" s="73"/>
      <c r="D208" s="103"/>
      <c r="E208" s="85" t="s">
        <v>477</v>
      </c>
      <c r="F208" s="31" t="s">
        <v>462</v>
      </c>
      <c r="G208" s="33">
        <v>0.41852800000000001</v>
      </c>
      <c r="H208" s="33">
        <v>0.34629359999999998</v>
      </c>
      <c r="I208" s="33">
        <v>0.49076249999999999</v>
      </c>
      <c r="J208" s="33">
        <v>4.2638267735358212E-2</v>
      </c>
    </row>
    <row r="209" spans="2:10" x14ac:dyDescent="0.3">
      <c r="B209" s="25"/>
      <c r="C209" s="73"/>
      <c r="D209" s="103"/>
      <c r="E209" s="85" t="s">
        <v>477</v>
      </c>
      <c r="F209" s="31" t="s">
        <v>589</v>
      </c>
      <c r="G209" s="33">
        <v>0.53813429999999995</v>
      </c>
      <c r="H209" s="33">
        <v>0.4184908</v>
      </c>
      <c r="I209" s="33">
        <v>0.65777779999999997</v>
      </c>
      <c r="J209" s="33">
        <v>1.4160016633422928E-3</v>
      </c>
    </row>
    <row r="210" spans="2:10" x14ac:dyDescent="0.3">
      <c r="B210" s="25"/>
      <c r="C210" s="73"/>
      <c r="D210" s="103"/>
      <c r="E210" s="85" t="s">
        <v>477</v>
      </c>
      <c r="F210" s="31" t="s">
        <v>463</v>
      </c>
      <c r="G210" s="33">
        <v>0.27700829999999999</v>
      </c>
      <c r="H210" s="33">
        <v>0.24490690000000001</v>
      </c>
      <c r="I210" s="33">
        <v>0.30910979999999999</v>
      </c>
      <c r="J210" s="33">
        <v>6.5178301882968151E-2</v>
      </c>
    </row>
    <row r="211" spans="2:10" x14ac:dyDescent="0.3">
      <c r="B211" s="25"/>
      <c r="C211" s="73"/>
      <c r="D211" s="103"/>
      <c r="E211" s="85" t="s">
        <v>477</v>
      </c>
      <c r="F211" s="31" t="s">
        <v>464</v>
      </c>
      <c r="G211" s="33">
        <v>0.42959429999999998</v>
      </c>
      <c r="H211" s="33">
        <v>0.37481639999999999</v>
      </c>
      <c r="I211" s="33">
        <v>0.48437219999999997</v>
      </c>
      <c r="J211" s="33">
        <v>4.5233332823964648E-2</v>
      </c>
    </row>
    <row r="212" spans="2:10" x14ac:dyDescent="0.3">
      <c r="B212" s="25"/>
      <c r="C212" s="73"/>
      <c r="D212" s="103"/>
      <c r="E212" s="85" t="s">
        <v>477</v>
      </c>
      <c r="F212" s="31" t="s">
        <v>465</v>
      </c>
      <c r="G212" s="33">
        <v>0.53697280000000003</v>
      </c>
      <c r="H212" s="33">
        <v>0.46143129999999999</v>
      </c>
      <c r="I212" s="33">
        <v>0.61251420000000001</v>
      </c>
      <c r="J212" s="33">
        <v>2.2023411738152796E-2</v>
      </c>
    </row>
    <row r="213" spans="2:10" x14ac:dyDescent="0.3">
      <c r="B213" s="25"/>
      <c r="C213" s="73"/>
      <c r="D213" s="103"/>
      <c r="E213" s="85" t="s">
        <v>477</v>
      </c>
      <c r="F213" s="31" t="s">
        <v>466</v>
      </c>
      <c r="G213" s="33">
        <v>0.60325609999999996</v>
      </c>
      <c r="H213" s="33">
        <v>0.53514919999999999</v>
      </c>
      <c r="I213" s="33">
        <v>0.67136300000000004</v>
      </c>
      <c r="J213" s="33">
        <v>2.8492082960439372E-2</v>
      </c>
    </row>
    <row r="214" spans="2:10" x14ac:dyDescent="0.3">
      <c r="B214" s="25"/>
      <c r="C214" s="73"/>
      <c r="D214" s="103"/>
      <c r="E214" s="85" t="s">
        <v>477</v>
      </c>
      <c r="F214" s="31" t="s">
        <v>467</v>
      </c>
      <c r="G214" s="33">
        <v>0.6008057</v>
      </c>
      <c r="H214" s="33">
        <v>0.54507419999999995</v>
      </c>
      <c r="I214" s="33">
        <v>0.65653720000000004</v>
      </c>
      <c r="J214" s="33">
        <v>2.0076139840669052E-2</v>
      </c>
    </row>
    <row r="215" spans="2:10" x14ac:dyDescent="0.3">
      <c r="B215" s="25"/>
      <c r="C215" s="73"/>
      <c r="D215" s="103"/>
      <c r="E215" s="85" t="s">
        <v>477</v>
      </c>
      <c r="F215" s="31" t="s">
        <v>468</v>
      </c>
      <c r="G215" s="33">
        <v>0.50042469999999994</v>
      </c>
      <c r="H215" s="33">
        <v>0.46590819999999999</v>
      </c>
      <c r="I215" s="33">
        <v>0.53494109999999995</v>
      </c>
      <c r="J215" s="33">
        <v>3.2398170239676408E-2</v>
      </c>
    </row>
    <row r="216" spans="2:10" x14ac:dyDescent="0.3">
      <c r="B216" s="25"/>
      <c r="C216" s="73"/>
      <c r="D216" s="103"/>
      <c r="E216" s="85" t="s">
        <v>477</v>
      </c>
      <c r="F216" s="31" t="s">
        <v>469</v>
      </c>
      <c r="G216" s="33">
        <v>0.36485469999999998</v>
      </c>
      <c r="H216" s="33">
        <v>0.3167951</v>
      </c>
      <c r="I216" s="33">
        <v>0.41291430000000001</v>
      </c>
      <c r="J216" s="33">
        <v>5.7319258990729954E-2</v>
      </c>
    </row>
    <row r="217" spans="2:10" x14ac:dyDescent="0.3">
      <c r="B217" s="25"/>
      <c r="C217" s="73"/>
      <c r="D217" s="103"/>
      <c r="E217" s="85" t="s">
        <v>477</v>
      </c>
      <c r="F217" s="31" t="s">
        <v>470</v>
      </c>
      <c r="G217" s="33">
        <v>0.55192470000000005</v>
      </c>
      <c r="H217" s="33">
        <v>0.47380909999999998</v>
      </c>
      <c r="I217" s="33">
        <v>0.6300403</v>
      </c>
      <c r="J217" s="33">
        <v>4.5320805754959809E-2</v>
      </c>
    </row>
    <row r="218" spans="2:10" x14ac:dyDescent="0.3">
      <c r="B218" s="25"/>
      <c r="C218" s="73"/>
      <c r="D218" s="103"/>
      <c r="E218" s="85" t="s">
        <v>477</v>
      </c>
      <c r="F218" s="31" t="s">
        <v>26</v>
      </c>
      <c r="G218" s="33">
        <v>0.4108484</v>
      </c>
      <c r="H218" s="33">
        <v>0.33286359999999998</v>
      </c>
      <c r="I218" s="33">
        <v>0.48883330000000003</v>
      </c>
      <c r="J218" s="33">
        <v>3.6676153778377123E-2</v>
      </c>
    </row>
    <row r="219" spans="2:10" x14ac:dyDescent="0.3">
      <c r="B219" s="25"/>
      <c r="C219" s="73"/>
      <c r="D219" s="103"/>
      <c r="E219" s="85" t="s">
        <v>477</v>
      </c>
      <c r="F219" s="31" t="s">
        <v>27</v>
      </c>
      <c r="G219" s="33">
        <v>0.53237460000000003</v>
      </c>
      <c r="H219" s="33">
        <v>0.41696100000000003</v>
      </c>
      <c r="I219" s="33">
        <v>0.64778809999999998</v>
      </c>
      <c r="J219" s="33">
        <v>4.0886620873196763E-2</v>
      </c>
    </row>
    <row r="220" spans="2:10" x14ac:dyDescent="0.3">
      <c r="B220" s="25"/>
      <c r="C220" s="73"/>
      <c r="D220" s="103"/>
      <c r="E220" s="85" t="s">
        <v>477</v>
      </c>
      <c r="F220" s="31" t="s">
        <v>28</v>
      </c>
      <c r="G220" s="33">
        <v>0.66956720000000003</v>
      </c>
      <c r="H220" s="33">
        <v>0.48734260000000001</v>
      </c>
      <c r="I220" s="33">
        <v>0.85179190000000005</v>
      </c>
      <c r="J220" s="33">
        <v>1.7638092106344889E-2</v>
      </c>
    </row>
    <row r="221" spans="2:10" x14ac:dyDescent="0.3">
      <c r="B221" s="25"/>
      <c r="C221" s="73"/>
      <c r="D221" s="103"/>
      <c r="E221" s="85" t="s">
        <v>477</v>
      </c>
      <c r="F221" s="31" t="s">
        <v>29</v>
      </c>
      <c r="G221" s="33">
        <v>0.45220929999999998</v>
      </c>
      <c r="H221" s="33">
        <v>0.25445499999999999</v>
      </c>
      <c r="I221" s="33">
        <v>0.64996359999999997</v>
      </c>
      <c r="J221" s="33">
        <v>3.1677827402128982E-2</v>
      </c>
    </row>
    <row r="222" spans="2:10" x14ac:dyDescent="0.3">
      <c r="B222" s="25"/>
      <c r="C222" s="73"/>
      <c r="D222" s="103"/>
      <c r="E222" s="85" t="s">
        <v>477</v>
      </c>
      <c r="F222" s="31" t="s">
        <v>658</v>
      </c>
      <c r="G222" s="33">
        <v>0.46298640000000002</v>
      </c>
      <c r="H222" s="33">
        <v>0.3959879</v>
      </c>
      <c r="I222" s="33">
        <v>0.52998489999999998</v>
      </c>
      <c r="J222" s="33">
        <v>2.0678471841877304E-2</v>
      </c>
    </row>
    <row r="223" spans="2:10" x14ac:dyDescent="0.3">
      <c r="B223" s="25"/>
      <c r="C223" s="73"/>
      <c r="D223" s="103"/>
      <c r="E223" s="85" t="s">
        <v>477</v>
      </c>
      <c r="F223" s="31" t="s">
        <v>30</v>
      </c>
      <c r="G223" s="33">
        <v>0.47976920000000001</v>
      </c>
      <c r="H223" s="33">
        <v>0.41605639999999999</v>
      </c>
      <c r="I223" s="33">
        <v>0.54348200000000002</v>
      </c>
      <c r="J223" s="33">
        <v>3.3045138876541702E-2</v>
      </c>
    </row>
    <row r="224" spans="2:10" x14ac:dyDescent="0.3">
      <c r="B224" s="25"/>
      <c r="C224" s="73"/>
      <c r="D224" s="103"/>
      <c r="E224" s="85" t="s">
        <v>477</v>
      </c>
      <c r="F224" s="31" t="s">
        <v>552</v>
      </c>
      <c r="G224" s="33">
        <v>0.47566029999999998</v>
      </c>
      <c r="H224" s="33">
        <v>0.43681520000000001</v>
      </c>
      <c r="I224" s="33">
        <v>0.51450549999999995</v>
      </c>
      <c r="J224" s="33">
        <v>1.6857286946958056E-2</v>
      </c>
    </row>
    <row r="225" spans="2:10" x14ac:dyDescent="0.3">
      <c r="B225" s="25"/>
      <c r="C225" s="73"/>
      <c r="D225" s="29"/>
      <c r="E225" s="85" t="s">
        <v>477</v>
      </c>
      <c r="F225" s="31" t="s">
        <v>31</v>
      </c>
      <c r="G225" s="33">
        <v>0.50447889999999995</v>
      </c>
      <c r="H225" s="33">
        <v>0.44226320000000002</v>
      </c>
      <c r="I225" s="33">
        <v>0.56669460000000005</v>
      </c>
      <c r="J225" s="33">
        <v>6.9268253384968656E-2</v>
      </c>
    </row>
    <row r="226" spans="2:10" x14ac:dyDescent="0.3">
      <c r="B226" s="25"/>
      <c r="C226" s="73"/>
      <c r="D226" s="29"/>
      <c r="E226" s="85" t="s">
        <v>477</v>
      </c>
      <c r="F226" s="31" t="s">
        <v>32</v>
      </c>
      <c r="G226" s="33">
        <v>0.57879480000000005</v>
      </c>
      <c r="H226" s="33">
        <v>0.50410679999999997</v>
      </c>
      <c r="I226" s="33">
        <v>0.65348280000000003</v>
      </c>
      <c r="J226" s="33">
        <v>1.6372164118290389E-2</v>
      </c>
    </row>
    <row r="227" spans="2:10" x14ac:dyDescent="0.3">
      <c r="B227" s="25"/>
      <c r="C227" s="73"/>
      <c r="D227" s="29"/>
      <c r="E227" s="85" t="s">
        <v>477</v>
      </c>
      <c r="F227" s="31" t="s">
        <v>471</v>
      </c>
      <c r="G227" s="33">
        <v>0.51530160000000003</v>
      </c>
      <c r="H227" s="33">
        <v>0.37345800000000001</v>
      </c>
      <c r="I227" s="33">
        <v>0.65714530000000004</v>
      </c>
      <c r="J227" s="33">
        <v>6.3766682282605652E-2</v>
      </c>
    </row>
    <row r="228" spans="2:10" x14ac:dyDescent="0.3">
      <c r="B228" s="25"/>
      <c r="C228" s="73"/>
      <c r="D228" s="29"/>
      <c r="E228" s="85" t="s">
        <v>477</v>
      </c>
      <c r="F228" s="31" t="s">
        <v>472</v>
      </c>
      <c r="G228" s="33">
        <v>0.45070199999999999</v>
      </c>
      <c r="H228" s="33">
        <v>0.40086899999999998</v>
      </c>
      <c r="I228" s="33">
        <v>0.50053499999999995</v>
      </c>
      <c r="J228" s="33">
        <v>4.0924203276489671E-2</v>
      </c>
    </row>
    <row r="229" spans="2:10" x14ac:dyDescent="0.3">
      <c r="B229" s="25"/>
      <c r="C229" s="73"/>
      <c r="D229" s="29"/>
      <c r="E229" s="85" t="s">
        <v>477</v>
      </c>
      <c r="F229" s="31" t="s">
        <v>473</v>
      </c>
      <c r="G229" s="33">
        <v>0.48685230000000002</v>
      </c>
      <c r="H229" s="33">
        <v>0.4298923</v>
      </c>
      <c r="I229" s="33">
        <v>0.54381230000000003</v>
      </c>
      <c r="J229" s="33">
        <v>2.4646931765559522E-2</v>
      </c>
    </row>
    <row r="230" spans="2:10" x14ac:dyDescent="0.3">
      <c r="B230" s="25" t="s">
        <v>404</v>
      </c>
      <c r="C230" s="73" t="s">
        <v>405</v>
      </c>
      <c r="D230" s="102" t="s">
        <v>610</v>
      </c>
      <c r="E230" s="85" t="s">
        <v>477</v>
      </c>
      <c r="F230" s="31" t="s">
        <v>450</v>
      </c>
      <c r="G230" s="33">
        <v>0.66467580000000004</v>
      </c>
      <c r="H230" s="33">
        <v>0.64258090000000001</v>
      </c>
      <c r="I230" s="33">
        <v>0.68677060000000001</v>
      </c>
      <c r="J230" s="33">
        <v>3.9491232565681385E-2</v>
      </c>
    </row>
    <row r="231" spans="2:10" x14ac:dyDescent="0.3">
      <c r="B231" s="27"/>
      <c r="C231" s="72"/>
      <c r="D231" s="103"/>
      <c r="E231" s="85" t="s">
        <v>477</v>
      </c>
      <c r="F231" s="31" t="s">
        <v>452</v>
      </c>
      <c r="G231" s="33">
        <v>0.71932050000000003</v>
      </c>
      <c r="H231" s="33">
        <v>0.69745190000000001</v>
      </c>
      <c r="I231" s="33">
        <v>0.74118910000000005</v>
      </c>
      <c r="J231" s="33">
        <v>3.4427523994885745E-2</v>
      </c>
    </row>
    <row r="232" spans="2:10" x14ac:dyDescent="0.3">
      <c r="B232" s="25"/>
      <c r="C232" s="73"/>
      <c r="D232" s="103"/>
      <c r="E232" s="85" t="s">
        <v>477</v>
      </c>
      <c r="F232" s="31" t="s">
        <v>453</v>
      </c>
      <c r="G232" s="33">
        <v>0.77440629999999999</v>
      </c>
      <c r="H232" s="33">
        <v>0.74562240000000002</v>
      </c>
      <c r="I232" s="33">
        <v>0.80319019999999997</v>
      </c>
      <c r="J232" s="33">
        <v>5.2254431717909396E-2</v>
      </c>
    </row>
    <row r="233" spans="2:10" x14ac:dyDescent="0.3">
      <c r="B233" s="25"/>
      <c r="C233" s="73"/>
      <c r="D233" s="103"/>
      <c r="E233" s="85" t="s">
        <v>477</v>
      </c>
      <c r="F233" s="31" t="s">
        <v>21</v>
      </c>
      <c r="G233" s="33">
        <v>0.56049420000000005</v>
      </c>
      <c r="H233" s="33">
        <v>0.49474449999999998</v>
      </c>
      <c r="I233" s="33">
        <v>0.62624400000000002</v>
      </c>
      <c r="J233" s="33">
        <v>5.5044377018644196E-2</v>
      </c>
    </row>
    <row r="234" spans="2:10" x14ac:dyDescent="0.3">
      <c r="B234" s="25"/>
      <c r="C234" s="73"/>
      <c r="D234" s="103"/>
      <c r="E234" s="85" t="s">
        <v>477</v>
      </c>
      <c r="F234" s="31" t="s">
        <v>454</v>
      </c>
      <c r="G234" s="33">
        <v>0.47422910000000001</v>
      </c>
      <c r="H234" s="33">
        <v>0.41717559999999998</v>
      </c>
      <c r="I234" s="33">
        <v>0.53128249999999999</v>
      </c>
      <c r="J234" s="33">
        <v>3.2790349002456746E-2</v>
      </c>
    </row>
    <row r="235" spans="2:10" x14ac:dyDescent="0.3">
      <c r="B235" s="25"/>
      <c r="C235" s="73"/>
      <c r="D235" s="103"/>
      <c r="E235" s="85" t="s">
        <v>477</v>
      </c>
      <c r="F235" s="31" t="s">
        <v>455</v>
      </c>
      <c r="G235" s="33">
        <v>0.58680589999999999</v>
      </c>
      <c r="H235" s="33">
        <v>0.48819699999999999</v>
      </c>
      <c r="I235" s="33">
        <v>0.68541490000000005</v>
      </c>
      <c r="J235" s="33">
        <v>5.3468793921966594E-2</v>
      </c>
    </row>
    <row r="236" spans="2:10" x14ac:dyDescent="0.3">
      <c r="B236" s="25"/>
      <c r="C236" s="73"/>
      <c r="D236" s="103"/>
      <c r="E236" s="85" t="s">
        <v>477</v>
      </c>
      <c r="F236" s="31" t="s">
        <v>456</v>
      </c>
      <c r="G236" s="33">
        <v>0.51645269999999999</v>
      </c>
      <c r="H236" s="33">
        <v>0.48271720000000001</v>
      </c>
      <c r="I236" s="33">
        <v>0.55018820000000002</v>
      </c>
      <c r="J236" s="33">
        <v>5.3910089220996549E-2</v>
      </c>
    </row>
    <row r="237" spans="2:10" x14ac:dyDescent="0.3">
      <c r="B237" s="25"/>
      <c r="C237" s="73"/>
      <c r="D237" s="103"/>
      <c r="E237" s="85" t="s">
        <v>477</v>
      </c>
      <c r="F237" s="31" t="s">
        <v>457</v>
      </c>
      <c r="G237" s="33">
        <v>0.76485409999999998</v>
      </c>
      <c r="H237" s="33">
        <v>0.74087360000000002</v>
      </c>
      <c r="I237" s="33">
        <v>0.78883449999999999</v>
      </c>
      <c r="J237" s="33">
        <v>2.7025042574951013E-2</v>
      </c>
    </row>
    <row r="238" spans="2:10" x14ac:dyDescent="0.3">
      <c r="B238" s="25"/>
      <c r="C238" s="73"/>
      <c r="D238" s="103"/>
      <c r="E238" s="85" t="s">
        <v>477</v>
      </c>
      <c r="F238" s="31" t="s">
        <v>458</v>
      </c>
      <c r="G238" s="33">
        <v>0.71583200000000002</v>
      </c>
      <c r="H238" s="33">
        <v>0.68421259999999995</v>
      </c>
      <c r="I238" s="33">
        <v>0.74745130000000004</v>
      </c>
      <c r="J238" s="33">
        <v>9.0232876848160837E-3</v>
      </c>
    </row>
    <row r="239" spans="2:10" x14ac:dyDescent="0.3">
      <c r="B239" s="25"/>
      <c r="C239" s="73"/>
      <c r="D239" s="103"/>
      <c r="E239" s="85" t="s">
        <v>477</v>
      </c>
      <c r="F239" s="31" t="s">
        <v>459</v>
      </c>
      <c r="G239" s="33">
        <v>0.67425710000000005</v>
      </c>
      <c r="H239" s="33">
        <v>0.65055130000000005</v>
      </c>
      <c r="I239" s="33">
        <v>0.69796279999999999</v>
      </c>
      <c r="J239" s="33">
        <v>1.5026215286531475E-2</v>
      </c>
    </row>
    <row r="240" spans="2:10" x14ac:dyDescent="0.3">
      <c r="B240" s="25"/>
      <c r="C240" s="73"/>
      <c r="D240" s="103"/>
      <c r="E240" s="85" t="s">
        <v>477</v>
      </c>
      <c r="F240" s="31" t="s">
        <v>660</v>
      </c>
      <c r="G240" s="33">
        <v>0.77855949999999996</v>
      </c>
      <c r="H240" s="33">
        <v>0.74603299999999995</v>
      </c>
      <c r="I240" s="33">
        <v>0.81108599999999997</v>
      </c>
      <c r="J240" s="33">
        <v>2.7254896232435575E-2</v>
      </c>
    </row>
    <row r="241" spans="2:10" x14ac:dyDescent="0.3">
      <c r="B241" s="25"/>
      <c r="C241" s="73"/>
      <c r="D241" s="103"/>
      <c r="E241" s="85" t="s">
        <v>477</v>
      </c>
      <c r="F241" s="31" t="s">
        <v>661</v>
      </c>
      <c r="G241" s="33">
        <v>0.62464900000000001</v>
      </c>
      <c r="H241" s="33">
        <v>0.59910569999999996</v>
      </c>
      <c r="I241" s="33">
        <v>0.65019229999999995</v>
      </c>
      <c r="J241" s="33">
        <v>3.4449701545097432E-2</v>
      </c>
    </row>
    <row r="242" spans="2:10" x14ac:dyDescent="0.3">
      <c r="B242" s="25"/>
      <c r="C242" s="73"/>
      <c r="D242" s="103"/>
      <c r="E242" s="85" t="s">
        <v>477</v>
      </c>
      <c r="F242" s="31" t="s">
        <v>662</v>
      </c>
      <c r="G242" s="33">
        <v>0.76723940000000002</v>
      </c>
      <c r="H242" s="33">
        <v>0.69459029999999999</v>
      </c>
      <c r="I242" s="33">
        <v>0.83988850000000004</v>
      </c>
      <c r="J242" s="33">
        <v>1.24307128729617E-3</v>
      </c>
    </row>
    <row r="243" spans="2:10" x14ac:dyDescent="0.3">
      <c r="B243" s="25"/>
      <c r="C243" s="73"/>
      <c r="D243" s="103"/>
      <c r="E243" s="85" t="s">
        <v>477</v>
      </c>
      <c r="F243" s="31" t="s">
        <v>663</v>
      </c>
      <c r="G243" s="33">
        <v>0.66132009999999997</v>
      </c>
      <c r="H243" s="33">
        <v>0.63948780000000005</v>
      </c>
      <c r="I243" s="33">
        <v>0.68315250000000005</v>
      </c>
      <c r="J243" s="33">
        <v>3.7117215007169004E-2</v>
      </c>
    </row>
    <row r="244" spans="2:10" x14ac:dyDescent="0.3">
      <c r="B244" s="25"/>
      <c r="C244" s="73"/>
      <c r="D244" s="103"/>
      <c r="E244" s="85" t="s">
        <v>477</v>
      </c>
      <c r="F244" s="31" t="s">
        <v>460</v>
      </c>
      <c r="G244" s="33">
        <v>0.62458440000000004</v>
      </c>
      <c r="H244" s="33">
        <v>0.59220050000000002</v>
      </c>
      <c r="I244" s="33">
        <v>0.6569682</v>
      </c>
      <c r="J244" s="33">
        <v>4.9482894581701062E-2</v>
      </c>
    </row>
    <row r="245" spans="2:10" x14ac:dyDescent="0.3">
      <c r="B245" s="25"/>
      <c r="C245" s="73"/>
      <c r="D245" s="103"/>
      <c r="E245" s="85" t="s">
        <v>477</v>
      </c>
      <c r="F245" s="31" t="s">
        <v>461</v>
      </c>
      <c r="G245" s="33">
        <v>0.70082429999999996</v>
      </c>
      <c r="H245" s="33">
        <v>0.67281469999999999</v>
      </c>
      <c r="I245" s="33">
        <v>0.72883379999999998</v>
      </c>
      <c r="J245" s="33">
        <v>2.9990798952286197E-2</v>
      </c>
    </row>
    <row r="246" spans="2:10" x14ac:dyDescent="0.3">
      <c r="B246" s="25"/>
      <c r="C246" s="73"/>
      <c r="D246" s="103"/>
      <c r="E246" s="85" t="s">
        <v>477</v>
      </c>
      <c r="F246" s="31" t="s">
        <v>462</v>
      </c>
      <c r="G246" s="33">
        <v>0.72992900000000005</v>
      </c>
      <c r="H246" s="33">
        <v>0.67157869999999997</v>
      </c>
      <c r="I246" s="33">
        <v>0.78827939999999996</v>
      </c>
      <c r="J246" s="33">
        <v>3.4382293692754057E-2</v>
      </c>
    </row>
    <row r="247" spans="2:10" x14ac:dyDescent="0.3">
      <c r="B247" s="25"/>
      <c r="C247" s="73"/>
      <c r="D247" s="103"/>
      <c r="E247" s="85" t="s">
        <v>477</v>
      </c>
      <c r="F247" s="31" t="s">
        <v>589</v>
      </c>
      <c r="G247" s="33">
        <v>0.70744019999999996</v>
      </c>
      <c r="H247" s="33">
        <v>0.6182647</v>
      </c>
      <c r="I247" s="33">
        <v>0.79661559999999998</v>
      </c>
      <c r="J247" s="33">
        <v>1.0751066367350404E-2</v>
      </c>
    </row>
    <row r="248" spans="2:10" x14ac:dyDescent="0.3">
      <c r="B248" s="25"/>
      <c r="C248" s="73"/>
      <c r="D248" s="103"/>
      <c r="E248" s="85" t="s">
        <v>477</v>
      </c>
      <c r="F248" s="31" t="s">
        <v>463</v>
      </c>
      <c r="G248" s="33">
        <v>0.46358060000000001</v>
      </c>
      <c r="H248" s="33">
        <v>0.42785430000000002</v>
      </c>
      <c r="I248" s="33">
        <v>0.499307</v>
      </c>
      <c r="J248" s="33">
        <v>6.2937122572235868E-2</v>
      </c>
    </row>
    <row r="249" spans="2:10" x14ac:dyDescent="0.3">
      <c r="B249" s="25"/>
      <c r="C249" s="73"/>
      <c r="D249" s="103"/>
      <c r="E249" s="85" t="s">
        <v>477</v>
      </c>
      <c r="F249" s="31" t="s">
        <v>464</v>
      </c>
      <c r="G249" s="33">
        <v>0.59723950000000003</v>
      </c>
      <c r="H249" s="33">
        <v>0.55265969999999998</v>
      </c>
      <c r="I249" s="33">
        <v>0.64181929999999998</v>
      </c>
      <c r="J249" s="33">
        <v>5.0886703428412658E-2</v>
      </c>
    </row>
    <row r="250" spans="2:10" x14ac:dyDescent="0.3">
      <c r="B250" s="25"/>
      <c r="C250" s="73"/>
      <c r="D250" s="103"/>
      <c r="E250" s="85" t="s">
        <v>477</v>
      </c>
      <c r="F250" s="31" t="s">
        <v>465</v>
      </c>
      <c r="G250" s="33">
        <v>0.70360509999999998</v>
      </c>
      <c r="H250" s="33">
        <v>0.66297759999999994</v>
      </c>
      <c r="I250" s="33">
        <v>0.74423249999999996</v>
      </c>
      <c r="J250" s="33">
        <v>2.1912937142750669E-2</v>
      </c>
    </row>
    <row r="251" spans="2:10" x14ac:dyDescent="0.3">
      <c r="B251" s="25"/>
      <c r="C251" s="73"/>
      <c r="D251" s="103"/>
      <c r="E251" s="85" t="s">
        <v>477</v>
      </c>
      <c r="F251" s="31" t="s">
        <v>466</v>
      </c>
      <c r="G251" s="33">
        <v>0.81641319999999995</v>
      </c>
      <c r="H251" s="33">
        <v>0.76845149999999995</v>
      </c>
      <c r="I251" s="33">
        <v>0.86437489999999995</v>
      </c>
      <c r="J251" s="33">
        <v>2.8410569428417416E-2</v>
      </c>
    </row>
    <row r="252" spans="2:10" x14ac:dyDescent="0.3">
      <c r="B252" s="25"/>
      <c r="C252" s="73"/>
      <c r="D252" s="103"/>
      <c r="E252" s="85" t="s">
        <v>477</v>
      </c>
      <c r="F252" s="31" t="s">
        <v>467</v>
      </c>
      <c r="G252" s="33">
        <v>0.82919830000000005</v>
      </c>
      <c r="H252" s="33">
        <v>0.79540149999999998</v>
      </c>
      <c r="I252" s="33">
        <v>0.86299499999999996</v>
      </c>
      <c r="J252" s="33">
        <v>2.3587353507521218E-2</v>
      </c>
    </row>
    <row r="253" spans="2:10" x14ac:dyDescent="0.3">
      <c r="B253" s="25"/>
      <c r="C253" s="73"/>
      <c r="D253" s="103"/>
      <c r="E253" s="85" t="s">
        <v>477</v>
      </c>
      <c r="F253" s="31" t="s">
        <v>468</v>
      </c>
      <c r="G253" s="33">
        <v>0.6964825</v>
      </c>
      <c r="H253" s="33">
        <v>0.67390139999999998</v>
      </c>
      <c r="I253" s="33">
        <v>0.71906349999999997</v>
      </c>
      <c r="J253" s="33">
        <v>3.4922001258142606E-2</v>
      </c>
    </row>
    <row r="254" spans="2:10" x14ac:dyDescent="0.3">
      <c r="B254" s="25"/>
      <c r="C254" s="73"/>
      <c r="D254" s="103"/>
      <c r="E254" s="85" t="s">
        <v>477</v>
      </c>
      <c r="F254" s="31" t="s">
        <v>469</v>
      </c>
      <c r="G254" s="33">
        <v>0.52551230000000004</v>
      </c>
      <c r="H254" s="33">
        <v>0.47307139999999998</v>
      </c>
      <c r="I254" s="33">
        <v>0.5779533</v>
      </c>
      <c r="J254" s="33">
        <v>5.3438331196361585E-2</v>
      </c>
    </row>
    <row r="255" spans="2:10" x14ac:dyDescent="0.3">
      <c r="B255" s="25"/>
      <c r="C255" s="73"/>
      <c r="D255" s="103"/>
      <c r="E255" s="85" t="s">
        <v>477</v>
      </c>
      <c r="F255" s="31" t="s">
        <v>470</v>
      </c>
      <c r="G255" s="33">
        <v>0.71671370000000001</v>
      </c>
      <c r="H255" s="33">
        <v>0.67321640000000005</v>
      </c>
      <c r="I255" s="33">
        <v>0.76021099999999997</v>
      </c>
      <c r="J255" s="33">
        <v>3.8750742302300641E-2</v>
      </c>
    </row>
    <row r="256" spans="2:10" x14ac:dyDescent="0.3">
      <c r="B256" s="25"/>
      <c r="C256" s="73"/>
      <c r="D256" s="103"/>
      <c r="E256" s="85" t="s">
        <v>477</v>
      </c>
      <c r="F256" s="31" t="s">
        <v>26</v>
      </c>
      <c r="G256" s="33">
        <v>0.58648639999999996</v>
      </c>
      <c r="H256" s="33">
        <v>0.54255279999999995</v>
      </c>
      <c r="I256" s="33">
        <v>0.63041999999999998</v>
      </c>
      <c r="J256" s="33">
        <v>4.1430042256003552E-2</v>
      </c>
    </row>
    <row r="257" spans="1:10" x14ac:dyDescent="0.3">
      <c r="B257" s="25"/>
      <c r="C257" s="73"/>
      <c r="D257" s="103"/>
      <c r="E257" s="85" t="s">
        <v>477</v>
      </c>
      <c r="F257" s="31" t="s">
        <v>27</v>
      </c>
      <c r="G257" s="33">
        <v>0.7077348</v>
      </c>
      <c r="H257" s="33">
        <v>0.62043130000000002</v>
      </c>
      <c r="I257" s="33">
        <v>0.79503829999999998</v>
      </c>
      <c r="J257" s="33">
        <v>3.6391022111007795E-2</v>
      </c>
    </row>
    <row r="258" spans="1:10" x14ac:dyDescent="0.3">
      <c r="B258" s="25"/>
      <c r="C258" s="73"/>
      <c r="D258" s="103"/>
      <c r="E258" s="85" t="s">
        <v>477</v>
      </c>
      <c r="F258" s="31" t="s">
        <v>28</v>
      </c>
      <c r="G258" s="33">
        <v>0.79925389999999996</v>
      </c>
      <c r="H258" s="33">
        <v>0.75358689999999995</v>
      </c>
      <c r="I258" s="33">
        <v>0.84492089999999997</v>
      </c>
      <c r="J258" s="33">
        <v>5.704603702180777E-3</v>
      </c>
    </row>
    <row r="259" spans="1:10" x14ac:dyDescent="0.3">
      <c r="B259" s="25"/>
      <c r="C259" s="73"/>
      <c r="D259" s="103"/>
      <c r="E259" s="85" t="s">
        <v>477</v>
      </c>
      <c r="F259" s="31" t="s">
        <v>29</v>
      </c>
      <c r="G259" s="33">
        <v>0.67934510000000004</v>
      </c>
      <c r="H259" s="33">
        <v>0.5640617</v>
      </c>
      <c r="I259" s="33">
        <v>0.79462849999999996</v>
      </c>
      <c r="J259" s="33">
        <v>4.9246016566022829E-2</v>
      </c>
    </row>
    <row r="260" spans="1:10" x14ac:dyDescent="0.3">
      <c r="B260" s="25"/>
      <c r="C260" s="73"/>
      <c r="D260" s="103"/>
      <c r="E260" s="85" t="s">
        <v>477</v>
      </c>
      <c r="F260" s="31" t="s">
        <v>658</v>
      </c>
      <c r="G260" s="33">
        <v>0.71258900000000003</v>
      </c>
      <c r="H260" s="33">
        <v>0.6724966</v>
      </c>
      <c r="I260" s="33">
        <v>0.7526815</v>
      </c>
      <c r="J260" s="33">
        <v>2.0166988698767312E-2</v>
      </c>
    </row>
    <row r="261" spans="1:10" x14ac:dyDescent="0.3">
      <c r="B261" s="25"/>
      <c r="C261" s="73"/>
      <c r="D261" s="103"/>
      <c r="E261" s="85" t="s">
        <v>477</v>
      </c>
      <c r="F261" s="31" t="s">
        <v>30</v>
      </c>
      <c r="G261" s="33">
        <v>0.66272569999999997</v>
      </c>
      <c r="H261" s="33">
        <v>0.60718689999999997</v>
      </c>
      <c r="I261" s="33">
        <v>0.71826460000000003</v>
      </c>
      <c r="J261" s="33">
        <v>3.3074738177710422E-2</v>
      </c>
    </row>
    <row r="262" spans="1:10" x14ac:dyDescent="0.3">
      <c r="B262" s="25"/>
      <c r="C262" s="73"/>
      <c r="D262" s="29"/>
      <c r="E262" s="85" t="s">
        <v>477</v>
      </c>
      <c r="F262" s="31" t="s">
        <v>552</v>
      </c>
      <c r="G262" s="33">
        <v>0.74682800000000005</v>
      </c>
      <c r="H262" s="33">
        <v>0.71512379999999998</v>
      </c>
      <c r="I262" s="33">
        <v>0.77853229999999995</v>
      </c>
      <c r="J262" s="33">
        <v>2.3287807413928763E-2</v>
      </c>
    </row>
    <row r="263" spans="1:10" x14ac:dyDescent="0.3">
      <c r="B263" s="25"/>
      <c r="C263" s="73"/>
      <c r="D263" s="29"/>
      <c r="E263" s="85" t="s">
        <v>477</v>
      </c>
      <c r="F263" s="31" t="s">
        <v>31</v>
      </c>
      <c r="G263" s="33">
        <v>0.70083110000000004</v>
      </c>
      <c r="H263" s="33">
        <v>0.64222999999999997</v>
      </c>
      <c r="I263" s="33">
        <v>0.75943229999999995</v>
      </c>
      <c r="J263" s="33">
        <v>6.6336516959592792E-2</v>
      </c>
    </row>
    <row r="264" spans="1:10" x14ac:dyDescent="0.3">
      <c r="B264" s="25"/>
      <c r="C264" s="73"/>
      <c r="D264" s="29"/>
      <c r="E264" s="85" t="s">
        <v>477</v>
      </c>
      <c r="F264" s="31" t="s">
        <v>32</v>
      </c>
      <c r="G264" s="33">
        <v>0.76152949999999997</v>
      </c>
      <c r="H264" s="33">
        <v>0.72217140000000002</v>
      </c>
      <c r="I264" s="33">
        <v>0.80088769999999998</v>
      </c>
      <c r="J264" s="33">
        <v>1.4914825943657669E-2</v>
      </c>
    </row>
    <row r="265" spans="1:10" x14ac:dyDescent="0.3">
      <c r="B265" s="25"/>
      <c r="C265" s="73"/>
      <c r="D265" s="29"/>
      <c r="E265" s="85" t="s">
        <v>477</v>
      </c>
      <c r="F265" s="31" t="s">
        <v>471</v>
      </c>
      <c r="G265" s="33">
        <v>0.66485380000000005</v>
      </c>
      <c r="H265" s="33">
        <v>0.57788689999999998</v>
      </c>
      <c r="I265" s="33">
        <v>0.75182070000000001</v>
      </c>
      <c r="J265" s="33">
        <v>6.6247267481855748E-2</v>
      </c>
    </row>
    <row r="266" spans="1:10" x14ac:dyDescent="0.3">
      <c r="B266" s="25"/>
      <c r="C266" s="73"/>
      <c r="D266" s="29"/>
      <c r="E266" s="85" t="s">
        <v>477</v>
      </c>
      <c r="F266" s="31" t="s">
        <v>472</v>
      </c>
      <c r="G266" s="33">
        <v>0.63700769999999995</v>
      </c>
      <c r="H266" s="33">
        <v>0.58845479999999994</v>
      </c>
      <c r="I266" s="33">
        <v>0.68556070000000002</v>
      </c>
      <c r="J266" s="33">
        <v>3.8892205796879055E-2</v>
      </c>
    </row>
    <row r="267" spans="1:10" x14ac:dyDescent="0.3">
      <c r="B267" s="25"/>
      <c r="C267" s="73"/>
      <c r="D267" s="22"/>
      <c r="E267" s="85" t="s">
        <v>477</v>
      </c>
      <c r="F267" s="31" t="s">
        <v>473</v>
      </c>
      <c r="G267" s="42">
        <v>0.69510819999999995</v>
      </c>
      <c r="H267" s="42">
        <v>0.66396359999999999</v>
      </c>
      <c r="I267" s="42">
        <v>0.72625280000000003</v>
      </c>
      <c r="J267" s="33">
        <v>2.9039872924292668E-2</v>
      </c>
    </row>
    <row r="268" spans="1:10" x14ac:dyDescent="0.3">
      <c r="A268" t="s">
        <v>404</v>
      </c>
      <c r="B268" s="25" t="s">
        <v>725</v>
      </c>
      <c r="C268" s="73" t="s">
        <v>722</v>
      </c>
      <c r="D268" s="112" t="str" cm="1">
        <f t="array" aca="1" ref="D268" ca="1">HYPERLINK("#"&amp;CELL("address",INDEX('Data dictionary'!B:B,MATCH($A268,'Data dictionary'!A:A,0))),"Show if Q165 is Yes")</f>
        <v>Show if Q165 is Yes</v>
      </c>
      <c r="E268" s="85" t="s">
        <v>723</v>
      </c>
      <c r="F268" s="31" t="s">
        <v>450</v>
      </c>
      <c r="G268" s="33">
        <v>0.31323299999999998</v>
      </c>
      <c r="H268" s="33">
        <v>0.2888714</v>
      </c>
      <c r="I268" s="33">
        <v>0.33759470000000003</v>
      </c>
      <c r="J268" s="33">
        <v>7.4017689826406025E-2</v>
      </c>
    </row>
    <row r="269" spans="1:10" x14ac:dyDescent="0.3">
      <c r="B269" s="27"/>
      <c r="C269" s="72"/>
      <c r="D269" s="103"/>
      <c r="E269" s="85" t="s">
        <v>723</v>
      </c>
      <c r="F269" s="31" t="s">
        <v>452</v>
      </c>
      <c r="G269" s="33">
        <v>0.34762369999999998</v>
      </c>
      <c r="H269" s="33">
        <v>0.32301360000000001</v>
      </c>
      <c r="I269" s="33">
        <v>0.3722338</v>
      </c>
      <c r="J269" s="33">
        <v>5.7856695378513436E-2</v>
      </c>
    </row>
    <row r="270" spans="1:10" x14ac:dyDescent="0.3">
      <c r="B270" s="25"/>
      <c r="C270" s="73"/>
      <c r="D270" s="103"/>
      <c r="E270" s="85" t="s">
        <v>723</v>
      </c>
      <c r="F270" s="31" t="s">
        <v>453</v>
      </c>
      <c r="G270" s="33">
        <v>0.4220894</v>
      </c>
      <c r="H270" s="33">
        <v>0.39613779999999998</v>
      </c>
      <c r="I270" s="33">
        <v>0.44804100000000002</v>
      </c>
      <c r="J270" s="33">
        <v>8.9024853183155103E-2</v>
      </c>
    </row>
    <row r="271" spans="1:10" x14ac:dyDescent="0.3">
      <c r="B271" s="25"/>
      <c r="C271" s="73"/>
      <c r="D271" s="103"/>
      <c r="E271" s="85" t="s">
        <v>723</v>
      </c>
      <c r="F271" s="31" t="s">
        <v>21</v>
      </c>
      <c r="G271" s="33">
        <v>0.25629610000000003</v>
      </c>
      <c r="H271" s="33">
        <v>0.206066</v>
      </c>
      <c r="I271" s="33">
        <v>0.30652629999999997</v>
      </c>
      <c r="J271" s="33">
        <v>0.12626198970452315</v>
      </c>
    </row>
    <row r="272" spans="1:10" x14ac:dyDescent="0.3">
      <c r="B272" s="25"/>
      <c r="C272" s="73"/>
      <c r="D272" s="103"/>
      <c r="E272" s="85" t="s">
        <v>723</v>
      </c>
      <c r="F272" s="31" t="s">
        <v>454</v>
      </c>
      <c r="G272" s="33">
        <v>0.1819636</v>
      </c>
      <c r="H272" s="33">
        <v>0.1280742</v>
      </c>
      <c r="I272" s="33">
        <v>0.23585300000000001</v>
      </c>
      <c r="J272" s="33">
        <v>7.066643341669053E-2</v>
      </c>
    </row>
    <row r="273" spans="2:10" x14ac:dyDescent="0.3">
      <c r="B273" s="25"/>
      <c r="C273" s="73"/>
      <c r="D273" s="103"/>
      <c r="E273" s="85" t="s">
        <v>723</v>
      </c>
      <c r="F273" s="31" t="s">
        <v>455</v>
      </c>
      <c r="G273" s="33">
        <v>0.18365709999999999</v>
      </c>
      <c r="H273" s="33">
        <v>0.1133665</v>
      </c>
      <c r="I273" s="33">
        <v>0.2539476</v>
      </c>
      <c r="J273" s="33">
        <v>8.7862782349489243E-2</v>
      </c>
    </row>
    <row r="274" spans="2:10" x14ac:dyDescent="0.3">
      <c r="B274" s="25"/>
      <c r="C274" s="73"/>
      <c r="D274" s="103"/>
      <c r="E274" s="85" t="s">
        <v>723</v>
      </c>
      <c r="F274" s="31" t="s">
        <v>456</v>
      </c>
      <c r="G274" s="33">
        <v>0.1635691</v>
      </c>
      <c r="H274" s="33">
        <v>0.14412230000000001</v>
      </c>
      <c r="I274" s="33">
        <v>0.18301590000000001</v>
      </c>
      <c r="J274" s="33">
        <v>0.11771465049473348</v>
      </c>
    </row>
    <row r="275" spans="2:10" x14ac:dyDescent="0.3">
      <c r="B275" s="25"/>
      <c r="C275" s="73"/>
      <c r="D275" s="103"/>
      <c r="E275" s="85" t="s">
        <v>723</v>
      </c>
      <c r="F275" s="31" t="s">
        <v>457</v>
      </c>
      <c r="G275" s="33">
        <v>0.4127556</v>
      </c>
      <c r="H275" s="33">
        <v>0.38004490000000002</v>
      </c>
      <c r="I275" s="33">
        <v>0.44546639999999998</v>
      </c>
      <c r="J275" s="33">
        <v>4.9696960290545628E-2</v>
      </c>
    </row>
    <row r="276" spans="2:10" x14ac:dyDescent="0.3">
      <c r="B276" s="25"/>
      <c r="C276" s="73"/>
      <c r="D276" s="103"/>
      <c r="E276" s="85" t="s">
        <v>723</v>
      </c>
      <c r="F276" s="31" t="s">
        <v>458</v>
      </c>
      <c r="G276" s="33">
        <v>0.30179270000000002</v>
      </c>
      <c r="H276" s="33">
        <v>0.26580310000000001</v>
      </c>
      <c r="I276" s="33">
        <v>0.33778239999999998</v>
      </c>
      <c r="J276" s="33">
        <v>2.5670381301435549E-2</v>
      </c>
    </row>
    <row r="277" spans="2:10" x14ac:dyDescent="0.3">
      <c r="B277" s="25"/>
      <c r="C277" s="73"/>
      <c r="D277" s="103"/>
      <c r="E277" s="85" t="s">
        <v>723</v>
      </c>
      <c r="F277" s="31" t="s">
        <v>459</v>
      </c>
      <c r="G277" s="33">
        <v>0.32820050000000001</v>
      </c>
      <c r="H277" s="33">
        <v>0.30443209999999998</v>
      </c>
      <c r="I277" s="33">
        <v>0.35196889999999997</v>
      </c>
      <c r="J277" s="33">
        <v>3.6597345008559962E-2</v>
      </c>
    </row>
    <row r="278" spans="2:10" x14ac:dyDescent="0.3">
      <c r="B278" s="25"/>
      <c r="C278" s="73"/>
      <c r="D278" s="103"/>
      <c r="E278" s="85" t="s">
        <v>723</v>
      </c>
      <c r="F278" s="31" t="s">
        <v>660</v>
      </c>
      <c r="G278" s="33">
        <v>0.39772560000000001</v>
      </c>
      <c r="H278" s="33">
        <v>0.35138049999999998</v>
      </c>
      <c r="I278" s="33">
        <v>0.44407059999999998</v>
      </c>
      <c r="J278" s="33">
        <v>5.3922161116818759E-2</v>
      </c>
    </row>
    <row r="279" spans="2:10" x14ac:dyDescent="0.3">
      <c r="B279" s="25"/>
      <c r="C279" s="73"/>
      <c r="D279" s="103"/>
      <c r="E279" s="85" t="s">
        <v>723</v>
      </c>
      <c r="F279" s="31" t="s">
        <v>661</v>
      </c>
      <c r="G279" s="33">
        <v>0.28378150000000002</v>
      </c>
      <c r="H279" s="33">
        <v>0.2617505</v>
      </c>
      <c r="I279" s="33">
        <v>0.30581259999999999</v>
      </c>
      <c r="J279" s="33">
        <v>6.8577030908684361E-2</v>
      </c>
    </row>
    <row r="280" spans="2:10" x14ac:dyDescent="0.3">
      <c r="B280" s="25"/>
      <c r="C280" s="73"/>
      <c r="D280" s="103"/>
      <c r="E280" s="85" t="s">
        <v>723</v>
      </c>
      <c r="F280" s="31" t="s">
        <v>662</v>
      </c>
      <c r="G280" s="33">
        <v>0.30829450000000003</v>
      </c>
      <c r="H280" s="33">
        <v>0.1921966</v>
      </c>
      <c r="I280" s="33">
        <v>0.42439250000000001</v>
      </c>
      <c r="J280" s="33">
        <v>5.8409164017817712E-2</v>
      </c>
    </row>
    <row r="281" spans="2:10" x14ac:dyDescent="0.3">
      <c r="B281" s="25"/>
      <c r="C281" s="73"/>
      <c r="D281" s="103"/>
      <c r="E281" s="85" t="s">
        <v>723</v>
      </c>
      <c r="F281" s="31" t="s">
        <v>663</v>
      </c>
      <c r="G281" s="33">
        <v>0.3133243</v>
      </c>
      <c r="H281" s="33">
        <v>0.28996169999999999</v>
      </c>
      <c r="I281" s="33">
        <v>0.33668700000000001</v>
      </c>
      <c r="J281" s="33">
        <v>5.8152633061109543E-2</v>
      </c>
    </row>
    <row r="282" spans="2:10" x14ac:dyDescent="0.3">
      <c r="B282" s="25"/>
      <c r="C282" s="73"/>
      <c r="D282" s="103"/>
      <c r="E282" s="85" t="s">
        <v>723</v>
      </c>
      <c r="F282" s="31" t="s">
        <v>460</v>
      </c>
      <c r="G282" s="33">
        <v>0.27760210000000002</v>
      </c>
      <c r="H282" s="33">
        <v>0.24518290000000001</v>
      </c>
      <c r="I282" s="33">
        <v>0.3100212</v>
      </c>
      <c r="J282" s="33">
        <v>9.2316769080060562E-2</v>
      </c>
    </row>
    <row r="283" spans="2:10" x14ac:dyDescent="0.3">
      <c r="B283" s="25"/>
      <c r="C283" s="73"/>
      <c r="D283" s="103"/>
      <c r="E283" s="85" t="s">
        <v>723</v>
      </c>
      <c r="F283" s="31" t="s">
        <v>461</v>
      </c>
      <c r="G283" s="33">
        <v>0.3513655</v>
      </c>
      <c r="H283" s="33">
        <v>0.31612810000000002</v>
      </c>
      <c r="I283" s="33">
        <v>0.38660290000000003</v>
      </c>
      <c r="J283" s="33">
        <v>5.8843353315427741E-2</v>
      </c>
    </row>
    <row r="284" spans="2:10" x14ac:dyDescent="0.3">
      <c r="B284" s="25"/>
      <c r="C284" s="73"/>
      <c r="D284" s="103"/>
      <c r="E284" s="85" t="s">
        <v>723</v>
      </c>
      <c r="F284" s="31" t="s">
        <v>462</v>
      </c>
      <c r="G284" s="33">
        <v>0.27053319999999997</v>
      </c>
      <c r="H284" s="33">
        <v>0.2158206</v>
      </c>
      <c r="I284" s="33">
        <v>0.32524579999999997</v>
      </c>
      <c r="J284" s="33">
        <v>5.6690287619841601E-2</v>
      </c>
    </row>
    <row r="285" spans="2:10" x14ac:dyDescent="0.3">
      <c r="B285" s="25"/>
      <c r="C285" s="73"/>
      <c r="D285" s="103"/>
      <c r="E285" s="85" t="s">
        <v>723</v>
      </c>
      <c r="F285" s="31" t="s">
        <v>589</v>
      </c>
      <c r="G285" s="33">
        <v>0.26037110000000002</v>
      </c>
      <c r="H285" s="33">
        <v>0.16711139999999999</v>
      </c>
      <c r="I285" s="33">
        <v>0.35363070000000002</v>
      </c>
      <c r="J285" s="33">
        <v>1.56128024980484E-2</v>
      </c>
    </row>
    <row r="286" spans="2:10" x14ac:dyDescent="0.3">
      <c r="B286" s="25"/>
      <c r="C286" s="73"/>
      <c r="D286" s="103"/>
      <c r="E286" s="85" t="s">
        <v>723</v>
      </c>
      <c r="F286" s="31" t="s">
        <v>463</v>
      </c>
      <c r="G286" s="33">
        <v>0.13033529999999999</v>
      </c>
      <c r="H286" s="33">
        <v>0.10492990000000001</v>
      </c>
      <c r="I286" s="33">
        <v>0.15574080000000001</v>
      </c>
      <c r="J286" s="33">
        <v>0.14840808458086088</v>
      </c>
    </row>
    <row r="287" spans="2:10" x14ac:dyDescent="0.3">
      <c r="B287" s="25"/>
      <c r="C287" s="73"/>
      <c r="D287" s="103"/>
      <c r="E287" s="85" t="s">
        <v>723</v>
      </c>
      <c r="F287" s="31" t="s">
        <v>464</v>
      </c>
      <c r="G287" s="33">
        <v>0.2267151</v>
      </c>
      <c r="H287" s="33">
        <v>0.19394140000000001</v>
      </c>
      <c r="I287" s="33">
        <v>0.25948880000000002</v>
      </c>
      <c r="J287" s="33">
        <v>0.10264397318647363</v>
      </c>
    </row>
    <row r="288" spans="2:10" x14ac:dyDescent="0.3">
      <c r="B288" s="25"/>
      <c r="C288" s="73"/>
      <c r="D288" s="103"/>
      <c r="E288" s="85" t="s">
        <v>723</v>
      </c>
      <c r="F288" s="31" t="s">
        <v>465</v>
      </c>
      <c r="G288" s="33">
        <v>0.3346229</v>
      </c>
      <c r="H288" s="33">
        <v>0.28180189999999999</v>
      </c>
      <c r="I288" s="33">
        <v>0.38744390000000001</v>
      </c>
      <c r="J288" s="33">
        <v>4.7368791497548274E-2</v>
      </c>
    </row>
    <row r="289" spans="2:10" x14ac:dyDescent="0.3">
      <c r="B289" s="25"/>
      <c r="C289" s="73"/>
      <c r="D289" s="103"/>
      <c r="E289" s="85" t="s">
        <v>723</v>
      </c>
      <c r="F289" s="31" t="s">
        <v>466</v>
      </c>
      <c r="G289" s="33">
        <v>0.49432229999999999</v>
      </c>
      <c r="H289" s="33">
        <v>0.41522199999999998</v>
      </c>
      <c r="I289" s="33">
        <v>0.57342269999999995</v>
      </c>
      <c r="J289" s="33">
        <v>4.6705706631262001E-2</v>
      </c>
    </row>
    <row r="290" spans="2:10" x14ac:dyDescent="0.3">
      <c r="B290" s="25"/>
      <c r="C290" s="73"/>
      <c r="D290" s="103"/>
      <c r="E290" s="85" t="s">
        <v>723</v>
      </c>
      <c r="F290" s="31" t="s">
        <v>467</v>
      </c>
      <c r="G290" s="33">
        <v>0.4671071</v>
      </c>
      <c r="H290" s="33">
        <v>0.42777470000000001</v>
      </c>
      <c r="I290" s="33">
        <v>0.50643950000000004</v>
      </c>
      <c r="J290" s="33">
        <v>3.6692622262058147E-2</v>
      </c>
    </row>
    <row r="291" spans="2:10" x14ac:dyDescent="0.3">
      <c r="B291" s="25"/>
      <c r="C291" s="73"/>
      <c r="D291" s="103"/>
      <c r="E291" s="85" t="s">
        <v>723</v>
      </c>
      <c r="F291" s="31" t="s">
        <v>468</v>
      </c>
      <c r="G291" s="33">
        <v>0.33154539999999999</v>
      </c>
      <c r="H291" s="33">
        <v>0.30893039999999999</v>
      </c>
      <c r="I291" s="33">
        <v>0.35416039999999999</v>
      </c>
      <c r="J291" s="33">
        <v>6.5122620801819589E-2</v>
      </c>
    </row>
    <row r="292" spans="2:10" x14ac:dyDescent="0.3">
      <c r="B292" s="25"/>
      <c r="C292" s="73"/>
      <c r="D292" s="103"/>
      <c r="E292" s="85" t="s">
        <v>723</v>
      </c>
      <c r="F292" s="31" t="s">
        <v>469</v>
      </c>
      <c r="G292" s="33">
        <v>0.23316809999999999</v>
      </c>
      <c r="H292" s="33">
        <v>0.18494050000000001</v>
      </c>
      <c r="I292" s="33">
        <v>0.28139560000000002</v>
      </c>
      <c r="J292" s="33">
        <v>0.11102161363941469</v>
      </c>
    </row>
    <row r="293" spans="2:10" x14ac:dyDescent="0.3">
      <c r="B293" s="25"/>
      <c r="C293" s="73"/>
      <c r="D293" s="103"/>
      <c r="E293" s="85" t="s">
        <v>723</v>
      </c>
      <c r="F293" s="31" t="s">
        <v>470</v>
      </c>
      <c r="G293" s="33">
        <v>0.39670090000000002</v>
      </c>
      <c r="H293" s="33">
        <v>0.3435146</v>
      </c>
      <c r="I293" s="33">
        <v>0.44988729999999999</v>
      </c>
      <c r="J293" s="33">
        <v>7.6210035523978689E-2</v>
      </c>
    </row>
    <row r="294" spans="2:10" x14ac:dyDescent="0.3">
      <c r="B294" s="25"/>
      <c r="C294" s="73"/>
      <c r="D294" s="103"/>
      <c r="E294" s="85" t="s">
        <v>723</v>
      </c>
      <c r="F294" s="31" t="s">
        <v>26</v>
      </c>
      <c r="G294" s="33">
        <v>0.2393246</v>
      </c>
      <c r="H294" s="33">
        <v>0.1887134</v>
      </c>
      <c r="I294" s="33">
        <v>0.28993580000000002</v>
      </c>
      <c r="J294" s="33">
        <v>8.1890385279463268E-2</v>
      </c>
    </row>
    <row r="295" spans="2:10" x14ac:dyDescent="0.3">
      <c r="B295" s="25"/>
      <c r="C295" s="73"/>
      <c r="D295" s="103"/>
      <c r="E295" s="85" t="s">
        <v>723</v>
      </c>
      <c r="F295" s="31" t="s">
        <v>27</v>
      </c>
      <c r="G295" s="33">
        <v>0.34006540000000002</v>
      </c>
      <c r="H295" s="33">
        <v>0.28314919999999999</v>
      </c>
      <c r="I295" s="33">
        <v>0.39698169999999999</v>
      </c>
      <c r="J295" s="33">
        <v>6.4083031803466001E-2</v>
      </c>
    </row>
    <row r="296" spans="2:10" x14ac:dyDescent="0.3">
      <c r="B296" s="25"/>
      <c r="C296" s="73"/>
      <c r="D296" s="103"/>
      <c r="E296" s="85" t="s">
        <v>723</v>
      </c>
      <c r="F296" s="31" t="s">
        <v>28</v>
      </c>
      <c r="G296" s="33">
        <v>0.42411490000000002</v>
      </c>
      <c r="H296" s="33">
        <v>0.37242069999999999</v>
      </c>
      <c r="I296" s="33">
        <v>0.47580919999999999</v>
      </c>
      <c r="J296" s="33">
        <v>1.9443216968625717E-2</v>
      </c>
    </row>
    <row r="297" spans="2:10" x14ac:dyDescent="0.3">
      <c r="B297" s="25"/>
      <c r="C297" s="73"/>
      <c r="D297" s="103"/>
      <c r="E297" s="85" t="s">
        <v>723</v>
      </c>
      <c r="F297" s="31" t="s">
        <v>29</v>
      </c>
      <c r="G297" s="33">
        <v>0.3257466</v>
      </c>
      <c r="H297" s="33">
        <v>0.26489020000000002</v>
      </c>
      <c r="I297" s="33">
        <v>0.38660299999999997</v>
      </c>
      <c r="J297" s="33">
        <v>0.10467606639300375</v>
      </c>
    </row>
    <row r="298" spans="2:10" x14ac:dyDescent="0.3">
      <c r="B298" s="25"/>
      <c r="C298" s="73"/>
      <c r="D298" s="103"/>
      <c r="E298" s="85" t="s">
        <v>723</v>
      </c>
      <c r="F298" s="31" t="s">
        <v>658</v>
      </c>
      <c r="G298" s="33">
        <v>0.33402569999999998</v>
      </c>
      <c r="H298" s="33">
        <v>0.2716751</v>
      </c>
      <c r="I298" s="33">
        <v>0.39637620000000001</v>
      </c>
      <c r="J298" s="33">
        <v>4.2612504978096377E-2</v>
      </c>
    </row>
    <row r="299" spans="2:10" x14ac:dyDescent="0.3">
      <c r="B299" s="25"/>
      <c r="C299" s="73"/>
      <c r="D299" s="29"/>
      <c r="E299" s="85" t="s">
        <v>723</v>
      </c>
      <c r="F299" s="31" t="s">
        <v>30</v>
      </c>
      <c r="G299" s="33">
        <v>0.30326690000000001</v>
      </c>
      <c r="H299" s="33">
        <v>0.22345709999999999</v>
      </c>
      <c r="I299" s="33">
        <v>0.38307669999999999</v>
      </c>
      <c r="J299" s="33">
        <v>5.7260113347664648E-2</v>
      </c>
    </row>
    <row r="300" spans="2:10" x14ac:dyDescent="0.3">
      <c r="B300" s="25"/>
      <c r="C300" s="73"/>
      <c r="D300" s="29"/>
      <c r="E300" s="85" t="s">
        <v>723</v>
      </c>
      <c r="F300" s="31" t="s">
        <v>552</v>
      </c>
      <c r="G300" s="33">
        <v>0.34532099999999999</v>
      </c>
      <c r="H300" s="33">
        <v>0.29967769999999999</v>
      </c>
      <c r="I300" s="33">
        <v>0.39096419999999998</v>
      </c>
      <c r="J300" s="33">
        <v>3.6160595586280243E-2</v>
      </c>
    </row>
    <row r="301" spans="2:10" x14ac:dyDescent="0.3">
      <c r="B301" s="25"/>
      <c r="C301" s="73"/>
      <c r="D301" s="29"/>
      <c r="E301" s="85" t="s">
        <v>723</v>
      </c>
      <c r="F301" s="31" t="s">
        <v>31</v>
      </c>
      <c r="G301" s="33">
        <v>0.3686837</v>
      </c>
      <c r="H301" s="33">
        <v>0.30596180000000001</v>
      </c>
      <c r="I301" s="33">
        <v>0.4314056</v>
      </c>
      <c r="J301" s="33">
        <v>0.10999545316762656</v>
      </c>
    </row>
    <row r="302" spans="2:10" x14ac:dyDescent="0.3">
      <c r="B302" s="25"/>
      <c r="C302" s="73"/>
      <c r="D302" s="29"/>
      <c r="E302" s="85" t="s">
        <v>723</v>
      </c>
      <c r="F302" s="31" t="s">
        <v>32</v>
      </c>
      <c r="G302" s="33">
        <v>0.40844209999999997</v>
      </c>
      <c r="H302" s="33">
        <v>0.35455589999999998</v>
      </c>
      <c r="I302" s="33">
        <v>0.46232820000000002</v>
      </c>
      <c r="J302" s="33">
        <v>4.0320800529762342E-2</v>
      </c>
    </row>
    <row r="303" spans="2:10" x14ac:dyDescent="0.3">
      <c r="B303" s="25"/>
      <c r="C303" s="73"/>
      <c r="D303" s="29"/>
      <c r="E303" s="85" t="s">
        <v>723</v>
      </c>
      <c r="F303" s="31" t="s">
        <v>471</v>
      </c>
      <c r="G303" s="33">
        <v>0.3155482</v>
      </c>
      <c r="H303" s="33">
        <v>0.2161121</v>
      </c>
      <c r="I303" s="33">
        <v>0.41498429999999997</v>
      </c>
      <c r="J303" s="33">
        <v>0.12145999876061225</v>
      </c>
    </row>
    <row r="304" spans="2:10" x14ac:dyDescent="0.3">
      <c r="B304" s="25"/>
      <c r="C304" s="73"/>
      <c r="D304" s="29"/>
      <c r="E304" s="85" t="s">
        <v>723</v>
      </c>
      <c r="F304" s="31" t="s">
        <v>472</v>
      </c>
      <c r="G304" s="33">
        <v>0.28469129999999998</v>
      </c>
      <c r="H304" s="33">
        <v>0.2404144</v>
      </c>
      <c r="I304" s="33">
        <v>0.32896809999999999</v>
      </c>
      <c r="J304" s="33">
        <v>7.9580385459868258E-2</v>
      </c>
    </row>
    <row r="305" spans="2:10" x14ac:dyDescent="0.3">
      <c r="B305" s="25"/>
      <c r="C305" s="73"/>
      <c r="D305" s="29"/>
      <c r="E305" s="85" t="s">
        <v>723</v>
      </c>
      <c r="F305" s="31" t="s">
        <v>473</v>
      </c>
      <c r="G305" s="33">
        <v>0.3435397</v>
      </c>
      <c r="H305" s="33">
        <v>0.30619619999999997</v>
      </c>
      <c r="I305" s="33">
        <v>0.38088319999999998</v>
      </c>
      <c r="J305" s="33">
        <v>4.9034268695728668E-2</v>
      </c>
    </row>
    <row r="306" spans="2:10" x14ac:dyDescent="0.3">
      <c r="B306" s="25" t="s">
        <v>406</v>
      </c>
      <c r="C306" s="92" t="s">
        <v>553</v>
      </c>
      <c r="D306" s="102" t="s">
        <v>610</v>
      </c>
      <c r="E306" s="85" t="s">
        <v>477</v>
      </c>
      <c r="F306" s="31" t="s">
        <v>450</v>
      </c>
      <c r="G306" s="33">
        <v>0.26218659999999999</v>
      </c>
      <c r="H306" s="33">
        <v>0.23111219999999999</v>
      </c>
      <c r="I306" s="33">
        <v>0.29326099999999999</v>
      </c>
      <c r="J306" s="33">
        <v>4.1382689153340299E-2</v>
      </c>
    </row>
    <row r="307" spans="2:10" x14ac:dyDescent="0.3">
      <c r="B307" s="27"/>
      <c r="C307" s="72"/>
      <c r="D307" s="103"/>
      <c r="E307" s="85" t="s">
        <v>477</v>
      </c>
      <c r="F307" s="31" t="s">
        <v>452</v>
      </c>
      <c r="G307" s="33">
        <v>0.27387729999999999</v>
      </c>
      <c r="H307" s="33">
        <v>0.24481639999999999</v>
      </c>
      <c r="I307" s="33">
        <v>0.30293819999999999</v>
      </c>
      <c r="J307" s="33">
        <v>3.467183003814283E-2</v>
      </c>
    </row>
    <row r="308" spans="2:10" x14ac:dyDescent="0.3">
      <c r="B308" s="25"/>
      <c r="C308" s="73"/>
      <c r="D308" s="103"/>
      <c r="E308" s="85" t="s">
        <v>477</v>
      </c>
      <c r="F308" s="31" t="s">
        <v>453</v>
      </c>
      <c r="G308" s="33">
        <v>0.41983239999999999</v>
      </c>
      <c r="H308" s="33">
        <v>0.37945790000000001</v>
      </c>
      <c r="I308" s="33">
        <v>0.46020689999999997</v>
      </c>
      <c r="J308" s="33">
        <v>5.8086095426988602E-2</v>
      </c>
    </row>
    <row r="309" spans="2:10" x14ac:dyDescent="0.3">
      <c r="B309" s="25"/>
      <c r="C309" s="73"/>
      <c r="D309" s="103"/>
      <c r="E309" s="85" t="s">
        <v>477</v>
      </c>
      <c r="F309" s="31" t="s">
        <v>21</v>
      </c>
      <c r="G309" s="33">
        <v>0.25722879999999998</v>
      </c>
      <c r="H309" s="33">
        <v>0.19462280000000001</v>
      </c>
      <c r="I309" s="33">
        <v>0.31983489999999998</v>
      </c>
      <c r="J309" s="33">
        <v>5.8041718444142146E-2</v>
      </c>
    </row>
    <row r="310" spans="2:10" x14ac:dyDescent="0.3">
      <c r="B310" s="25"/>
      <c r="C310" s="73"/>
      <c r="D310" s="103"/>
      <c r="E310" s="85" t="s">
        <v>477</v>
      </c>
      <c r="F310" s="31" t="s">
        <v>454</v>
      </c>
      <c r="G310" s="33">
        <v>0.14963389999999999</v>
      </c>
      <c r="H310" s="33">
        <v>0.11234570000000001</v>
      </c>
      <c r="I310" s="33">
        <v>0.18692210000000001</v>
      </c>
      <c r="J310" s="33">
        <v>3.4396558854447354E-2</v>
      </c>
    </row>
    <row r="311" spans="2:10" x14ac:dyDescent="0.3">
      <c r="B311" s="25"/>
      <c r="C311" s="73"/>
      <c r="D311" s="103"/>
      <c r="E311" s="85" t="s">
        <v>477</v>
      </c>
      <c r="F311" s="31" t="s">
        <v>455</v>
      </c>
      <c r="G311" s="33">
        <v>0.27511340000000001</v>
      </c>
      <c r="H311" s="33">
        <v>0.1430372</v>
      </c>
      <c r="I311" s="33">
        <v>0.40718959999999998</v>
      </c>
      <c r="J311" s="33">
        <v>4.7886006050410976E-2</v>
      </c>
    </row>
    <row r="312" spans="2:10" x14ac:dyDescent="0.3">
      <c r="B312" s="25"/>
      <c r="C312" s="73"/>
      <c r="D312" s="103"/>
      <c r="E312" s="85" t="s">
        <v>477</v>
      </c>
      <c r="F312" s="31" t="s">
        <v>456</v>
      </c>
      <c r="G312" s="33">
        <v>0.13228028</v>
      </c>
      <c r="H312" s="33">
        <v>0.1101211</v>
      </c>
      <c r="I312" s="33">
        <v>0.1544394</v>
      </c>
      <c r="J312" s="33">
        <v>5.7907846323107921E-2</v>
      </c>
    </row>
    <row r="313" spans="2:10" x14ac:dyDescent="0.3">
      <c r="B313" s="25"/>
      <c r="C313" s="73"/>
      <c r="D313" s="103"/>
      <c r="E313" s="85" t="s">
        <v>477</v>
      </c>
      <c r="F313" s="31" t="s">
        <v>457</v>
      </c>
      <c r="G313" s="33">
        <v>0.35012651</v>
      </c>
      <c r="H313" s="33">
        <v>0.30417290000000002</v>
      </c>
      <c r="I313" s="33">
        <v>0.39608009999999999</v>
      </c>
      <c r="J313" s="33">
        <v>2.7404227828072999E-2</v>
      </c>
    </row>
    <row r="314" spans="2:10" x14ac:dyDescent="0.3">
      <c r="B314" s="25"/>
      <c r="C314" s="73"/>
      <c r="D314" s="103"/>
      <c r="E314" s="85" t="s">
        <v>477</v>
      </c>
      <c r="F314" s="31" t="s">
        <v>458</v>
      </c>
      <c r="G314" s="33">
        <v>0.32550659999999998</v>
      </c>
      <c r="H314" s="33">
        <v>0.2679993</v>
      </c>
      <c r="I314" s="33">
        <v>0.38301390000000002</v>
      </c>
      <c r="J314" s="33">
        <v>2.3360129452907205E-2</v>
      </c>
    </row>
    <row r="315" spans="2:10" x14ac:dyDescent="0.3">
      <c r="B315" s="25"/>
      <c r="C315" s="73"/>
      <c r="D315" s="103"/>
      <c r="E315" s="85" t="s">
        <v>477</v>
      </c>
      <c r="F315" s="31" t="s">
        <v>459</v>
      </c>
      <c r="G315" s="33">
        <v>0.25289479999999998</v>
      </c>
      <c r="H315" s="33">
        <v>0.22559319999999999</v>
      </c>
      <c r="I315" s="33">
        <v>0.28019640000000001</v>
      </c>
      <c r="J315" s="33">
        <v>7.6610770879900984E-3</v>
      </c>
    </row>
    <row r="316" spans="2:10" x14ac:dyDescent="0.3">
      <c r="B316" s="25"/>
      <c r="C316" s="73"/>
      <c r="D316" s="103"/>
      <c r="E316" s="85" t="s">
        <v>477</v>
      </c>
      <c r="F316" s="31" t="s">
        <v>660</v>
      </c>
      <c r="G316" s="33">
        <v>0.37944699999999998</v>
      </c>
      <c r="H316" s="33">
        <v>0.32769910000000002</v>
      </c>
      <c r="I316" s="33">
        <v>0.43119489999999999</v>
      </c>
      <c r="J316" s="33">
        <v>4.0146604402368835E-2</v>
      </c>
    </row>
    <row r="317" spans="2:10" x14ac:dyDescent="0.3">
      <c r="B317" s="25"/>
      <c r="C317" s="73"/>
      <c r="D317" s="103"/>
      <c r="E317" s="85" t="s">
        <v>477</v>
      </c>
      <c r="F317" s="31" t="s">
        <v>661</v>
      </c>
      <c r="G317" s="33">
        <v>0.2211294</v>
      </c>
      <c r="H317" s="33">
        <v>0.19368289999999999</v>
      </c>
      <c r="I317" s="33">
        <v>0.24857599999999999</v>
      </c>
      <c r="J317" s="33">
        <v>2.7141287481317528E-2</v>
      </c>
    </row>
    <row r="318" spans="2:10" x14ac:dyDescent="0.3">
      <c r="B318" s="25"/>
      <c r="C318" s="73"/>
      <c r="D318" s="103"/>
      <c r="E318" s="85" t="s">
        <v>477</v>
      </c>
      <c r="F318" s="31" t="s">
        <v>662</v>
      </c>
      <c r="G318" s="33">
        <v>0.3279126</v>
      </c>
      <c r="H318" s="33">
        <v>0.22860230000000001</v>
      </c>
      <c r="I318" s="33">
        <v>0.42722290000000002</v>
      </c>
      <c r="J318" s="33">
        <v>3.9277586493867811E-2</v>
      </c>
    </row>
    <row r="319" spans="2:10" x14ac:dyDescent="0.3">
      <c r="B319" s="25"/>
      <c r="C319" s="73"/>
      <c r="D319" s="103"/>
      <c r="E319" s="85" t="s">
        <v>477</v>
      </c>
      <c r="F319" s="31" t="s">
        <v>663</v>
      </c>
      <c r="G319" s="33">
        <v>0.25998710000000003</v>
      </c>
      <c r="H319" s="33">
        <v>0.2292303</v>
      </c>
      <c r="I319" s="33">
        <v>0.290744</v>
      </c>
      <c r="J319" s="33">
        <v>1.3154230454895028E-3</v>
      </c>
    </row>
    <row r="320" spans="2:10" x14ac:dyDescent="0.3">
      <c r="B320" s="25"/>
      <c r="C320" s="73"/>
      <c r="D320" s="103"/>
      <c r="E320" s="85" t="s">
        <v>477</v>
      </c>
      <c r="F320" s="31" t="s">
        <v>460</v>
      </c>
      <c r="G320" s="33">
        <v>0.22778139999999999</v>
      </c>
      <c r="H320" s="33">
        <v>0.1990227</v>
      </c>
      <c r="I320" s="33">
        <v>0.25654009999999999</v>
      </c>
      <c r="J320" s="33">
        <v>4.9465132925707825E-2</v>
      </c>
    </row>
    <row r="321" spans="2:10" x14ac:dyDescent="0.3">
      <c r="B321" s="25"/>
      <c r="C321" s="73"/>
      <c r="D321" s="103"/>
      <c r="E321" s="85" t="s">
        <v>477</v>
      </c>
      <c r="F321" s="31" t="s">
        <v>461</v>
      </c>
      <c r="G321" s="33">
        <v>0.29596270000000002</v>
      </c>
      <c r="H321" s="33">
        <v>0.25068439999999997</v>
      </c>
      <c r="I321" s="33">
        <v>0.34124110000000002</v>
      </c>
      <c r="J321" s="33">
        <v>3.3404015287578796E-2</v>
      </c>
    </row>
    <row r="322" spans="2:10" x14ac:dyDescent="0.3">
      <c r="B322" s="25"/>
      <c r="C322" s="73"/>
      <c r="D322" s="103"/>
      <c r="E322" s="85" t="s">
        <v>477</v>
      </c>
      <c r="F322" s="31" t="s">
        <v>462</v>
      </c>
      <c r="G322" s="33">
        <v>0.27905790000000003</v>
      </c>
      <c r="H322" s="33">
        <v>0.2139635</v>
      </c>
      <c r="I322" s="33">
        <v>0.34415240000000002</v>
      </c>
      <c r="J322" s="33">
        <v>4.6058585936231439E-2</v>
      </c>
    </row>
    <row r="323" spans="2:10" x14ac:dyDescent="0.3">
      <c r="B323" s="25"/>
      <c r="C323" s="73"/>
      <c r="D323" s="103"/>
      <c r="E323" s="85" t="s">
        <v>477</v>
      </c>
      <c r="F323" s="31" t="s">
        <v>589</v>
      </c>
      <c r="G323" s="33">
        <v>0.23938139999999999</v>
      </c>
      <c r="H323" s="33">
        <v>0.10349999999999999</v>
      </c>
      <c r="I323" s="33">
        <v>0.37526280000000001</v>
      </c>
      <c r="J323" s="33">
        <v>8.8765134794445213E-3</v>
      </c>
    </row>
    <row r="324" spans="2:10" x14ac:dyDescent="0.3">
      <c r="B324" s="25"/>
      <c r="C324" s="73"/>
      <c r="D324" s="103"/>
      <c r="E324" s="85" t="s">
        <v>477</v>
      </c>
      <c r="F324" s="31" t="s">
        <v>463</v>
      </c>
      <c r="G324" s="33">
        <v>9.3415609999999996E-2</v>
      </c>
      <c r="H324" s="33">
        <v>7.0420990000000003E-2</v>
      </c>
      <c r="I324" s="33">
        <v>0.11641020000000001</v>
      </c>
      <c r="J324" s="33">
        <v>6.5537575278521276E-2</v>
      </c>
    </row>
    <row r="325" spans="2:10" x14ac:dyDescent="0.3">
      <c r="B325" s="25"/>
      <c r="C325" s="73"/>
      <c r="D325" s="103"/>
      <c r="E325" s="85" t="s">
        <v>477</v>
      </c>
      <c r="F325" s="31" t="s">
        <v>464</v>
      </c>
      <c r="G325" s="33">
        <v>0.19754223000000001</v>
      </c>
      <c r="H325" s="33">
        <v>0.15984008</v>
      </c>
      <c r="I325" s="33">
        <v>0.23524439999999999</v>
      </c>
      <c r="J325" s="33">
        <v>5.0782783097245848E-2</v>
      </c>
    </row>
    <row r="326" spans="2:10" x14ac:dyDescent="0.3">
      <c r="B326" s="25"/>
      <c r="C326" s="73"/>
      <c r="D326" s="103"/>
      <c r="E326" s="85" t="s">
        <v>477</v>
      </c>
      <c r="F326" s="31" t="s">
        <v>465</v>
      </c>
      <c r="G326" s="33">
        <v>0.30779790000000001</v>
      </c>
      <c r="H326" s="33">
        <v>0.25484400000000001</v>
      </c>
      <c r="I326" s="33">
        <v>0.36075180000000001</v>
      </c>
      <c r="J326" s="33">
        <v>2.2356198882563537E-2</v>
      </c>
    </row>
    <row r="327" spans="2:10" x14ac:dyDescent="0.3">
      <c r="B327" s="25"/>
      <c r="C327" s="73"/>
      <c r="D327" s="103"/>
      <c r="E327" s="85" t="s">
        <v>477</v>
      </c>
      <c r="F327" s="31" t="s">
        <v>466</v>
      </c>
      <c r="G327" s="33">
        <v>0.40791748</v>
      </c>
      <c r="H327" s="33">
        <v>0.33501139000000002</v>
      </c>
      <c r="I327" s="33">
        <v>0.48082360000000002</v>
      </c>
      <c r="J327" s="33">
        <v>2.9780763496663289E-2</v>
      </c>
    </row>
    <row r="328" spans="2:10" x14ac:dyDescent="0.3">
      <c r="B328" s="25"/>
      <c r="C328" s="73"/>
      <c r="D328" s="103"/>
      <c r="E328" s="85" t="s">
        <v>477</v>
      </c>
      <c r="F328" s="31" t="s">
        <v>467</v>
      </c>
      <c r="G328" s="33">
        <v>0.37236312999999999</v>
      </c>
      <c r="H328" s="33">
        <v>0.30010119000000002</v>
      </c>
      <c r="I328" s="33">
        <v>0.4446251</v>
      </c>
      <c r="J328" s="33">
        <v>3.0052594689335434E-2</v>
      </c>
    </row>
    <row r="329" spans="2:10" x14ac:dyDescent="0.3">
      <c r="B329" s="25"/>
      <c r="C329" s="73"/>
      <c r="D329" s="103"/>
      <c r="E329" s="85" t="s">
        <v>477</v>
      </c>
      <c r="F329" s="31" t="s">
        <v>468</v>
      </c>
      <c r="G329" s="33">
        <v>0.27826220000000002</v>
      </c>
      <c r="H329" s="33">
        <v>0.2455146</v>
      </c>
      <c r="I329" s="33">
        <v>0.3110097</v>
      </c>
      <c r="J329" s="33">
        <v>3.6220285818982442E-2</v>
      </c>
    </row>
    <row r="330" spans="2:10" x14ac:dyDescent="0.3">
      <c r="B330" s="25"/>
      <c r="C330" s="73"/>
      <c r="D330" s="103"/>
      <c r="E330" s="85" t="s">
        <v>477</v>
      </c>
      <c r="F330" s="31" t="s">
        <v>469</v>
      </c>
      <c r="G330" s="33">
        <v>0.19111639999999999</v>
      </c>
      <c r="H330" s="33">
        <v>0.1540456</v>
      </c>
      <c r="I330" s="33">
        <v>0.22818730000000001</v>
      </c>
      <c r="J330" s="33">
        <v>5.638530521947737E-2</v>
      </c>
    </row>
    <row r="331" spans="2:10" x14ac:dyDescent="0.3">
      <c r="B331" s="25"/>
      <c r="C331" s="73"/>
      <c r="D331" s="103"/>
      <c r="E331" s="85" t="s">
        <v>477</v>
      </c>
      <c r="F331" s="31" t="s">
        <v>470</v>
      </c>
      <c r="G331" s="33">
        <v>0.3670582</v>
      </c>
      <c r="H331" s="33">
        <v>0.27682329999999999</v>
      </c>
      <c r="I331" s="33">
        <v>0.45729310000000001</v>
      </c>
      <c r="J331" s="33">
        <v>4.8442132738281934E-2</v>
      </c>
    </row>
    <row r="332" spans="2:10" x14ac:dyDescent="0.3">
      <c r="B332" s="25"/>
      <c r="C332" s="73"/>
      <c r="D332" s="103"/>
      <c r="E332" s="85" t="s">
        <v>477</v>
      </c>
      <c r="F332" s="31" t="s">
        <v>26</v>
      </c>
      <c r="G332" s="33">
        <v>0.23854880000000001</v>
      </c>
      <c r="H332" s="33">
        <v>0.1628424</v>
      </c>
      <c r="I332" s="33">
        <v>0.31425530000000002</v>
      </c>
      <c r="J332" s="33">
        <v>4.0562212324477098E-2</v>
      </c>
    </row>
    <row r="333" spans="2:10" x14ac:dyDescent="0.3">
      <c r="B333" s="25"/>
      <c r="C333" s="73"/>
      <c r="D333" s="103"/>
      <c r="E333" s="85" t="s">
        <v>477</v>
      </c>
      <c r="F333" s="31" t="s">
        <v>27</v>
      </c>
      <c r="G333" s="33">
        <v>0.32228109999999999</v>
      </c>
      <c r="H333" s="33">
        <v>0.25146089999999999</v>
      </c>
      <c r="I333" s="33">
        <v>0.39310139999999999</v>
      </c>
      <c r="J333" s="33">
        <v>4.1930334928508624E-2</v>
      </c>
    </row>
    <row r="334" spans="2:10" x14ac:dyDescent="0.3">
      <c r="B334" s="25"/>
      <c r="C334" s="73"/>
      <c r="D334" s="103"/>
      <c r="E334" s="85" t="s">
        <v>477</v>
      </c>
      <c r="F334" s="31" t="s">
        <v>28</v>
      </c>
      <c r="G334" s="33">
        <v>0.39325690000000002</v>
      </c>
      <c r="H334" s="33">
        <v>0.28896430000000001</v>
      </c>
      <c r="I334" s="33">
        <v>0.49754959999999998</v>
      </c>
      <c r="J334" s="33">
        <v>1.884721865643783E-2</v>
      </c>
    </row>
    <row r="335" spans="2:10" x14ac:dyDescent="0.3">
      <c r="B335" s="25"/>
      <c r="C335" s="73"/>
      <c r="D335" s="103"/>
      <c r="E335" s="85" t="s">
        <v>477</v>
      </c>
      <c r="F335" s="31" t="s">
        <v>29</v>
      </c>
      <c r="G335" s="33">
        <v>0.23585900000000001</v>
      </c>
      <c r="H335" s="33">
        <v>0.13095109999999999</v>
      </c>
      <c r="I335" s="33">
        <v>0.34076689999999998</v>
      </c>
      <c r="J335" s="33">
        <v>4.718930158593513E-2</v>
      </c>
    </row>
    <row r="336" spans="2:10" x14ac:dyDescent="0.3">
      <c r="B336" s="25"/>
      <c r="C336" s="73"/>
      <c r="D336" s="29"/>
      <c r="E336" s="85" t="s">
        <v>477</v>
      </c>
      <c r="F336" s="31" t="s">
        <v>658</v>
      </c>
      <c r="G336" s="33">
        <v>0.23246720000000001</v>
      </c>
      <c r="H336" s="33">
        <v>0.1699069</v>
      </c>
      <c r="I336" s="33">
        <v>0.2950276</v>
      </c>
      <c r="J336" s="33">
        <v>3.1625459471454807E-2</v>
      </c>
    </row>
    <row r="337" spans="1:10" x14ac:dyDescent="0.3">
      <c r="B337" s="25"/>
      <c r="C337" s="73"/>
      <c r="D337" s="29"/>
      <c r="E337" s="85" t="s">
        <v>477</v>
      </c>
      <c r="F337" s="31" t="s">
        <v>30</v>
      </c>
      <c r="G337" s="33">
        <v>0.2559844</v>
      </c>
      <c r="H337" s="33">
        <v>0.18167159999999999</v>
      </c>
      <c r="I337" s="33">
        <v>0.33029720000000001</v>
      </c>
      <c r="J337" s="33">
        <v>3.6667241590554574E-2</v>
      </c>
    </row>
    <row r="338" spans="1:10" x14ac:dyDescent="0.3">
      <c r="B338" s="25"/>
      <c r="C338" s="73"/>
      <c r="D338" s="29"/>
      <c r="E338" s="85" t="s">
        <v>477</v>
      </c>
      <c r="F338" s="31" t="s">
        <v>552</v>
      </c>
      <c r="G338" s="33">
        <v>0.2471246</v>
      </c>
      <c r="H338" s="33">
        <v>0.2184807</v>
      </c>
      <c r="I338" s="33">
        <v>0.27576859999999997</v>
      </c>
      <c r="J338" s="33">
        <v>1.8412537943668334E-2</v>
      </c>
    </row>
    <row r="339" spans="1:10" x14ac:dyDescent="0.3">
      <c r="B339" s="25"/>
      <c r="C339" s="73"/>
      <c r="D339" s="29"/>
      <c r="E339" s="85" t="s">
        <v>477</v>
      </c>
      <c r="F339" s="31" t="s">
        <v>31</v>
      </c>
      <c r="G339" s="33">
        <v>0.25215749999999998</v>
      </c>
      <c r="H339" s="33">
        <v>0.20285839999999999</v>
      </c>
      <c r="I339" s="33">
        <v>0.30145650000000002</v>
      </c>
      <c r="J339" s="33">
        <v>6.765679716785658E-2</v>
      </c>
    </row>
    <row r="340" spans="1:10" x14ac:dyDescent="0.3">
      <c r="B340" s="25"/>
      <c r="C340" s="73"/>
      <c r="D340" s="29"/>
      <c r="E340" s="85" t="s">
        <v>477</v>
      </c>
      <c r="F340" s="31" t="s">
        <v>32</v>
      </c>
      <c r="G340" s="33">
        <v>0.22500809999999999</v>
      </c>
      <c r="H340" s="33">
        <v>0.18593100000000001</v>
      </c>
      <c r="I340" s="33">
        <v>0.26408520000000002</v>
      </c>
      <c r="J340" s="33">
        <v>1.0035390086590355E-2</v>
      </c>
    </row>
    <row r="341" spans="1:10" x14ac:dyDescent="0.3">
      <c r="B341" s="25"/>
      <c r="C341" s="73"/>
      <c r="D341" s="29"/>
      <c r="E341" s="85" t="s">
        <v>477</v>
      </c>
      <c r="F341" s="31" t="s">
        <v>471</v>
      </c>
      <c r="G341" s="33">
        <v>0.28851450000000001</v>
      </c>
      <c r="H341" s="33">
        <v>0.1600038</v>
      </c>
      <c r="I341" s="33">
        <v>0.41702529999999999</v>
      </c>
      <c r="J341" s="33">
        <v>7.9995009971064596E-2</v>
      </c>
    </row>
    <row r="342" spans="1:10" x14ac:dyDescent="0.3">
      <c r="B342" s="25"/>
      <c r="C342" s="73"/>
      <c r="D342" s="29"/>
      <c r="E342" s="85" t="s">
        <v>477</v>
      </c>
      <c r="F342" s="31" t="s">
        <v>472</v>
      </c>
      <c r="G342" s="33">
        <v>0.2425812</v>
      </c>
      <c r="H342" s="33">
        <v>0.20115230000000001</v>
      </c>
      <c r="I342" s="33">
        <v>0.28401009999999999</v>
      </c>
      <c r="J342" s="33">
        <v>4.0722999550609346E-2</v>
      </c>
    </row>
    <row r="343" spans="1:10" x14ac:dyDescent="0.3">
      <c r="B343" s="25"/>
      <c r="C343" s="73"/>
      <c r="D343" s="29"/>
      <c r="E343" s="85" t="s">
        <v>477</v>
      </c>
      <c r="F343" s="31" t="s">
        <v>473</v>
      </c>
      <c r="G343" s="33">
        <v>0.27335930000000003</v>
      </c>
      <c r="H343" s="33">
        <v>0.22498389999999999</v>
      </c>
      <c r="I343" s="33">
        <v>0.32173469999999998</v>
      </c>
      <c r="J343" s="33">
        <v>2.6071974619634456E-2</v>
      </c>
    </row>
    <row r="344" spans="1:10" x14ac:dyDescent="0.3">
      <c r="A344" t="s">
        <v>406</v>
      </c>
      <c r="B344" s="25" t="s">
        <v>407</v>
      </c>
      <c r="C344" s="73" t="s">
        <v>408</v>
      </c>
      <c r="D344" s="112" t="str" cm="1">
        <f t="array" aca="1" ref="D344" ca="1">HYPERLINK("#"&amp;CELL("address",INDEX('Data dictionary'!B:B,MATCH($A344,'Data dictionary'!A:A,0))),"Show if Q167 is Yes")</f>
        <v>Show if Q167 is Yes</v>
      </c>
      <c r="E344" s="85" t="s">
        <v>724</v>
      </c>
      <c r="F344" s="31" t="s">
        <v>450</v>
      </c>
      <c r="G344" s="33">
        <v>0.2388892</v>
      </c>
      <c r="H344" s="33">
        <v>0.2159286</v>
      </c>
      <c r="I344" s="33">
        <v>0.26184980000000002</v>
      </c>
      <c r="J344" s="33">
        <v>0.15961518868212832</v>
      </c>
    </row>
    <row r="345" spans="1:10" x14ac:dyDescent="0.3">
      <c r="B345" s="27"/>
      <c r="C345" s="72"/>
      <c r="D345" s="103"/>
      <c r="E345" s="85" t="s">
        <v>724</v>
      </c>
      <c r="F345" s="31" t="s">
        <v>452</v>
      </c>
      <c r="G345" s="33">
        <v>0.21464659999999999</v>
      </c>
      <c r="H345" s="33">
        <v>0.1826584</v>
      </c>
      <c r="I345" s="33">
        <v>0.24663479999999999</v>
      </c>
      <c r="J345" s="33">
        <v>0.12751151276385123</v>
      </c>
    </row>
    <row r="346" spans="1:10" x14ac:dyDescent="0.3">
      <c r="B346" s="25"/>
      <c r="C346" s="73"/>
      <c r="D346" s="103"/>
      <c r="E346" s="85" t="s">
        <v>724</v>
      </c>
      <c r="F346" s="31" t="s">
        <v>453</v>
      </c>
      <c r="G346" s="33">
        <v>0.32283509999999999</v>
      </c>
      <c r="H346" s="33">
        <v>0.28067160000000002</v>
      </c>
      <c r="I346" s="33">
        <v>0.36499870000000001</v>
      </c>
      <c r="J346" s="33">
        <v>0.1469834754563806</v>
      </c>
    </row>
    <row r="347" spans="1:10" x14ac:dyDescent="0.3">
      <c r="B347" s="25"/>
      <c r="C347" s="73"/>
      <c r="D347" s="103"/>
      <c r="E347" s="85" t="s">
        <v>724</v>
      </c>
      <c r="F347" s="31" t="s">
        <v>21</v>
      </c>
      <c r="G347" s="33">
        <v>0.253077</v>
      </c>
      <c r="H347" s="33">
        <v>0.1678086</v>
      </c>
      <c r="I347" s="33">
        <v>0.33834530000000002</v>
      </c>
      <c r="J347" s="33">
        <v>0.20310264550664023</v>
      </c>
    </row>
    <row r="348" spans="1:10" x14ac:dyDescent="0.3">
      <c r="B348" s="25"/>
      <c r="C348" s="73"/>
      <c r="D348" s="103"/>
      <c r="E348" s="85" t="s">
        <v>724</v>
      </c>
      <c r="F348" s="31" t="s">
        <v>454</v>
      </c>
      <c r="G348" s="33">
        <v>0.25432949999999999</v>
      </c>
      <c r="H348" s="33">
        <v>0.1234707</v>
      </c>
      <c r="I348" s="33">
        <v>0.38518829999999998</v>
      </c>
      <c r="J348" s="33">
        <v>0.19783632878364954</v>
      </c>
    </row>
    <row r="349" spans="1:10" x14ac:dyDescent="0.3">
      <c r="B349" s="25"/>
      <c r="C349" s="73"/>
      <c r="D349" s="103"/>
      <c r="E349" s="85" t="s">
        <v>724</v>
      </c>
      <c r="F349" s="31" t="s">
        <v>455</v>
      </c>
      <c r="G349" s="33">
        <v>0.18901129999999999</v>
      </c>
      <c r="H349" s="33">
        <v>3.029745E-2</v>
      </c>
      <c r="I349" s="33">
        <v>0.34772510000000001</v>
      </c>
      <c r="J349" s="33">
        <v>0.15469124788906824</v>
      </c>
    </row>
    <row r="350" spans="1:10" x14ac:dyDescent="0.3">
      <c r="B350" s="25"/>
      <c r="C350" s="73"/>
      <c r="D350" s="103"/>
      <c r="E350" s="85" t="s">
        <v>724</v>
      </c>
      <c r="F350" s="31" t="s">
        <v>456</v>
      </c>
      <c r="G350" s="33">
        <v>0.3241523</v>
      </c>
      <c r="H350" s="33">
        <v>0.26916274000000001</v>
      </c>
      <c r="I350" s="33">
        <v>0.37914179999999997</v>
      </c>
      <c r="J350" s="33">
        <v>0.33146760269424153</v>
      </c>
    </row>
    <row r="351" spans="1:10" x14ac:dyDescent="0.3">
      <c r="B351" s="25"/>
      <c r="C351" s="73"/>
      <c r="D351" s="103"/>
      <c r="E351" s="85" t="s">
        <v>724</v>
      </c>
      <c r="F351" s="31" t="s">
        <v>457</v>
      </c>
      <c r="G351" s="33">
        <v>0.2179006</v>
      </c>
      <c r="H351" s="33">
        <v>0.18181351000000001</v>
      </c>
      <c r="I351" s="33">
        <v>0.25398769999999998</v>
      </c>
      <c r="J351" s="33">
        <v>9.4440287582549853E-2</v>
      </c>
    </row>
    <row r="352" spans="1:10" x14ac:dyDescent="0.3">
      <c r="B352" s="25"/>
      <c r="C352" s="73"/>
      <c r="D352" s="103"/>
      <c r="E352" s="85" t="s">
        <v>724</v>
      </c>
      <c r="F352" s="31" t="s">
        <v>458</v>
      </c>
      <c r="G352" s="33">
        <v>0.2244129</v>
      </c>
      <c r="H352" s="33">
        <v>0.1500138</v>
      </c>
      <c r="I352" s="33">
        <v>0.29881190000000002</v>
      </c>
      <c r="J352" s="33">
        <v>7.3640661938534274E-2</v>
      </c>
    </row>
    <row r="353" spans="2:10" x14ac:dyDescent="0.3">
      <c r="B353" s="25"/>
      <c r="C353" s="73"/>
      <c r="D353" s="103"/>
      <c r="E353" s="85" t="s">
        <v>724</v>
      </c>
      <c r="F353" s="31" t="s">
        <v>459</v>
      </c>
      <c r="G353" s="33">
        <v>0.24154349999999999</v>
      </c>
      <c r="H353" s="33">
        <v>0.21567269999999999</v>
      </c>
      <c r="I353" s="33">
        <v>0.26741429999999999</v>
      </c>
      <c r="J353" s="33">
        <v>4.6174810200506129E-2</v>
      </c>
    </row>
    <row r="354" spans="2:10" x14ac:dyDescent="0.3">
      <c r="B354" s="25"/>
      <c r="C354" s="73"/>
      <c r="D354" s="103"/>
      <c r="E354" s="85" t="s">
        <v>724</v>
      </c>
      <c r="F354" s="31" t="s">
        <v>660</v>
      </c>
      <c r="G354" s="33">
        <v>0.31956770000000001</v>
      </c>
      <c r="H354" s="33">
        <v>0.27681329999999998</v>
      </c>
      <c r="I354" s="33">
        <v>0.36232219999999998</v>
      </c>
      <c r="J354" s="33">
        <v>0.10822018594073975</v>
      </c>
    </row>
    <row r="355" spans="2:10" x14ac:dyDescent="0.3">
      <c r="B355" s="25"/>
      <c r="C355" s="73"/>
      <c r="D355" s="103"/>
      <c r="E355" s="85" t="s">
        <v>724</v>
      </c>
      <c r="F355" s="31" t="s">
        <v>661</v>
      </c>
      <c r="G355" s="33">
        <v>0.1886591</v>
      </c>
      <c r="H355" s="33">
        <v>0.16009129999999999</v>
      </c>
      <c r="I355" s="33">
        <v>0.217227</v>
      </c>
      <c r="J355" s="33">
        <v>0.13653370286053648</v>
      </c>
    </row>
    <row r="356" spans="2:10" x14ac:dyDescent="0.3">
      <c r="B356" s="25"/>
      <c r="C356" s="73"/>
      <c r="D356" s="103"/>
      <c r="E356" s="85" t="s">
        <v>724</v>
      </c>
      <c r="F356" s="31" t="s">
        <v>662</v>
      </c>
      <c r="G356" s="33">
        <v>0.48358250000000003</v>
      </c>
      <c r="H356" s="33">
        <v>0.32054240000000001</v>
      </c>
      <c r="I356" s="33">
        <v>0.64662260000000005</v>
      </c>
      <c r="J356" s="33">
        <v>0.14431082331174838</v>
      </c>
    </row>
    <row r="357" spans="2:10" x14ac:dyDescent="0.3">
      <c r="B357" s="25"/>
      <c r="C357" s="73"/>
      <c r="D357" s="103"/>
      <c r="E357" s="85" t="s">
        <v>724</v>
      </c>
      <c r="F357" s="31" t="s">
        <v>663</v>
      </c>
      <c r="G357" s="33">
        <v>0.2282478</v>
      </c>
      <c r="H357" s="33">
        <v>0.20349390000000001</v>
      </c>
      <c r="I357" s="33">
        <v>0.2530018</v>
      </c>
      <c r="J357" s="33">
        <v>0.12522352087490607</v>
      </c>
    </row>
    <row r="358" spans="2:10" x14ac:dyDescent="0.3">
      <c r="B358" s="25"/>
      <c r="C358" s="73"/>
      <c r="D358" s="103"/>
      <c r="E358" s="85" t="s">
        <v>724</v>
      </c>
      <c r="F358" s="31" t="s">
        <v>460</v>
      </c>
      <c r="G358" s="33">
        <v>0.2616213</v>
      </c>
      <c r="H358" s="33">
        <v>0.21535914</v>
      </c>
      <c r="I358" s="33">
        <v>0.30788349999999998</v>
      </c>
      <c r="J358" s="33">
        <v>0.20475895669026406</v>
      </c>
    </row>
    <row r="359" spans="2:10" x14ac:dyDescent="0.3">
      <c r="B359" s="25"/>
      <c r="C359" s="73"/>
      <c r="D359" s="103"/>
      <c r="E359" s="85" t="s">
        <v>724</v>
      </c>
      <c r="F359" s="31" t="s">
        <v>461</v>
      </c>
      <c r="G359" s="33">
        <v>0.2207633</v>
      </c>
      <c r="H359" s="33">
        <v>0.19375302999999999</v>
      </c>
      <c r="I359" s="33">
        <v>0.24777350000000001</v>
      </c>
      <c r="J359" s="33">
        <v>0.12336071153060761</v>
      </c>
    </row>
    <row r="360" spans="2:10" x14ac:dyDescent="0.3">
      <c r="B360" s="25"/>
      <c r="C360" s="73"/>
      <c r="D360" s="103"/>
      <c r="E360" s="85" t="s">
        <v>724</v>
      </c>
      <c r="F360" s="31" t="s">
        <v>462</v>
      </c>
      <c r="G360" s="33">
        <v>0.2444606</v>
      </c>
      <c r="H360" s="33">
        <v>0.12678740999999999</v>
      </c>
      <c r="I360" s="33">
        <v>0.36213380000000001</v>
      </c>
      <c r="J360" s="33">
        <v>0.14750863344844597</v>
      </c>
    </row>
    <row r="361" spans="2:10" x14ac:dyDescent="0.3">
      <c r="B361" s="25"/>
      <c r="C361" s="73"/>
      <c r="D361" s="103"/>
      <c r="E361" s="85" t="s">
        <v>724</v>
      </c>
      <c r="F361" s="31" t="s">
        <v>589</v>
      </c>
      <c r="G361" s="33">
        <v>0.28359790000000001</v>
      </c>
      <c r="H361" s="33">
        <v>6.4589110000000005E-2</v>
      </c>
      <c r="I361" s="33">
        <v>0.50260660000000001</v>
      </c>
      <c r="J361" s="33">
        <v>3.6036036036036036E-2</v>
      </c>
    </row>
    <row r="362" spans="2:10" x14ac:dyDescent="0.3">
      <c r="B362" s="25"/>
      <c r="C362" s="73"/>
      <c r="D362" s="103"/>
      <c r="E362" s="85" t="s">
        <v>724</v>
      </c>
      <c r="F362" s="31" t="s">
        <v>463</v>
      </c>
      <c r="G362" s="33">
        <v>0.27462900000000001</v>
      </c>
      <c r="H362" s="33">
        <v>0.17892732</v>
      </c>
      <c r="I362" s="33">
        <v>0.37033070000000001</v>
      </c>
      <c r="J362" s="33">
        <v>0.44020780239168789</v>
      </c>
    </row>
    <row r="363" spans="2:10" x14ac:dyDescent="0.3">
      <c r="B363" s="25"/>
      <c r="C363" s="73"/>
      <c r="D363" s="103"/>
      <c r="E363" s="85" t="s">
        <v>724</v>
      </c>
      <c r="F363" s="31" t="s">
        <v>464</v>
      </c>
      <c r="G363" s="33">
        <v>0.31994280000000003</v>
      </c>
      <c r="H363" s="33">
        <v>0.23182694000000001</v>
      </c>
      <c r="I363" s="33">
        <v>0.4080587</v>
      </c>
      <c r="J363" s="33">
        <v>0.22312661498708011</v>
      </c>
    </row>
    <row r="364" spans="2:10" x14ac:dyDescent="0.3">
      <c r="B364" s="25"/>
      <c r="C364" s="73"/>
      <c r="D364" s="103"/>
      <c r="E364" s="85" t="s">
        <v>724</v>
      </c>
      <c r="F364" s="31" t="s">
        <v>465</v>
      </c>
      <c r="G364" s="33">
        <v>0.2407839</v>
      </c>
      <c r="H364" s="33">
        <v>0.17721824999999999</v>
      </c>
      <c r="I364" s="33">
        <v>0.3043495</v>
      </c>
      <c r="J364" s="33">
        <v>9.2918985776128629E-2</v>
      </c>
    </row>
    <row r="365" spans="2:10" x14ac:dyDescent="0.3">
      <c r="B365" s="25"/>
      <c r="C365" s="73"/>
      <c r="D365" s="103"/>
      <c r="E365" s="85" t="s">
        <v>724</v>
      </c>
      <c r="F365" s="31" t="s">
        <v>466</v>
      </c>
      <c r="G365" s="33">
        <v>0.25324799999999997</v>
      </c>
      <c r="H365" s="33">
        <v>0.19389987</v>
      </c>
      <c r="I365" s="33">
        <v>0.31259619999999999</v>
      </c>
      <c r="J365" s="33">
        <v>9.9514785315389542E-2</v>
      </c>
    </row>
    <row r="366" spans="2:10" x14ac:dyDescent="0.3">
      <c r="B366" s="25"/>
      <c r="C366" s="73"/>
      <c r="D366" s="103"/>
      <c r="E366" s="85" t="s">
        <v>724</v>
      </c>
      <c r="F366" s="31" t="s">
        <v>467</v>
      </c>
      <c r="G366" s="33">
        <v>0.1413778</v>
      </c>
      <c r="H366" s="33">
        <v>7.0144029999999996E-2</v>
      </c>
      <c r="I366" s="33">
        <v>0.21261160000000001</v>
      </c>
      <c r="J366" s="33">
        <v>8.5605201932828251E-2</v>
      </c>
    </row>
    <row r="367" spans="2:10" x14ac:dyDescent="0.3">
      <c r="B367" s="25"/>
      <c r="C367" s="73"/>
      <c r="D367" s="103"/>
      <c r="E367" s="85" t="s">
        <v>724</v>
      </c>
      <c r="F367" s="31" t="s">
        <v>468</v>
      </c>
      <c r="G367" s="33">
        <v>0.24719369999999999</v>
      </c>
      <c r="H367" s="33">
        <v>0.2127346</v>
      </c>
      <c r="I367" s="33">
        <v>0.28165279999999998</v>
      </c>
      <c r="J367" s="33">
        <v>0.13750692363409125</v>
      </c>
    </row>
    <row r="368" spans="2:10" x14ac:dyDescent="0.3">
      <c r="B368" s="25"/>
      <c r="C368" s="73"/>
      <c r="D368" s="103"/>
      <c r="E368" s="85" t="s">
        <v>724</v>
      </c>
      <c r="F368" s="31" t="s">
        <v>469</v>
      </c>
      <c r="G368" s="33">
        <v>0.1844751</v>
      </c>
      <c r="H368" s="33">
        <v>9.4334299999999996E-2</v>
      </c>
      <c r="I368" s="33">
        <v>0.27461590000000002</v>
      </c>
      <c r="J368" s="33">
        <v>0.25554514214308027</v>
      </c>
    </row>
    <row r="369" spans="2:10" x14ac:dyDescent="0.3">
      <c r="B369" s="25"/>
      <c r="C369" s="73"/>
      <c r="D369" s="103"/>
      <c r="E369" s="85" t="s">
        <v>724</v>
      </c>
      <c r="F369" s="31" t="s">
        <v>470</v>
      </c>
      <c r="G369" s="33">
        <v>0.26977319999999999</v>
      </c>
      <c r="H369" s="33">
        <v>0.17814474999999999</v>
      </c>
      <c r="I369" s="33">
        <v>0.36140169999999999</v>
      </c>
      <c r="J369" s="33">
        <v>0.13445719508479739</v>
      </c>
    </row>
    <row r="370" spans="2:10" x14ac:dyDescent="0.3">
      <c r="B370" s="25"/>
      <c r="C370" s="73"/>
      <c r="D370" s="103"/>
      <c r="E370" s="85" t="s">
        <v>724</v>
      </c>
      <c r="F370" s="31" t="s">
        <v>26</v>
      </c>
      <c r="G370" s="33">
        <v>0.25924589999999997</v>
      </c>
      <c r="H370" s="33">
        <v>0.19854648999999999</v>
      </c>
      <c r="I370" s="33">
        <v>0.31994539999999999</v>
      </c>
      <c r="J370" s="33">
        <v>0.17874378338552219</v>
      </c>
    </row>
    <row r="371" spans="2:10" x14ac:dyDescent="0.3">
      <c r="B371" s="25"/>
      <c r="C371" s="73"/>
      <c r="D371" s="103"/>
      <c r="E371" s="85" t="s">
        <v>724</v>
      </c>
      <c r="F371" s="31" t="s">
        <v>27</v>
      </c>
      <c r="G371" s="33">
        <v>0.2776825</v>
      </c>
      <c r="H371" s="33">
        <v>0.18369177</v>
      </c>
      <c r="I371" s="33">
        <v>0.37167319999999998</v>
      </c>
      <c r="J371" s="33">
        <v>0.1242441973863858</v>
      </c>
    </row>
    <row r="372" spans="2:10" x14ac:dyDescent="0.3">
      <c r="B372" s="25"/>
      <c r="C372" s="73"/>
      <c r="D372" s="103"/>
      <c r="E372" s="85" t="s">
        <v>724</v>
      </c>
      <c r="F372" s="31" t="s">
        <v>28</v>
      </c>
      <c r="G372" s="33">
        <v>0.2778465</v>
      </c>
      <c r="H372" s="33">
        <v>0.24424947</v>
      </c>
      <c r="I372" s="33">
        <v>0.31144349999999998</v>
      </c>
      <c r="J372" s="33">
        <v>6.4685314685314688E-2</v>
      </c>
    </row>
    <row r="373" spans="2:10" x14ac:dyDescent="0.3">
      <c r="B373" s="25"/>
      <c r="C373" s="73"/>
      <c r="D373" s="29"/>
      <c r="E373" s="85" t="s">
        <v>724</v>
      </c>
      <c r="F373" s="31" t="s">
        <v>29</v>
      </c>
      <c r="G373" s="33">
        <v>0.30519239999999997</v>
      </c>
      <c r="H373" s="33">
        <v>0.21803829999999999</v>
      </c>
      <c r="I373" s="33">
        <v>0.39234649999999999</v>
      </c>
      <c r="J373" s="33">
        <v>0.18754277891854895</v>
      </c>
    </row>
    <row r="374" spans="2:10" x14ac:dyDescent="0.3">
      <c r="B374" s="25"/>
      <c r="C374" s="73"/>
      <c r="D374" s="29"/>
      <c r="E374" s="85" t="s">
        <v>724</v>
      </c>
      <c r="F374" s="31" t="s">
        <v>658</v>
      </c>
      <c r="G374" s="33">
        <v>0.28799439999999998</v>
      </c>
      <c r="H374" s="33">
        <v>0.22934224</v>
      </c>
      <c r="I374" s="33">
        <v>0.34664650000000002</v>
      </c>
      <c r="J374" s="33">
        <v>0.1524403833296189</v>
      </c>
    </row>
    <row r="375" spans="2:10" x14ac:dyDescent="0.3">
      <c r="B375" s="25"/>
      <c r="C375" s="73"/>
      <c r="D375" s="29"/>
      <c r="E375" s="85" t="s">
        <v>724</v>
      </c>
      <c r="F375" s="31" t="s">
        <v>30</v>
      </c>
      <c r="G375" s="33">
        <v>0.16104740000000001</v>
      </c>
      <c r="H375" s="33">
        <v>9.3233579999999996E-2</v>
      </c>
      <c r="I375" s="33">
        <v>0.22886119999999999</v>
      </c>
      <c r="J375" s="33">
        <v>0.14772198977219897</v>
      </c>
    </row>
    <row r="376" spans="2:10" x14ac:dyDescent="0.3">
      <c r="B376" s="25"/>
      <c r="C376" s="73"/>
      <c r="D376" s="29"/>
      <c r="E376" s="85" t="s">
        <v>724</v>
      </c>
      <c r="F376" s="31" t="s">
        <v>552</v>
      </c>
      <c r="G376" s="33">
        <v>0.20579169999999999</v>
      </c>
      <c r="H376" s="33">
        <v>0.13665448999999999</v>
      </c>
      <c r="I376" s="33">
        <v>0.27492889999999998</v>
      </c>
      <c r="J376" s="33">
        <v>7.9371165644171779E-2</v>
      </c>
    </row>
    <row r="377" spans="2:10" x14ac:dyDescent="0.3">
      <c r="B377" s="25"/>
      <c r="C377" s="73"/>
      <c r="D377" s="29"/>
      <c r="E377" s="85" t="s">
        <v>724</v>
      </c>
      <c r="F377" s="31" t="s">
        <v>31</v>
      </c>
      <c r="G377" s="33">
        <v>0.17074719999999999</v>
      </c>
      <c r="H377" s="33">
        <v>0.12045259</v>
      </c>
      <c r="I377" s="33">
        <v>0.22104180000000001</v>
      </c>
      <c r="J377" s="33">
        <v>0.23694416884639669</v>
      </c>
    </row>
    <row r="378" spans="2:10" x14ac:dyDescent="0.3">
      <c r="B378" s="25"/>
      <c r="C378" s="73"/>
      <c r="D378" s="29"/>
      <c r="E378" s="85" t="s">
        <v>724</v>
      </c>
      <c r="F378" s="31" t="s">
        <v>32</v>
      </c>
      <c r="G378" s="33">
        <v>0.16136400000000001</v>
      </c>
      <c r="H378" s="33">
        <v>9.4089870000000006E-2</v>
      </c>
      <c r="I378" s="33">
        <v>0.22863810000000001</v>
      </c>
      <c r="J378" s="33">
        <v>5.4171704957678354E-2</v>
      </c>
    </row>
    <row r="379" spans="2:10" x14ac:dyDescent="0.3">
      <c r="B379" s="25"/>
      <c r="C379" s="73"/>
      <c r="D379" s="29"/>
      <c r="E379" s="85" t="s">
        <v>724</v>
      </c>
      <c r="F379" s="31" t="s">
        <v>471</v>
      </c>
      <c r="G379" s="33">
        <v>0.29887239999999998</v>
      </c>
      <c r="H379" s="33">
        <v>0.24127370000000001</v>
      </c>
      <c r="I379" s="33">
        <v>0.35647119999999999</v>
      </c>
      <c r="J379" s="33">
        <v>0.24676445211389128</v>
      </c>
    </row>
    <row r="380" spans="2:10" x14ac:dyDescent="0.3">
      <c r="B380" s="25"/>
      <c r="C380" s="73"/>
      <c r="D380" s="29"/>
      <c r="E380" s="85" t="s">
        <v>724</v>
      </c>
      <c r="F380" s="31" t="s">
        <v>472</v>
      </c>
      <c r="G380" s="33">
        <v>0.25769930000000002</v>
      </c>
      <c r="H380" s="33">
        <v>0.2209197</v>
      </c>
      <c r="I380" s="33">
        <v>0.29447889999999999</v>
      </c>
      <c r="J380" s="33">
        <v>0.17024923023296346</v>
      </c>
    </row>
    <row r="381" spans="2:10" x14ac:dyDescent="0.3">
      <c r="B381" s="25"/>
      <c r="C381" s="73"/>
      <c r="D381" s="29"/>
      <c r="E381" s="85" t="s">
        <v>724</v>
      </c>
      <c r="F381" s="31" t="s">
        <v>473</v>
      </c>
      <c r="G381" s="33">
        <v>0.19589690000000001</v>
      </c>
      <c r="H381" s="33">
        <v>0.15815100000000001</v>
      </c>
      <c r="I381" s="33">
        <v>0.23364280000000001</v>
      </c>
      <c r="J381" s="33">
        <v>0.10571074055019217</v>
      </c>
    </row>
    <row r="382" spans="2:10" x14ac:dyDescent="0.3">
      <c r="B382" s="25" t="s">
        <v>409</v>
      </c>
      <c r="C382" s="73" t="s">
        <v>410</v>
      </c>
      <c r="D382" s="102" t="s">
        <v>610</v>
      </c>
      <c r="E382" s="85" t="s">
        <v>487</v>
      </c>
      <c r="F382" s="31" t="s">
        <v>450</v>
      </c>
      <c r="G382" s="33">
        <v>5.4315139999999998E-2</v>
      </c>
      <c r="H382" s="33">
        <v>4.5508130000000001E-2</v>
      </c>
      <c r="I382" s="33">
        <v>6.3122150000000002E-2</v>
      </c>
      <c r="J382" s="33">
        <v>5.07200929118918E-2</v>
      </c>
    </row>
    <row r="383" spans="2:10" x14ac:dyDescent="0.3">
      <c r="B383" s="27"/>
      <c r="C383" s="72"/>
      <c r="D383" s="103"/>
      <c r="E383" s="85" t="s">
        <v>487</v>
      </c>
      <c r="F383" s="31" t="s">
        <v>452</v>
      </c>
      <c r="G383" s="33">
        <v>5.516716E-2</v>
      </c>
      <c r="H383" s="33">
        <v>4.5182390000000003E-2</v>
      </c>
      <c r="I383" s="33">
        <v>6.5151929999999997E-2</v>
      </c>
      <c r="J383" s="33">
        <v>4.634707752980162E-2</v>
      </c>
    </row>
    <row r="384" spans="2:10" x14ac:dyDescent="0.3">
      <c r="B384" s="25"/>
      <c r="C384" s="73"/>
      <c r="D384" s="103"/>
      <c r="E384" s="85" t="s">
        <v>487</v>
      </c>
      <c r="F384" s="31" t="s">
        <v>453</v>
      </c>
      <c r="G384" s="33">
        <v>0.11687968999999999</v>
      </c>
      <c r="H384" s="33">
        <v>9.8337590000000002E-2</v>
      </c>
      <c r="I384" s="33">
        <v>0.13542177999999999</v>
      </c>
      <c r="J384" s="33">
        <v>7.5896508513380881E-2</v>
      </c>
    </row>
    <row r="385" spans="2:10" x14ac:dyDescent="0.3">
      <c r="B385" s="25"/>
      <c r="C385" s="73"/>
      <c r="D385" s="103"/>
      <c r="E385" s="85" t="s">
        <v>487</v>
      </c>
      <c r="F385" s="31" t="s">
        <v>21</v>
      </c>
      <c r="G385" s="33">
        <v>7.0268300000000006E-2</v>
      </c>
      <c r="H385" s="33">
        <v>4.0750969999999997E-2</v>
      </c>
      <c r="I385" s="33">
        <v>9.9785639999999995E-2</v>
      </c>
      <c r="J385" s="33">
        <v>6.9114218265630536E-2</v>
      </c>
    </row>
    <row r="386" spans="2:10" x14ac:dyDescent="0.3">
      <c r="B386" s="25"/>
      <c r="C386" s="73"/>
      <c r="D386" s="103"/>
      <c r="E386" s="85" t="s">
        <v>487</v>
      </c>
      <c r="F386" s="31" t="s">
        <v>454</v>
      </c>
      <c r="G386" s="33">
        <v>3.0499140000000001E-2</v>
      </c>
      <c r="H386" s="33">
        <v>1.719948E-2</v>
      </c>
      <c r="I386" s="33">
        <v>4.3798799999999999E-2</v>
      </c>
      <c r="J386" s="33">
        <v>2.923188133178142E-2</v>
      </c>
    </row>
    <row r="387" spans="2:10" x14ac:dyDescent="0.3">
      <c r="B387" s="25"/>
      <c r="C387" s="73"/>
      <c r="D387" s="103"/>
      <c r="E387" s="85" t="s">
        <v>487</v>
      </c>
      <c r="F387" s="31" t="s">
        <v>455</v>
      </c>
      <c r="G387" s="33">
        <v>3.9240480000000001E-2</v>
      </c>
      <c r="H387" s="33">
        <v>2.9076040000000002E-4</v>
      </c>
      <c r="I387" s="33">
        <v>7.8190209999999996E-2</v>
      </c>
      <c r="J387" s="33">
        <v>7.3238503623525714E-2</v>
      </c>
    </row>
    <row r="388" spans="2:10" x14ac:dyDescent="0.3">
      <c r="B388" s="25"/>
      <c r="C388" s="73"/>
      <c r="D388" s="103"/>
      <c r="E388" s="85" t="s">
        <v>487</v>
      </c>
      <c r="F388" s="31" t="s">
        <v>456</v>
      </c>
      <c r="G388" s="33">
        <v>3.7303040000000003E-2</v>
      </c>
      <c r="H388" s="33">
        <v>2.6839020000000002E-2</v>
      </c>
      <c r="I388" s="33">
        <v>4.776706E-2</v>
      </c>
      <c r="J388" s="33">
        <v>6.054068177507195E-2</v>
      </c>
    </row>
    <row r="389" spans="2:10" x14ac:dyDescent="0.3">
      <c r="B389" s="25"/>
      <c r="C389" s="73"/>
      <c r="D389" s="103"/>
      <c r="E389" s="85" t="s">
        <v>487</v>
      </c>
      <c r="F389" s="31" t="s">
        <v>457</v>
      </c>
      <c r="G389" s="33">
        <v>6.5430189999999999E-2</v>
      </c>
      <c r="H389" s="33">
        <v>5.2906630000000003E-2</v>
      </c>
      <c r="I389" s="33">
        <v>7.7953750000000002E-2</v>
      </c>
      <c r="J389" s="33">
        <v>4.126460177785584E-2</v>
      </c>
    </row>
    <row r="390" spans="2:10" x14ac:dyDescent="0.3">
      <c r="B390" s="25"/>
      <c r="C390" s="73"/>
      <c r="D390" s="103"/>
      <c r="E390" s="85" t="s">
        <v>487</v>
      </c>
      <c r="F390" s="31" t="s">
        <v>458</v>
      </c>
      <c r="G390" s="33">
        <v>5.6610319999999999E-2</v>
      </c>
      <c r="H390" s="33">
        <v>3.8313390000000003E-2</v>
      </c>
      <c r="I390" s="33">
        <v>7.4907260000000003E-2</v>
      </c>
      <c r="J390" s="33">
        <v>1.5782622607515395E-2</v>
      </c>
    </row>
    <row r="391" spans="2:10" x14ac:dyDescent="0.3">
      <c r="B391" s="25"/>
      <c r="C391" s="73"/>
      <c r="D391" s="103"/>
      <c r="E391" s="85" t="s">
        <v>487</v>
      </c>
      <c r="F391" s="31" t="s">
        <v>459</v>
      </c>
      <c r="G391" s="33">
        <v>5.0350550000000001E-2</v>
      </c>
      <c r="H391" s="33">
        <v>3.9940780000000002E-2</v>
      </c>
      <c r="I391" s="33">
        <v>6.0760330000000001E-2</v>
      </c>
      <c r="J391" s="33">
        <v>2.3533813207128409E-2</v>
      </c>
    </row>
    <row r="392" spans="2:10" x14ac:dyDescent="0.3">
      <c r="B392" s="25"/>
      <c r="C392" s="73"/>
      <c r="D392" s="103"/>
      <c r="E392" s="85" t="s">
        <v>487</v>
      </c>
      <c r="F392" s="31" t="s">
        <v>660</v>
      </c>
      <c r="G392" s="33">
        <v>0.10619756</v>
      </c>
      <c r="H392" s="33">
        <v>8.821764E-2</v>
      </c>
      <c r="I392" s="33">
        <v>0.12417748000000001</v>
      </c>
      <c r="J392" s="33">
        <v>3.5413418049736051E-2</v>
      </c>
    </row>
    <row r="393" spans="2:10" x14ac:dyDescent="0.3">
      <c r="B393" s="25"/>
      <c r="C393" s="73"/>
      <c r="D393" s="103"/>
      <c r="E393" s="85" t="s">
        <v>487</v>
      </c>
      <c r="F393" s="31" t="s">
        <v>661</v>
      </c>
      <c r="G393" s="33">
        <v>3.5979549999999999E-2</v>
      </c>
      <c r="H393" s="33">
        <v>2.6688509999999999E-2</v>
      </c>
      <c r="I393" s="33">
        <v>4.5270589999999999E-2</v>
      </c>
      <c r="J393" s="33">
        <v>5.3985408392291587E-2</v>
      </c>
    </row>
    <row r="394" spans="2:10" x14ac:dyDescent="0.3">
      <c r="B394" s="25"/>
      <c r="C394" s="73"/>
      <c r="D394" s="103"/>
      <c r="E394" s="85" t="s">
        <v>487</v>
      </c>
      <c r="F394" s="31" t="s">
        <v>662</v>
      </c>
      <c r="G394" s="33">
        <v>0.1722022</v>
      </c>
      <c r="H394" s="33">
        <v>9.3546439999999995E-2</v>
      </c>
      <c r="I394" s="33">
        <v>0.25085785999999999</v>
      </c>
      <c r="J394" s="33">
        <v>1.5282028353470461E-3</v>
      </c>
    </row>
    <row r="395" spans="2:10" x14ac:dyDescent="0.3">
      <c r="B395" s="25"/>
      <c r="C395" s="73"/>
      <c r="D395" s="103"/>
      <c r="E395" s="85" t="s">
        <v>487</v>
      </c>
      <c r="F395" s="31" t="s">
        <v>663</v>
      </c>
      <c r="G395" s="33">
        <v>5.0168499999999998E-2</v>
      </c>
      <c r="H395" s="33">
        <v>4.1940570000000003E-2</v>
      </c>
      <c r="I395" s="33">
        <v>5.8396429999999999E-2</v>
      </c>
      <c r="J395" s="33">
        <v>4.5631038053754881E-2</v>
      </c>
    </row>
    <row r="396" spans="2:10" x14ac:dyDescent="0.3">
      <c r="B396" s="25"/>
      <c r="C396" s="73"/>
      <c r="D396" s="103"/>
      <c r="E396" s="85" t="s">
        <v>487</v>
      </c>
      <c r="F396" s="31" t="s">
        <v>460</v>
      </c>
      <c r="G396" s="33">
        <v>4.6528640000000003E-2</v>
      </c>
      <c r="H396" s="33">
        <v>3.8962169999999997E-2</v>
      </c>
      <c r="I396" s="33">
        <v>5.4095110000000002E-2</v>
      </c>
      <c r="J396" s="33">
        <v>5.7721561181892631E-2</v>
      </c>
    </row>
    <row r="397" spans="2:10" x14ac:dyDescent="0.3">
      <c r="B397" s="25"/>
      <c r="C397" s="73"/>
      <c r="D397" s="103"/>
      <c r="E397" s="85" t="s">
        <v>487</v>
      </c>
      <c r="F397" s="31" t="s">
        <v>461</v>
      </c>
      <c r="G397" s="33">
        <v>6.2643409999999997E-2</v>
      </c>
      <c r="H397" s="33">
        <v>4.5490889999999999E-2</v>
      </c>
      <c r="I397" s="33">
        <v>7.9795930000000001E-2</v>
      </c>
      <c r="J397" s="33">
        <v>4.4541837970824907E-2</v>
      </c>
    </row>
    <row r="398" spans="2:10" x14ac:dyDescent="0.3">
      <c r="B398" s="25"/>
      <c r="C398" s="73"/>
      <c r="D398" s="103"/>
      <c r="E398" s="85" t="s">
        <v>487</v>
      </c>
      <c r="F398" s="31" t="s">
        <v>462</v>
      </c>
      <c r="G398" s="33">
        <v>5.2823870000000002E-2</v>
      </c>
      <c r="H398" s="33">
        <v>2.3692669999999999E-2</v>
      </c>
      <c r="I398" s="33">
        <v>8.1955059999999996E-2</v>
      </c>
      <c r="J398" s="33">
        <v>4.2981840678234809E-2</v>
      </c>
    </row>
    <row r="399" spans="2:10" x14ac:dyDescent="0.3">
      <c r="B399" s="25"/>
      <c r="C399" s="73"/>
      <c r="D399" s="103"/>
      <c r="E399" s="85" t="s">
        <v>487</v>
      </c>
      <c r="F399" s="31" t="s">
        <v>589</v>
      </c>
      <c r="G399" s="33" t="s">
        <v>451</v>
      </c>
      <c r="H399" s="33" t="s">
        <v>451</v>
      </c>
      <c r="I399" s="33" t="s">
        <v>451</v>
      </c>
      <c r="J399" s="33" t="s">
        <v>451</v>
      </c>
    </row>
    <row r="400" spans="2:10" x14ac:dyDescent="0.3">
      <c r="B400" s="25"/>
      <c r="C400" s="73"/>
      <c r="D400" s="103"/>
      <c r="E400" s="85" t="s">
        <v>487</v>
      </c>
      <c r="F400" s="31" t="s">
        <v>463</v>
      </c>
      <c r="G400" s="33">
        <v>2.0548210000000001E-2</v>
      </c>
      <c r="H400" s="33">
        <v>1.04782E-2</v>
      </c>
      <c r="I400" s="33">
        <v>3.061821E-2</v>
      </c>
      <c r="J400" s="33">
        <v>7.2214672370650781E-2</v>
      </c>
    </row>
    <row r="401" spans="2:10" x14ac:dyDescent="0.3">
      <c r="B401" s="25"/>
      <c r="C401" s="73"/>
      <c r="D401" s="103"/>
      <c r="E401" s="85" t="s">
        <v>487</v>
      </c>
      <c r="F401" s="31" t="s">
        <v>464</v>
      </c>
      <c r="G401" s="33">
        <v>6.7715960000000006E-2</v>
      </c>
      <c r="H401" s="33">
        <v>5.0982430000000002E-2</v>
      </c>
      <c r="I401" s="33">
        <v>8.4449479999999993E-2</v>
      </c>
      <c r="J401" s="33">
        <v>5.7153369475749463E-2</v>
      </c>
    </row>
    <row r="402" spans="2:10" x14ac:dyDescent="0.3">
      <c r="B402" s="25"/>
      <c r="C402" s="73"/>
      <c r="D402" s="103"/>
      <c r="E402" s="85" t="s">
        <v>487</v>
      </c>
      <c r="F402" s="31" t="s">
        <v>465</v>
      </c>
      <c r="G402" s="33">
        <v>6.8603789999999998E-2</v>
      </c>
      <c r="H402" s="33">
        <v>5.0106360000000003E-2</v>
      </c>
      <c r="I402" s="33">
        <v>8.7101219999999993E-2</v>
      </c>
      <c r="J402" s="33">
        <v>3.9558422154856547E-2</v>
      </c>
    </row>
    <row r="403" spans="2:10" x14ac:dyDescent="0.3">
      <c r="B403" s="25"/>
      <c r="C403" s="73"/>
      <c r="D403" s="103"/>
      <c r="E403" s="85" t="s">
        <v>487</v>
      </c>
      <c r="F403" s="31" t="s">
        <v>466</v>
      </c>
      <c r="G403" s="33">
        <v>5.8130660000000001E-2</v>
      </c>
      <c r="H403" s="33">
        <v>3.034622E-2</v>
      </c>
      <c r="I403" s="33">
        <v>8.5915099999999994E-2</v>
      </c>
      <c r="J403" s="33">
        <v>3.275348152953779E-2</v>
      </c>
    </row>
    <row r="404" spans="2:10" x14ac:dyDescent="0.3">
      <c r="B404" s="25"/>
      <c r="C404" s="73"/>
      <c r="D404" s="103"/>
      <c r="E404" s="85" t="s">
        <v>487</v>
      </c>
      <c r="F404" s="31" t="s">
        <v>467</v>
      </c>
      <c r="G404" s="33">
        <v>6.0601769999999999E-2</v>
      </c>
      <c r="H404" s="33">
        <v>3.9733480000000002E-2</v>
      </c>
      <c r="I404" s="33">
        <v>8.1470050000000002E-2</v>
      </c>
      <c r="J404" s="33">
        <v>4.4640282577108038E-2</v>
      </c>
    </row>
    <row r="405" spans="2:10" x14ac:dyDescent="0.3">
      <c r="B405" s="25"/>
      <c r="C405" s="73"/>
      <c r="D405" s="103"/>
      <c r="E405" s="85" t="s">
        <v>487</v>
      </c>
      <c r="F405" s="31" t="s">
        <v>468</v>
      </c>
      <c r="G405" s="33">
        <v>5.6772870000000003E-2</v>
      </c>
      <c r="H405" s="33">
        <v>4.6619099999999997E-2</v>
      </c>
      <c r="I405" s="33">
        <v>6.6926639999999996E-2</v>
      </c>
      <c r="J405" s="33">
        <v>4.9098920583876778E-2</v>
      </c>
    </row>
    <row r="406" spans="2:10" x14ac:dyDescent="0.3">
      <c r="B406" s="25"/>
      <c r="C406" s="73"/>
      <c r="D406" s="103"/>
      <c r="E406" s="85" t="s">
        <v>487</v>
      </c>
      <c r="F406" s="31" t="s">
        <v>469</v>
      </c>
      <c r="G406" s="33">
        <v>4.2456279999999999E-2</v>
      </c>
      <c r="H406" s="33">
        <v>2.8843009999999999E-2</v>
      </c>
      <c r="I406" s="33">
        <v>5.6069550000000003E-2</v>
      </c>
      <c r="J406" s="33">
        <v>5.0896165918762636E-2</v>
      </c>
    </row>
    <row r="407" spans="2:10" x14ac:dyDescent="0.3">
      <c r="B407" s="25"/>
      <c r="C407" s="73"/>
      <c r="D407" s="103"/>
      <c r="E407" s="85" t="s">
        <v>487</v>
      </c>
      <c r="F407" s="31" t="s">
        <v>470</v>
      </c>
      <c r="G407" s="33">
        <v>7.2183120000000003E-2</v>
      </c>
      <c r="H407" s="33">
        <v>1.076121E-2</v>
      </c>
      <c r="I407" s="33">
        <v>0.13360504000000001</v>
      </c>
      <c r="J407" s="33">
        <v>5.9492767059027875E-2</v>
      </c>
    </row>
    <row r="408" spans="2:10" x14ac:dyDescent="0.3">
      <c r="B408" s="25"/>
      <c r="C408" s="73"/>
      <c r="D408" s="103"/>
      <c r="E408" s="85" t="s">
        <v>487</v>
      </c>
      <c r="F408" s="31" t="s">
        <v>26</v>
      </c>
      <c r="G408" s="33">
        <v>4.5628439999999999E-2</v>
      </c>
      <c r="H408" s="33">
        <v>2.436996E-2</v>
      </c>
      <c r="I408" s="33">
        <v>6.6886929999999997E-2</v>
      </c>
      <c r="J408" s="33">
        <v>5.7531384200944904E-2</v>
      </c>
    </row>
    <row r="409" spans="2:10" x14ac:dyDescent="0.3">
      <c r="B409" s="25"/>
      <c r="C409" s="73"/>
      <c r="D409" s="103"/>
      <c r="E409" s="85" t="s">
        <v>487</v>
      </c>
      <c r="F409" s="31" t="s">
        <v>27</v>
      </c>
      <c r="G409" s="33">
        <v>6.3474100000000006E-2</v>
      </c>
      <c r="H409" s="33">
        <v>4.9038730000000003E-2</v>
      </c>
      <c r="I409" s="33">
        <v>7.7909469999999995E-2</v>
      </c>
      <c r="J409" s="33">
        <v>4.0675268806728934E-2</v>
      </c>
    </row>
    <row r="410" spans="2:10" x14ac:dyDescent="0.3">
      <c r="B410" s="25"/>
      <c r="C410" s="73"/>
      <c r="D410" s="29"/>
      <c r="E410" s="85" t="s">
        <v>487</v>
      </c>
      <c r="F410" s="31" t="s">
        <v>28</v>
      </c>
      <c r="G410" s="33">
        <v>0.10829098</v>
      </c>
      <c r="H410" s="33">
        <v>5.0886239999999999E-2</v>
      </c>
      <c r="I410" s="33">
        <v>0.16569571</v>
      </c>
      <c r="J410" s="33">
        <v>5.8031977059066597E-2</v>
      </c>
    </row>
    <row r="411" spans="2:10" x14ac:dyDescent="0.3">
      <c r="B411" s="25"/>
      <c r="C411" s="73"/>
      <c r="D411" s="29"/>
      <c r="E411" s="85" t="s">
        <v>487</v>
      </c>
      <c r="F411" s="31" t="s">
        <v>29</v>
      </c>
      <c r="G411" s="33">
        <v>6.7116609999999993E-2</v>
      </c>
      <c r="H411" s="33">
        <v>1.392761E-2</v>
      </c>
      <c r="I411" s="33">
        <v>0.12030560999999999</v>
      </c>
      <c r="J411" s="33">
        <v>4.5727755986510764E-2</v>
      </c>
    </row>
    <row r="412" spans="2:10" x14ac:dyDescent="0.3">
      <c r="B412" s="25"/>
      <c r="C412" s="73"/>
      <c r="D412" s="29"/>
      <c r="E412" s="85" t="s">
        <v>487</v>
      </c>
      <c r="F412" s="31" t="s">
        <v>658</v>
      </c>
      <c r="G412" s="33">
        <v>5.1982489999999999E-2</v>
      </c>
      <c r="H412" s="33">
        <v>2.9510390000000001E-2</v>
      </c>
      <c r="I412" s="33">
        <v>7.4454580000000006E-2</v>
      </c>
      <c r="J412" s="33">
        <v>3.6148159359557848E-2</v>
      </c>
    </row>
    <row r="413" spans="2:10" x14ac:dyDescent="0.3">
      <c r="B413" s="25"/>
      <c r="C413" s="73"/>
      <c r="D413" s="29"/>
      <c r="E413" s="85" t="s">
        <v>487</v>
      </c>
      <c r="F413" s="31" t="s">
        <v>30</v>
      </c>
      <c r="G413" s="33">
        <v>5.4021600000000003E-2</v>
      </c>
      <c r="H413" s="33">
        <v>3.6279949999999998E-2</v>
      </c>
      <c r="I413" s="33">
        <v>7.1763250000000001E-2</v>
      </c>
      <c r="J413" s="33">
        <v>3.84433394935738E-2</v>
      </c>
    </row>
    <row r="414" spans="2:10" x14ac:dyDescent="0.3">
      <c r="B414" s="25"/>
      <c r="C414" s="73"/>
      <c r="D414" s="29"/>
      <c r="E414" s="85" t="s">
        <v>487</v>
      </c>
      <c r="F414" s="31" t="s">
        <v>552</v>
      </c>
      <c r="G414" s="33">
        <v>7.344966E-2</v>
      </c>
      <c r="H414" s="33">
        <v>5.4773849999999999E-2</v>
      </c>
      <c r="I414" s="33">
        <v>9.2125460000000006E-2</v>
      </c>
      <c r="J414" s="33">
        <v>2.8377711132997061E-2</v>
      </c>
    </row>
    <row r="415" spans="2:10" x14ac:dyDescent="0.3">
      <c r="B415" s="25"/>
      <c r="C415" s="73"/>
      <c r="D415" s="29"/>
      <c r="E415" s="85" t="s">
        <v>487</v>
      </c>
      <c r="F415" s="31" t="s">
        <v>31</v>
      </c>
      <c r="G415" s="33">
        <v>5.1038649999999998E-2</v>
      </c>
      <c r="H415" s="33">
        <v>3.330176E-2</v>
      </c>
      <c r="I415" s="33">
        <v>6.8775539999999996E-2</v>
      </c>
      <c r="J415" s="33">
        <v>7.5191244863945045E-2</v>
      </c>
    </row>
    <row r="416" spans="2:10" x14ac:dyDescent="0.3">
      <c r="B416" s="25"/>
      <c r="C416" s="73"/>
      <c r="D416" s="29"/>
      <c r="E416" s="85" t="s">
        <v>487</v>
      </c>
      <c r="F416" s="31" t="s">
        <v>32</v>
      </c>
      <c r="G416" s="33">
        <v>4.195256E-2</v>
      </c>
      <c r="H416" s="33">
        <v>2.682822E-2</v>
      </c>
      <c r="I416" s="33">
        <v>5.7076889999999998E-2</v>
      </c>
      <c r="J416" s="33">
        <v>1.7214858979952043E-2</v>
      </c>
    </row>
    <row r="417" spans="2:10" x14ac:dyDescent="0.3">
      <c r="B417" s="25"/>
      <c r="C417" s="73"/>
      <c r="D417" s="29"/>
      <c r="E417" s="85" t="s">
        <v>487</v>
      </c>
      <c r="F417" s="31" t="s">
        <v>471</v>
      </c>
      <c r="G417" s="33">
        <v>7.7480540000000001E-2</v>
      </c>
      <c r="H417" s="33">
        <v>2.649582E-2</v>
      </c>
      <c r="I417" s="33">
        <v>0.12846526</v>
      </c>
      <c r="J417" s="33">
        <v>9.9776488892932752E-2</v>
      </c>
    </row>
    <row r="418" spans="2:10" x14ac:dyDescent="0.3">
      <c r="B418" s="25"/>
      <c r="C418" s="73"/>
      <c r="D418" s="29"/>
      <c r="E418" s="85" t="s">
        <v>487</v>
      </c>
      <c r="F418" s="31" t="s">
        <v>472</v>
      </c>
      <c r="G418" s="33">
        <v>4.9752570000000003E-2</v>
      </c>
      <c r="H418" s="33">
        <v>4.2429069999999999E-2</v>
      </c>
      <c r="I418" s="33">
        <v>5.7076080000000001E-2</v>
      </c>
      <c r="J418" s="33">
        <v>4.5432445842136335E-2</v>
      </c>
    </row>
    <row r="419" spans="2:10" x14ac:dyDescent="0.3">
      <c r="B419" s="25"/>
      <c r="C419" s="73"/>
      <c r="D419" s="29"/>
      <c r="E419" s="85" t="s">
        <v>487</v>
      </c>
      <c r="F419" s="31" t="s">
        <v>473</v>
      </c>
      <c r="G419" s="33">
        <v>5.0356560000000002E-2</v>
      </c>
      <c r="H419" s="33">
        <v>3.2569750000000001E-2</v>
      </c>
      <c r="I419" s="33">
        <v>6.8143369999999995E-2</v>
      </c>
      <c r="J419" s="33">
        <v>3.6223880518146151E-2</v>
      </c>
    </row>
    <row r="420" spans="2:10" x14ac:dyDescent="0.3">
      <c r="B420" s="25" t="s">
        <v>411</v>
      </c>
      <c r="C420" s="72" t="s">
        <v>727</v>
      </c>
      <c r="D420" s="102" t="s">
        <v>610</v>
      </c>
      <c r="E420" s="85" t="s">
        <v>477</v>
      </c>
      <c r="F420" s="30" t="s">
        <v>450</v>
      </c>
      <c r="G420" s="33">
        <v>9.1860979999999995E-2</v>
      </c>
      <c r="H420" s="33">
        <v>8.0756049999999996E-2</v>
      </c>
      <c r="I420" s="33">
        <v>0.1029659</v>
      </c>
      <c r="J420" s="33">
        <v>4.9741320727322388E-2</v>
      </c>
    </row>
    <row r="421" spans="2:10" x14ac:dyDescent="0.3">
      <c r="B421" s="25"/>
      <c r="C421" s="73"/>
      <c r="D421" s="103"/>
      <c r="E421" s="85" t="s">
        <v>477</v>
      </c>
      <c r="F421" s="30" t="s">
        <v>452</v>
      </c>
      <c r="G421" s="33">
        <v>9.6590309999999999E-2</v>
      </c>
      <c r="H421" s="33">
        <v>8.4495550000000003E-2</v>
      </c>
      <c r="I421" s="33">
        <v>0.10868506999999999</v>
      </c>
      <c r="J421" s="33">
        <v>3.9367948764270286E-2</v>
      </c>
    </row>
    <row r="422" spans="2:10" x14ac:dyDescent="0.3">
      <c r="B422" s="25"/>
      <c r="C422" s="73"/>
      <c r="D422" s="103"/>
      <c r="E422" s="85" t="s">
        <v>477</v>
      </c>
      <c r="F422" s="30" t="s">
        <v>453</v>
      </c>
      <c r="G422" s="33">
        <v>0.13382106999999999</v>
      </c>
      <c r="H422" s="33">
        <v>0.11206463999999999</v>
      </c>
      <c r="I422" s="33">
        <v>0.15557751</v>
      </c>
      <c r="J422" s="33">
        <v>6.8797444570534175E-2</v>
      </c>
    </row>
    <row r="423" spans="2:10" x14ac:dyDescent="0.3">
      <c r="B423" s="25"/>
      <c r="C423" s="73"/>
      <c r="D423" s="103"/>
      <c r="E423" s="85" t="s">
        <v>477</v>
      </c>
      <c r="F423" s="30" t="s">
        <v>21</v>
      </c>
      <c r="G423" s="33">
        <v>8.146283E-2</v>
      </c>
      <c r="H423" s="33">
        <v>3.826413E-2</v>
      </c>
      <c r="I423" s="33">
        <v>0.12466149999999999</v>
      </c>
      <c r="J423" s="33">
        <v>6.3327209150501274E-2</v>
      </c>
    </row>
    <row r="424" spans="2:10" x14ac:dyDescent="0.3">
      <c r="B424" s="25"/>
      <c r="C424" s="73"/>
      <c r="D424" s="103"/>
      <c r="E424" s="85" t="s">
        <v>477</v>
      </c>
      <c r="F424" s="30" t="s">
        <v>454</v>
      </c>
      <c r="G424" s="33">
        <v>7.8031260000000005E-2</v>
      </c>
      <c r="H424" s="33">
        <v>5.7594800000000002E-2</v>
      </c>
      <c r="I424" s="33">
        <v>9.8467719999999995E-2</v>
      </c>
      <c r="J424" s="33">
        <v>3.7919935433092897E-2</v>
      </c>
    </row>
    <row r="425" spans="2:10" x14ac:dyDescent="0.3">
      <c r="B425" s="25"/>
      <c r="C425" s="73"/>
      <c r="D425" s="103"/>
      <c r="E425" s="85" t="s">
        <v>477</v>
      </c>
      <c r="F425" s="30" t="s">
        <v>455</v>
      </c>
      <c r="G425" s="33">
        <v>9.3202610000000005E-2</v>
      </c>
      <c r="H425" s="33">
        <v>2.4882399999999999E-2</v>
      </c>
      <c r="I425" s="33">
        <v>0.16152279999999999</v>
      </c>
      <c r="J425" s="33">
        <v>5.7791097446477882E-2</v>
      </c>
    </row>
    <row r="426" spans="2:10" x14ac:dyDescent="0.3">
      <c r="B426" s="25"/>
      <c r="C426" s="73"/>
      <c r="D426" s="103"/>
      <c r="E426" s="85" t="s">
        <v>477</v>
      </c>
      <c r="F426" s="30" t="s">
        <v>456</v>
      </c>
      <c r="G426" s="33">
        <v>5.8206569999999999E-2</v>
      </c>
      <c r="H426" s="33">
        <v>4.5996450000000001E-2</v>
      </c>
      <c r="I426" s="33">
        <v>7.0416679999999995E-2</v>
      </c>
      <c r="J426" s="33">
        <v>6.0542503398886928E-2</v>
      </c>
    </row>
    <row r="427" spans="2:10" x14ac:dyDescent="0.3">
      <c r="B427" s="25"/>
      <c r="C427" s="73"/>
      <c r="D427" s="103"/>
      <c r="E427" s="85" t="s">
        <v>477</v>
      </c>
      <c r="F427" s="30" t="s">
        <v>457</v>
      </c>
      <c r="G427" s="33">
        <v>0.1145795</v>
      </c>
      <c r="H427" s="33">
        <v>9.89902E-2</v>
      </c>
      <c r="I427" s="33">
        <v>0.1301688</v>
      </c>
      <c r="J427" s="33">
        <v>3.8304659321365446E-2</v>
      </c>
    </row>
    <row r="428" spans="2:10" x14ac:dyDescent="0.3">
      <c r="B428" s="25"/>
      <c r="C428" s="73"/>
      <c r="D428" s="103"/>
      <c r="E428" s="85" t="s">
        <v>477</v>
      </c>
      <c r="F428" s="30" t="s">
        <v>458</v>
      </c>
      <c r="G428" s="33">
        <v>0.17964147</v>
      </c>
      <c r="H428" s="33">
        <v>0.14812726000000001</v>
      </c>
      <c r="I428" s="33">
        <v>0.21115569000000001</v>
      </c>
      <c r="J428" s="33">
        <v>3.3731966453334684E-2</v>
      </c>
    </row>
    <row r="429" spans="2:10" x14ac:dyDescent="0.3">
      <c r="B429" s="25"/>
      <c r="C429" s="73"/>
      <c r="D429" s="103"/>
      <c r="E429" s="85" t="s">
        <v>477</v>
      </c>
      <c r="F429" s="30" t="s">
        <v>459</v>
      </c>
      <c r="G429" s="33">
        <v>7.7620620000000001E-2</v>
      </c>
      <c r="H429" s="33">
        <v>6.8343660000000001E-2</v>
      </c>
      <c r="I429" s="33">
        <v>8.6897580000000002E-2</v>
      </c>
      <c r="J429" s="33">
        <v>9.4491339818153774E-3</v>
      </c>
    </row>
    <row r="430" spans="2:10" x14ac:dyDescent="0.3">
      <c r="B430" s="25"/>
      <c r="C430" s="73"/>
      <c r="D430" s="103"/>
      <c r="E430" s="85" t="s">
        <v>477</v>
      </c>
      <c r="F430" s="30" t="s">
        <v>660</v>
      </c>
      <c r="G430" s="33">
        <v>0.19800229999999999</v>
      </c>
      <c r="H430" s="33">
        <v>0.16294347000000001</v>
      </c>
      <c r="I430" s="33">
        <v>0.23306109999999999</v>
      </c>
      <c r="J430" s="33">
        <v>6.1620324321312474E-2</v>
      </c>
    </row>
    <row r="431" spans="2:10" x14ac:dyDescent="0.3">
      <c r="B431" s="25"/>
      <c r="C431" s="73"/>
      <c r="D431" s="103"/>
      <c r="E431" s="85" t="s">
        <v>477</v>
      </c>
      <c r="F431" s="30" t="s">
        <v>661</v>
      </c>
      <c r="G431" s="33">
        <v>5.5378709999999998E-2</v>
      </c>
      <c r="H431" s="33">
        <v>4.596662E-2</v>
      </c>
      <c r="I431" s="33">
        <v>6.4790799999999996E-2</v>
      </c>
      <c r="J431" s="33">
        <v>3.098740831348612E-2</v>
      </c>
    </row>
    <row r="432" spans="2:10" x14ac:dyDescent="0.3">
      <c r="B432" s="25"/>
      <c r="C432" s="73"/>
      <c r="D432" s="103"/>
      <c r="E432" s="85" t="s">
        <v>477</v>
      </c>
      <c r="F432" s="30" t="s">
        <v>662</v>
      </c>
      <c r="G432" s="33">
        <v>0.2343121</v>
      </c>
      <c r="H432" s="33">
        <v>0.15924197000000001</v>
      </c>
      <c r="I432" s="33">
        <v>0.30938222999999998</v>
      </c>
      <c r="J432" s="33">
        <v>4.9727914162933463E-2</v>
      </c>
    </row>
    <row r="433" spans="2:10" x14ac:dyDescent="0.3">
      <c r="B433" s="25"/>
      <c r="C433" s="73"/>
      <c r="D433" s="103"/>
      <c r="E433" s="85" t="s">
        <v>477</v>
      </c>
      <c r="F433" s="30" t="s">
        <v>663</v>
      </c>
      <c r="G433" s="33">
        <v>8.7124309999999996E-2</v>
      </c>
      <c r="H433" s="33">
        <v>7.5790140000000006E-2</v>
      </c>
      <c r="I433" s="33">
        <v>9.8458489999999996E-2</v>
      </c>
      <c r="J433" s="33">
        <v>1.6654089554168283E-3</v>
      </c>
    </row>
    <row r="434" spans="2:10" x14ac:dyDescent="0.3">
      <c r="B434" s="25"/>
      <c r="C434" s="73"/>
      <c r="D434" s="103"/>
      <c r="E434" s="85" t="s">
        <v>477</v>
      </c>
      <c r="F434" s="30" t="s">
        <v>460</v>
      </c>
      <c r="G434" s="33">
        <v>6.8736119999999998E-2</v>
      </c>
      <c r="H434" s="33">
        <v>5.4996339999999998E-2</v>
      </c>
      <c r="I434" s="33">
        <v>8.2475889999999996E-2</v>
      </c>
      <c r="J434" s="33">
        <v>5.9012248170958556E-2</v>
      </c>
    </row>
    <row r="435" spans="2:10" x14ac:dyDescent="0.3">
      <c r="B435" s="25"/>
      <c r="C435" s="73"/>
      <c r="D435" s="103"/>
      <c r="E435" s="85" t="s">
        <v>477</v>
      </c>
      <c r="F435" s="30" t="s">
        <v>461</v>
      </c>
      <c r="G435" s="33">
        <v>0.11169128</v>
      </c>
      <c r="H435" s="33">
        <v>9.3666189999999996E-2</v>
      </c>
      <c r="I435" s="33">
        <v>0.12971637</v>
      </c>
      <c r="J435" s="33">
        <v>3.9146071188672048E-2</v>
      </c>
    </row>
    <row r="436" spans="2:10" x14ac:dyDescent="0.3">
      <c r="B436" s="25"/>
      <c r="C436" s="73"/>
      <c r="D436" s="103"/>
      <c r="E436" s="85" t="s">
        <v>477</v>
      </c>
      <c r="F436" s="30" t="s">
        <v>462</v>
      </c>
      <c r="G436" s="33">
        <v>0.13960601</v>
      </c>
      <c r="H436" s="33">
        <v>9.1373969999999999E-2</v>
      </c>
      <c r="I436" s="33">
        <v>0.18783805000000001</v>
      </c>
      <c r="J436" s="33">
        <v>7.8716802921974569E-2</v>
      </c>
    </row>
    <row r="437" spans="2:10" x14ac:dyDescent="0.3">
      <c r="B437" s="25"/>
      <c r="C437" s="73"/>
      <c r="D437" s="103"/>
      <c r="E437" s="85" t="s">
        <v>477</v>
      </c>
      <c r="F437" s="30" t="s">
        <v>589</v>
      </c>
      <c r="G437" s="33">
        <v>0.16406955000000001</v>
      </c>
      <c r="H437" s="33">
        <v>7.6215249999999998E-2</v>
      </c>
      <c r="I437" s="33">
        <v>0.25192385</v>
      </c>
      <c r="J437" s="33">
        <v>3.7900648921015884E-2</v>
      </c>
    </row>
    <row r="438" spans="2:10" x14ac:dyDescent="0.3">
      <c r="B438" s="25"/>
      <c r="C438" s="73"/>
      <c r="D438" s="103"/>
      <c r="E438" s="85" t="s">
        <v>477</v>
      </c>
      <c r="F438" s="30" t="s">
        <v>463</v>
      </c>
      <c r="G438" s="33">
        <v>5.6802680000000001E-2</v>
      </c>
      <c r="H438" s="33">
        <v>3.9406400000000001E-2</v>
      </c>
      <c r="I438" s="33">
        <v>7.4198959999999994E-2</v>
      </c>
      <c r="J438" s="33">
        <v>6.4945609222228556E-2</v>
      </c>
    </row>
    <row r="439" spans="2:10" x14ac:dyDescent="0.3">
      <c r="B439" s="25"/>
      <c r="C439" s="73"/>
      <c r="D439" s="103"/>
      <c r="E439" s="85" t="s">
        <v>477</v>
      </c>
      <c r="F439" s="30" t="s">
        <v>464</v>
      </c>
      <c r="G439" s="33">
        <v>6.4817429999999995E-2</v>
      </c>
      <c r="H439" s="33">
        <v>4.6830139999999999E-2</v>
      </c>
      <c r="I439" s="33">
        <v>8.2804719999999998E-2</v>
      </c>
      <c r="J439" s="33">
        <v>6.275977108726169E-2</v>
      </c>
    </row>
    <row r="440" spans="2:10" x14ac:dyDescent="0.3">
      <c r="B440" s="25"/>
      <c r="C440" s="73"/>
      <c r="D440" s="103"/>
      <c r="E440" s="85" t="s">
        <v>477</v>
      </c>
      <c r="F440" s="30" t="s">
        <v>465</v>
      </c>
      <c r="G440" s="33">
        <v>0.10381853000000001</v>
      </c>
      <c r="H440" s="33">
        <v>7.8728229999999996E-2</v>
      </c>
      <c r="I440" s="33">
        <v>0.12890883</v>
      </c>
      <c r="J440" s="33">
        <v>4.2311340852823703E-2</v>
      </c>
    </row>
    <row r="441" spans="2:10" x14ac:dyDescent="0.3">
      <c r="B441" s="25"/>
      <c r="C441" s="73"/>
      <c r="D441" s="103"/>
      <c r="E441" s="85" t="s">
        <v>477</v>
      </c>
      <c r="F441" s="30" t="s">
        <v>466</v>
      </c>
      <c r="G441" s="33">
        <v>0.13508575</v>
      </c>
      <c r="H441" s="33">
        <v>0.10245367</v>
      </c>
      <c r="I441" s="33">
        <v>0.16771783000000001</v>
      </c>
      <c r="J441" s="33">
        <v>3.2622428237217276E-2</v>
      </c>
    </row>
    <row r="442" spans="2:10" x14ac:dyDescent="0.3">
      <c r="B442" s="25"/>
      <c r="C442" s="73"/>
      <c r="D442" s="103"/>
      <c r="E442" s="85" t="s">
        <v>477</v>
      </c>
      <c r="F442" s="30" t="s">
        <v>467</v>
      </c>
      <c r="G442" s="33">
        <v>0.11612287</v>
      </c>
      <c r="H442" s="33">
        <v>7.7636520000000001E-2</v>
      </c>
      <c r="I442" s="33">
        <v>0.15460921999999999</v>
      </c>
      <c r="J442" s="33">
        <v>3.7234466764474582E-2</v>
      </c>
    </row>
    <row r="443" spans="2:10" x14ac:dyDescent="0.3">
      <c r="B443" s="25"/>
      <c r="C443" s="73"/>
      <c r="D443" s="103"/>
      <c r="E443" s="85" t="s">
        <v>477</v>
      </c>
      <c r="F443" s="30" t="s">
        <v>468</v>
      </c>
      <c r="G443" s="33">
        <v>9.9500459999999999E-2</v>
      </c>
      <c r="H443" s="33">
        <v>8.8655940000000003E-2</v>
      </c>
      <c r="I443" s="33">
        <v>0.11034498</v>
      </c>
      <c r="J443" s="33">
        <v>4.5292095318576732E-2</v>
      </c>
    </row>
    <row r="444" spans="2:10" x14ac:dyDescent="0.3">
      <c r="B444" s="25"/>
      <c r="C444" s="73"/>
      <c r="D444" s="103"/>
      <c r="E444" s="85" t="s">
        <v>477</v>
      </c>
      <c r="F444" s="30" t="s">
        <v>469</v>
      </c>
      <c r="G444" s="33">
        <v>5.819937E-2</v>
      </c>
      <c r="H444" s="33">
        <v>3.6232779999999999E-2</v>
      </c>
      <c r="I444" s="33">
        <v>8.016595E-2</v>
      </c>
      <c r="J444" s="33">
        <v>6.1775384019132254E-2</v>
      </c>
    </row>
    <row r="445" spans="2:10" x14ac:dyDescent="0.3">
      <c r="B445" s="25"/>
      <c r="C445" s="73"/>
      <c r="D445" s="103"/>
      <c r="E445" s="85" t="s">
        <v>477</v>
      </c>
      <c r="F445" s="30" t="s">
        <v>470</v>
      </c>
      <c r="G445" s="33">
        <v>0.10857318000000001</v>
      </c>
      <c r="H445" s="33">
        <v>8.4250610000000004E-2</v>
      </c>
      <c r="I445" s="33">
        <v>0.13289575000000001</v>
      </c>
      <c r="J445" s="33">
        <v>5.7641980375510521E-2</v>
      </c>
    </row>
    <row r="446" spans="2:10" x14ac:dyDescent="0.3">
      <c r="B446" s="25"/>
      <c r="C446" s="73"/>
      <c r="D446" s="103"/>
      <c r="E446" s="85" t="s">
        <v>477</v>
      </c>
      <c r="F446" s="30" t="s">
        <v>26</v>
      </c>
      <c r="G446" s="33">
        <v>9.8743280000000003E-2</v>
      </c>
      <c r="H446" s="33">
        <v>7.4193819999999994E-2</v>
      </c>
      <c r="I446" s="33">
        <v>0.12329273</v>
      </c>
      <c r="J446" s="33">
        <v>4.8402560587940027E-2</v>
      </c>
    </row>
    <row r="447" spans="2:10" x14ac:dyDescent="0.3">
      <c r="B447" s="25"/>
      <c r="C447" s="73"/>
      <c r="D447" s="29"/>
      <c r="E447" s="85" t="s">
        <v>477</v>
      </c>
      <c r="F447" s="30" t="s">
        <v>27</v>
      </c>
      <c r="G447" s="33">
        <v>0.10994690999999999</v>
      </c>
      <c r="H447" s="33">
        <v>7.6922019999999994E-2</v>
      </c>
      <c r="I447" s="33">
        <v>0.14297180000000001</v>
      </c>
      <c r="J447" s="33">
        <v>4.5000781774874404E-2</v>
      </c>
    </row>
    <row r="448" spans="2:10" x14ac:dyDescent="0.3">
      <c r="B448" s="25"/>
      <c r="C448" s="73"/>
      <c r="D448" s="29"/>
      <c r="E448" s="85" t="s">
        <v>477</v>
      </c>
      <c r="F448" s="30" t="s">
        <v>28</v>
      </c>
      <c r="G448" s="33">
        <v>0.12693742</v>
      </c>
      <c r="H448" s="33">
        <v>5.6115089999999999E-2</v>
      </c>
      <c r="I448" s="33">
        <v>0.19775976000000001</v>
      </c>
      <c r="J448" s="33">
        <v>3.3490408086600858E-2</v>
      </c>
    </row>
    <row r="449" spans="2:10" x14ac:dyDescent="0.3">
      <c r="B449" s="25"/>
      <c r="C449" s="73"/>
      <c r="D449" s="29"/>
      <c r="E449" s="85" t="s">
        <v>477</v>
      </c>
      <c r="F449" s="30" t="s">
        <v>29</v>
      </c>
      <c r="G449" s="33">
        <v>8.6250279999999999E-2</v>
      </c>
      <c r="H449" s="33">
        <v>6.2433040000000002E-2</v>
      </c>
      <c r="I449" s="33">
        <v>0.11006752</v>
      </c>
      <c r="J449" s="33">
        <v>6.7210159417004631E-2</v>
      </c>
    </row>
    <row r="450" spans="2:10" x14ac:dyDescent="0.3">
      <c r="B450" s="25"/>
      <c r="C450" s="73"/>
      <c r="D450" s="29"/>
      <c r="E450" s="85" t="s">
        <v>477</v>
      </c>
      <c r="F450" s="30" t="s">
        <v>658</v>
      </c>
      <c r="G450" s="33">
        <v>6.6670980000000005E-2</v>
      </c>
      <c r="H450" s="33">
        <v>4.6283119999999997E-2</v>
      </c>
      <c r="I450" s="33">
        <v>8.7058839999999998E-2</v>
      </c>
      <c r="J450" s="33">
        <v>4.1427324555483515E-2</v>
      </c>
    </row>
    <row r="451" spans="2:10" x14ac:dyDescent="0.3">
      <c r="B451" s="25"/>
      <c r="C451" s="73"/>
      <c r="D451" s="29"/>
      <c r="E451" s="85" t="s">
        <v>477</v>
      </c>
      <c r="F451" s="30" t="s">
        <v>30</v>
      </c>
      <c r="G451" s="33">
        <v>6.4765879999999998E-2</v>
      </c>
      <c r="H451" s="33">
        <v>4.6317469999999999E-2</v>
      </c>
      <c r="I451" s="33">
        <v>8.3214280000000002E-2</v>
      </c>
      <c r="J451" s="33">
        <v>4.5736692190476748E-2</v>
      </c>
    </row>
    <row r="452" spans="2:10" x14ac:dyDescent="0.3">
      <c r="B452" s="25"/>
      <c r="C452" s="73"/>
      <c r="D452" s="29"/>
      <c r="E452" s="85" t="s">
        <v>477</v>
      </c>
      <c r="F452" s="30" t="s">
        <v>552</v>
      </c>
      <c r="G452" s="33">
        <v>9.8427280000000006E-2</v>
      </c>
      <c r="H452" s="33">
        <v>7.8744560000000005E-2</v>
      </c>
      <c r="I452" s="33">
        <v>0.11810999</v>
      </c>
      <c r="J452" s="33">
        <v>2.539321578003971E-2</v>
      </c>
    </row>
    <row r="453" spans="2:10" x14ac:dyDescent="0.3">
      <c r="B453" s="25"/>
      <c r="C453" s="73"/>
      <c r="D453" s="29"/>
      <c r="E453" s="85" t="s">
        <v>477</v>
      </c>
      <c r="F453" s="30" t="s">
        <v>31</v>
      </c>
      <c r="G453" s="33">
        <v>9.2396649999999997E-2</v>
      </c>
      <c r="H453" s="33">
        <v>5.7205859999999997E-2</v>
      </c>
      <c r="I453" s="33">
        <v>0.12758744</v>
      </c>
      <c r="J453" s="33">
        <v>7.4802916697969943E-2</v>
      </c>
    </row>
    <row r="454" spans="2:10" x14ac:dyDescent="0.3">
      <c r="B454" s="25"/>
      <c r="C454" s="73"/>
      <c r="D454" s="29"/>
      <c r="E454" s="85" t="s">
        <v>477</v>
      </c>
      <c r="F454" s="30" t="s">
        <v>32</v>
      </c>
      <c r="G454" s="33">
        <v>6.6585080000000005E-2</v>
      </c>
      <c r="H454" s="33">
        <v>5.2109959999999997E-2</v>
      </c>
      <c r="I454" s="33">
        <v>8.1060199999999999E-2</v>
      </c>
      <c r="J454" s="33">
        <v>1.7920779559210696E-2</v>
      </c>
    </row>
    <row r="455" spans="2:10" x14ac:dyDescent="0.3">
      <c r="B455" s="25"/>
      <c r="C455" s="73"/>
      <c r="D455" s="29"/>
      <c r="E455" s="85" t="s">
        <v>477</v>
      </c>
      <c r="F455" s="30" t="s">
        <v>471</v>
      </c>
      <c r="G455" s="33">
        <v>0.1043108</v>
      </c>
      <c r="H455" s="33">
        <v>8.3492810000000001E-2</v>
      </c>
      <c r="I455" s="33">
        <v>0.12512880000000001</v>
      </c>
      <c r="J455" s="33">
        <v>9.0986322905932268E-2</v>
      </c>
    </row>
    <row r="456" spans="2:10" x14ac:dyDescent="0.3">
      <c r="B456" s="25"/>
      <c r="C456" s="73"/>
      <c r="D456" s="29"/>
      <c r="E456" s="85" t="s">
        <v>477</v>
      </c>
      <c r="F456" s="30" t="s">
        <v>472</v>
      </c>
      <c r="G456" s="33">
        <v>9.000031E-2</v>
      </c>
      <c r="H456" s="33">
        <v>7.3799310000000007E-2</v>
      </c>
      <c r="I456" s="33">
        <v>0.1062013</v>
      </c>
      <c r="J456" s="33">
        <v>4.5023962180934435E-2</v>
      </c>
    </row>
    <row r="457" spans="2:10" x14ac:dyDescent="0.3">
      <c r="B457" s="25"/>
      <c r="C457" s="73"/>
      <c r="D457" s="29"/>
      <c r="E457" s="85" t="s">
        <v>477</v>
      </c>
      <c r="F457" s="30" t="s">
        <v>473</v>
      </c>
      <c r="G457" s="33">
        <v>8.9030029999999996E-2</v>
      </c>
      <c r="H457" s="33">
        <v>6.6934679999999996E-2</v>
      </c>
      <c r="I457" s="33">
        <v>0.1111254</v>
      </c>
      <c r="J457" s="33">
        <v>3.7855978680343745E-2</v>
      </c>
    </row>
    <row r="458" spans="2:10" x14ac:dyDescent="0.3">
      <c r="B458" s="25" t="s">
        <v>412</v>
      </c>
      <c r="C458" s="72" t="s">
        <v>728</v>
      </c>
      <c r="D458" s="102" t="s">
        <v>610</v>
      </c>
      <c r="E458" s="85" t="s">
        <v>477</v>
      </c>
      <c r="F458" s="30" t="s">
        <v>450</v>
      </c>
      <c r="G458" s="33">
        <v>8.4841769999999997E-2</v>
      </c>
      <c r="H458" s="33">
        <v>7.3010229999999995E-2</v>
      </c>
      <c r="I458" s="33">
        <v>9.6673300000000004E-2</v>
      </c>
      <c r="J458" s="33">
        <v>4.8235225080866584E-2</v>
      </c>
    </row>
    <row r="459" spans="2:10" x14ac:dyDescent="0.3">
      <c r="B459" s="25"/>
      <c r="C459" s="73"/>
      <c r="D459" s="103"/>
      <c r="E459" s="85" t="s">
        <v>477</v>
      </c>
      <c r="F459" s="30" t="s">
        <v>452</v>
      </c>
      <c r="G459" s="33">
        <v>8.890663E-2</v>
      </c>
      <c r="H459" s="33">
        <v>7.2522500000000004E-2</v>
      </c>
      <c r="I459" s="33">
        <v>0.1052908</v>
      </c>
      <c r="J459" s="33">
        <v>3.9225290411283913E-2</v>
      </c>
    </row>
    <row r="460" spans="2:10" x14ac:dyDescent="0.3">
      <c r="B460" s="25"/>
      <c r="C460" s="73"/>
      <c r="D460" s="103"/>
      <c r="E460" s="85" t="s">
        <v>477</v>
      </c>
      <c r="F460" s="30" t="s">
        <v>453</v>
      </c>
      <c r="G460" s="33">
        <v>0.13620560000000001</v>
      </c>
      <c r="H460" s="33">
        <v>0.11702559</v>
      </c>
      <c r="I460" s="33">
        <v>0.15538552999999999</v>
      </c>
      <c r="J460" s="33">
        <v>6.4690304675876026E-2</v>
      </c>
    </row>
    <row r="461" spans="2:10" x14ac:dyDescent="0.3">
      <c r="B461" s="25"/>
      <c r="C461" s="73"/>
      <c r="D461" s="103"/>
      <c r="E461" s="85" t="s">
        <v>477</v>
      </c>
      <c r="F461" s="30" t="s">
        <v>21</v>
      </c>
      <c r="G461" s="33">
        <v>9.0462529999999999E-2</v>
      </c>
      <c r="H461" s="33">
        <v>5.6100619999999997E-2</v>
      </c>
      <c r="I461" s="33">
        <v>0.12482443</v>
      </c>
      <c r="J461" s="33">
        <v>7.5285077514542845E-2</v>
      </c>
    </row>
    <row r="462" spans="2:10" x14ac:dyDescent="0.3">
      <c r="B462" s="25"/>
      <c r="C462" s="73"/>
      <c r="D462" s="103"/>
      <c r="E462" s="85" t="s">
        <v>477</v>
      </c>
      <c r="F462" s="30" t="s">
        <v>454</v>
      </c>
      <c r="G462" s="33">
        <v>6.6805240000000002E-2</v>
      </c>
      <c r="H462" s="33">
        <v>4.3288170000000001E-2</v>
      </c>
      <c r="I462" s="33">
        <v>9.0322310000000003E-2</v>
      </c>
      <c r="J462" s="33">
        <v>3.4344458521314569E-2</v>
      </c>
    </row>
    <row r="463" spans="2:10" x14ac:dyDescent="0.3">
      <c r="B463" s="25"/>
      <c r="C463" s="73"/>
      <c r="D463" s="103"/>
      <c r="E463" s="85" t="s">
        <v>477</v>
      </c>
      <c r="F463" s="30" t="s">
        <v>455</v>
      </c>
      <c r="G463" s="33">
        <v>6.6141770000000003E-2</v>
      </c>
      <c r="H463" s="33">
        <v>3.6353840000000002E-3</v>
      </c>
      <c r="I463" s="33">
        <v>0.12864814999999999</v>
      </c>
      <c r="J463" s="33">
        <v>4.7886006050410976E-2</v>
      </c>
    </row>
    <row r="464" spans="2:10" x14ac:dyDescent="0.3">
      <c r="B464" s="25"/>
      <c r="C464" s="73"/>
      <c r="D464" s="103"/>
      <c r="E464" s="85" t="s">
        <v>477</v>
      </c>
      <c r="F464" s="30" t="s">
        <v>456</v>
      </c>
      <c r="G464" s="33">
        <v>4.0572379999999998E-2</v>
      </c>
      <c r="H464" s="33">
        <v>3.1611649999999998E-2</v>
      </c>
      <c r="I464" s="33">
        <v>4.953312E-2</v>
      </c>
      <c r="J464" s="33">
        <v>6.3669339799978811E-2</v>
      </c>
    </row>
    <row r="465" spans="2:10" x14ac:dyDescent="0.3">
      <c r="B465" s="25"/>
      <c r="C465" s="73"/>
      <c r="D465" s="103"/>
      <c r="E465" s="85" t="s">
        <v>477</v>
      </c>
      <c r="F465" s="30" t="s">
        <v>457</v>
      </c>
      <c r="G465" s="33">
        <v>0.1149493</v>
      </c>
      <c r="H465" s="33">
        <v>9.540651E-2</v>
      </c>
      <c r="I465" s="33">
        <v>0.13449209000000001</v>
      </c>
      <c r="J465" s="33">
        <v>3.4998638194441795E-2</v>
      </c>
    </row>
    <row r="466" spans="2:10" x14ac:dyDescent="0.3">
      <c r="B466" s="25"/>
      <c r="C466" s="73"/>
      <c r="D466" s="103"/>
      <c r="E466" s="85" t="s">
        <v>477</v>
      </c>
      <c r="F466" s="30" t="s">
        <v>458</v>
      </c>
      <c r="G466" s="33">
        <v>0.1171485</v>
      </c>
      <c r="H466" s="33">
        <v>8.4389459999999999E-2</v>
      </c>
      <c r="I466" s="33">
        <v>0.14990749</v>
      </c>
      <c r="J466" s="33">
        <v>2.4574178800758465E-2</v>
      </c>
    </row>
    <row r="467" spans="2:10" x14ac:dyDescent="0.3">
      <c r="B467" s="25"/>
      <c r="C467" s="73"/>
      <c r="D467" s="103"/>
      <c r="E467" s="85" t="s">
        <v>477</v>
      </c>
      <c r="F467" s="30" t="s">
        <v>459</v>
      </c>
      <c r="G467" s="33">
        <v>7.78446E-2</v>
      </c>
      <c r="H467" s="33">
        <v>6.6177059999999996E-2</v>
      </c>
      <c r="I467" s="33">
        <v>8.9512140000000004E-2</v>
      </c>
      <c r="J467" s="33">
        <v>1.0225082784217725E-2</v>
      </c>
    </row>
    <row r="468" spans="2:10" x14ac:dyDescent="0.3">
      <c r="B468" s="25"/>
      <c r="C468" s="73"/>
      <c r="D468" s="103"/>
      <c r="E468" s="85" t="s">
        <v>477</v>
      </c>
      <c r="F468" s="30" t="s">
        <v>660</v>
      </c>
      <c r="G468" s="33">
        <v>0.15688922999999999</v>
      </c>
      <c r="H468" s="33">
        <v>0.12764726000000001</v>
      </c>
      <c r="I468" s="33">
        <v>0.18613120999999999</v>
      </c>
      <c r="J468" s="33">
        <v>5.7417462509534993E-2</v>
      </c>
    </row>
    <row r="469" spans="2:10" x14ac:dyDescent="0.3">
      <c r="B469" s="25"/>
      <c r="C469" s="73"/>
      <c r="D469" s="103"/>
      <c r="E469" s="85" t="s">
        <v>477</v>
      </c>
      <c r="F469" s="30" t="s">
        <v>661</v>
      </c>
      <c r="G469" s="33">
        <v>6.0096780000000002E-2</v>
      </c>
      <c r="H469" s="33">
        <v>5.0744829999999998E-2</v>
      </c>
      <c r="I469" s="33">
        <v>6.944873E-2</v>
      </c>
      <c r="J469" s="33">
        <v>3.038826764215331E-2</v>
      </c>
    </row>
    <row r="470" spans="2:10" x14ac:dyDescent="0.3">
      <c r="B470" s="25"/>
      <c r="C470" s="73"/>
      <c r="D470" s="103"/>
      <c r="E470" s="85" t="s">
        <v>477</v>
      </c>
      <c r="F470" s="30" t="s">
        <v>662</v>
      </c>
      <c r="G470" s="33">
        <v>0.14875267</v>
      </c>
      <c r="H470" s="33">
        <v>6.8834480000000003E-2</v>
      </c>
      <c r="I470" s="33">
        <v>0.22867090000000001</v>
      </c>
      <c r="J470" s="33">
        <v>8.620102628115639E-2</v>
      </c>
    </row>
    <row r="471" spans="2:10" x14ac:dyDescent="0.3">
      <c r="B471" s="25"/>
      <c r="C471" s="73"/>
      <c r="D471" s="103"/>
      <c r="E471" s="85" t="s">
        <v>477</v>
      </c>
      <c r="F471" s="30" t="s">
        <v>663</v>
      </c>
      <c r="G471" s="33">
        <v>8.2886619999999994E-2</v>
      </c>
      <c r="H471" s="33">
        <v>7.1775640000000002E-2</v>
      </c>
      <c r="I471" s="33">
        <v>9.3997600000000001E-2</v>
      </c>
      <c r="J471" s="33">
        <v>2.8869089635327381E-3</v>
      </c>
    </row>
    <row r="472" spans="2:10" x14ac:dyDescent="0.3">
      <c r="B472" s="25"/>
      <c r="C472" s="73"/>
      <c r="D472" s="103"/>
      <c r="E472" s="85" t="s">
        <v>477</v>
      </c>
      <c r="F472" s="30" t="s">
        <v>460</v>
      </c>
      <c r="G472" s="33">
        <v>8.4786410000000006E-2</v>
      </c>
      <c r="H472" s="33">
        <v>6.9541538E-2</v>
      </c>
      <c r="I472" s="33">
        <v>0.1000313</v>
      </c>
      <c r="J472" s="33">
        <v>5.7980617869424177E-2</v>
      </c>
    </row>
    <row r="473" spans="2:10" x14ac:dyDescent="0.3">
      <c r="B473" s="25"/>
      <c r="C473" s="73"/>
      <c r="D473" s="103"/>
      <c r="E473" s="85" t="s">
        <v>477</v>
      </c>
      <c r="F473" s="30" t="s">
        <v>461</v>
      </c>
      <c r="G473" s="33">
        <v>8.474139E-2</v>
      </c>
      <c r="H473" s="33">
        <v>6.1280919000000003E-2</v>
      </c>
      <c r="I473" s="33">
        <v>0.1082019</v>
      </c>
      <c r="J473" s="33">
        <v>3.7280663291550803E-2</v>
      </c>
    </row>
    <row r="474" spans="2:10" x14ac:dyDescent="0.3">
      <c r="B474" s="25"/>
      <c r="C474" s="73"/>
      <c r="D474" s="103"/>
      <c r="E474" s="85" t="s">
        <v>477</v>
      </c>
      <c r="F474" s="30" t="s">
        <v>462</v>
      </c>
      <c r="G474" s="33">
        <v>9.8947149999999998E-2</v>
      </c>
      <c r="H474" s="33">
        <v>6.2141338999999997E-2</v>
      </c>
      <c r="I474" s="33">
        <v>0.13575300000000001</v>
      </c>
      <c r="J474" s="33">
        <v>8.4348657381444994E-2</v>
      </c>
    </row>
    <row r="475" spans="2:10" x14ac:dyDescent="0.3">
      <c r="B475" s="25"/>
      <c r="C475" s="73"/>
      <c r="D475" s="103"/>
      <c r="E475" s="85" t="s">
        <v>477</v>
      </c>
      <c r="F475" s="30" t="s">
        <v>589</v>
      </c>
      <c r="G475" s="33" t="s">
        <v>451</v>
      </c>
      <c r="H475" s="33" t="s">
        <v>451</v>
      </c>
      <c r="I475" s="33" t="s">
        <v>451</v>
      </c>
      <c r="J475" s="33" t="s">
        <v>451</v>
      </c>
    </row>
    <row r="476" spans="2:10" x14ac:dyDescent="0.3">
      <c r="B476" s="25"/>
      <c r="C476" s="73"/>
      <c r="D476" s="103"/>
      <c r="E476" s="85" t="s">
        <v>477</v>
      </c>
      <c r="F476" s="30" t="s">
        <v>463</v>
      </c>
      <c r="G476" s="33">
        <v>2.2790830000000002E-2</v>
      </c>
      <c r="H476" s="33">
        <v>1.0838469999999999E-2</v>
      </c>
      <c r="I476" s="33">
        <v>3.4743179999999999E-2</v>
      </c>
      <c r="J476" s="33">
        <v>6.7824564043402369E-2</v>
      </c>
    </row>
    <row r="477" spans="2:10" x14ac:dyDescent="0.3">
      <c r="B477" s="25"/>
      <c r="C477" s="73"/>
      <c r="D477" s="103"/>
      <c r="E477" s="85" t="s">
        <v>477</v>
      </c>
      <c r="F477" s="30" t="s">
        <v>464</v>
      </c>
      <c r="G477" s="33">
        <v>7.2835460000000005E-2</v>
      </c>
      <c r="H477" s="33">
        <v>5.349226E-2</v>
      </c>
      <c r="I477" s="33">
        <v>9.2178659999999996E-2</v>
      </c>
      <c r="J477" s="33">
        <v>6.1729494075044869E-2</v>
      </c>
    </row>
    <row r="478" spans="2:10" x14ac:dyDescent="0.3">
      <c r="B478" s="25"/>
      <c r="C478" s="73"/>
      <c r="D478" s="103"/>
      <c r="E478" s="85" t="s">
        <v>477</v>
      </c>
      <c r="F478" s="30" t="s">
        <v>465</v>
      </c>
      <c r="G478" s="33">
        <v>9.3280070000000007E-2</v>
      </c>
      <c r="H478" s="33">
        <v>6.6221059999999998E-2</v>
      </c>
      <c r="I478" s="33">
        <v>0.12033909</v>
      </c>
      <c r="J478" s="33">
        <v>3.9242635143890467E-2</v>
      </c>
    </row>
    <row r="479" spans="2:10" x14ac:dyDescent="0.3">
      <c r="B479" s="25"/>
      <c r="C479" s="73"/>
      <c r="D479" s="103"/>
      <c r="E479" s="85" t="s">
        <v>477</v>
      </c>
      <c r="F479" s="30" t="s">
        <v>466</v>
      </c>
      <c r="G479" s="33">
        <v>0.12573126000000001</v>
      </c>
      <c r="H479" s="33">
        <v>9.3372979999999994E-2</v>
      </c>
      <c r="I479" s="33">
        <v>0.15808954</v>
      </c>
      <c r="J479" s="33">
        <v>2.9436957494366651E-2</v>
      </c>
    </row>
    <row r="480" spans="2:10" x14ac:dyDescent="0.3">
      <c r="B480" s="25"/>
      <c r="C480" s="73"/>
      <c r="D480" s="103"/>
      <c r="E480" s="85" t="s">
        <v>477</v>
      </c>
      <c r="F480" s="30" t="s">
        <v>467</v>
      </c>
      <c r="G480" s="33">
        <v>0.13474686999999999</v>
      </c>
      <c r="H480" s="33">
        <v>9.1025999999999996E-2</v>
      </c>
      <c r="I480" s="33">
        <v>0.17846774000000001</v>
      </c>
      <c r="J480" s="33">
        <v>3.2376490871893954E-2</v>
      </c>
    </row>
    <row r="481" spans="2:10" x14ac:dyDescent="0.3">
      <c r="B481" s="25"/>
      <c r="C481" s="73"/>
      <c r="D481" s="103"/>
      <c r="E481" s="85" t="s">
        <v>477</v>
      </c>
      <c r="F481" s="30" t="s">
        <v>468</v>
      </c>
      <c r="G481" s="33">
        <v>9.0228669999999997E-2</v>
      </c>
      <c r="H481" s="33">
        <v>7.4742900000000001E-2</v>
      </c>
      <c r="I481" s="33">
        <v>0.10571444000000001</v>
      </c>
      <c r="J481" s="33">
        <v>4.4527267810389695E-2</v>
      </c>
    </row>
    <row r="482" spans="2:10" x14ac:dyDescent="0.3">
      <c r="B482" s="25"/>
      <c r="C482" s="73"/>
      <c r="D482" s="103"/>
      <c r="E482" s="85" t="s">
        <v>477</v>
      </c>
      <c r="F482" s="30" t="s">
        <v>469</v>
      </c>
      <c r="G482" s="33">
        <v>6.170544E-2</v>
      </c>
      <c r="H482" s="33">
        <v>4.4629630000000003E-2</v>
      </c>
      <c r="I482" s="33">
        <v>7.8781260000000006E-2</v>
      </c>
      <c r="J482" s="33">
        <v>5.7164979458792509E-2</v>
      </c>
    </row>
    <row r="483" spans="2:10" x14ac:dyDescent="0.3">
      <c r="B483" s="25"/>
      <c r="C483" s="73"/>
      <c r="D483" s="103"/>
      <c r="E483" s="85" t="s">
        <v>477</v>
      </c>
      <c r="F483" s="30" t="s">
        <v>470</v>
      </c>
      <c r="G483" s="33">
        <v>0.11446728</v>
      </c>
      <c r="H483" s="33">
        <v>8.2140599999999994E-2</v>
      </c>
      <c r="I483" s="33">
        <v>0.14679397</v>
      </c>
      <c r="J483" s="33">
        <v>4.8414358616602711E-2</v>
      </c>
    </row>
    <row r="484" spans="2:10" x14ac:dyDescent="0.3">
      <c r="B484" s="25"/>
      <c r="C484" s="73"/>
      <c r="D484" s="29"/>
      <c r="E484" s="85" t="s">
        <v>477</v>
      </c>
      <c r="F484" s="30" t="s">
        <v>26</v>
      </c>
      <c r="G484" s="33">
        <v>8.8206909999999999E-2</v>
      </c>
      <c r="H484" s="33">
        <v>6.0580469999999997E-2</v>
      </c>
      <c r="I484" s="33">
        <v>0.11583334000000001</v>
      </c>
      <c r="J484" s="33">
        <v>4.9141737744169092E-2</v>
      </c>
    </row>
    <row r="485" spans="2:10" x14ac:dyDescent="0.3">
      <c r="B485" s="25"/>
      <c r="C485" s="73"/>
      <c r="D485" s="29"/>
      <c r="E485" s="85" t="s">
        <v>477</v>
      </c>
      <c r="F485" s="30" t="s">
        <v>27</v>
      </c>
      <c r="G485" s="33">
        <v>9.7714040000000002E-2</v>
      </c>
      <c r="H485" s="33">
        <v>7.0147329999999994E-2</v>
      </c>
      <c r="I485" s="33">
        <v>0.12528075</v>
      </c>
      <c r="J485" s="33">
        <v>4.4639075854649407E-2</v>
      </c>
    </row>
    <row r="486" spans="2:10" x14ac:dyDescent="0.3">
      <c r="B486" s="25"/>
      <c r="C486" s="73"/>
      <c r="D486" s="29"/>
      <c r="E486" s="85" t="s">
        <v>477</v>
      </c>
      <c r="F486" s="30" t="s">
        <v>28</v>
      </c>
      <c r="G486" s="33">
        <v>0.15228265999999999</v>
      </c>
      <c r="H486" s="33">
        <v>0.12501353000000001</v>
      </c>
      <c r="I486" s="33">
        <v>0.17955178999999999</v>
      </c>
      <c r="J486" s="33">
        <v>3.039420079800596E-2</v>
      </c>
    </row>
    <row r="487" spans="2:10" x14ac:dyDescent="0.3">
      <c r="B487" s="25"/>
      <c r="C487" s="73"/>
      <c r="D487" s="29"/>
      <c r="E487" s="85" t="s">
        <v>477</v>
      </c>
      <c r="F487" s="30" t="s">
        <v>29</v>
      </c>
      <c r="G487" s="33">
        <v>8.2291929999999999E-2</v>
      </c>
      <c r="H487" s="33">
        <v>6.2107349999999999E-2</v>
      </c>
      <c r="I487" s="33">
        <v>0.1024765</v>
      </c>
      <c r="J487" s="33">
        <v>5.3879970077636841E-2</v>
      </c>
    </row>
    <row r="488" spans="2:10" x14ac:dyDescent="0.3">
      <c r="B488" s="25"/>
      <c r="C488" s="73"/>
      <c r="D488" s="29"/>
      <c r="E488" s="85" t="s">
        <v>477</v>
      </c>
      <c r="F488" s="30" t="s">
        <v>658</v>
      </c>
      <c r="G488" s="33">
        <v>7.1340120000000007E-2</v>
      </c>
      <c r="H488" s="33">
        <v>4.7805779999999999E-2</v>
      </c>
      <c r="I488" s="33">
        <v>9.4874459999999994E-2</v>
      </c>
      <c r="J488" s="33">
        <v>4.0061392469434666E-2</v>
      </c>
    </row>
    <row r="489" spans="2:10" x14ac:dyDescent="0.3">
      <c r="B489" s="25"/>
      <c r="C489" s="73"/>
      <c r="D489" s="29"/>
      <c r="E489" s="85" t="s">
        <v>477</v>
      </c>
      <c r="F489" s="30" t="s">
        <v>30</v>
      </c>
      <c r="G489" s="33">
        <v>5.8152089999999997E-2</v>
      </c>
      <c r="H489" s="33">
        <v>2.7464390000000002E-2</v>
      </c>
      <c r="I489" s="33">
        <v>8.8839790000000002E-2</v>
      </c>
      <c r="J489" s="33">
        <v>4.4880301145147156E-2</v>
      </c>
    </row>
    <row r="490" spans="2:10" x14ac:dyDescent="0.3">
      <c r="B490" s="25"/>
      <c r="C490" s="73"/>
      <c r="D490" s="29"/>
      <c r="E490" s="85" t="s">
        <v>477</v>
      </c>
      <c r="F490" s="30" t="s">
        <v>552</v>
      </c>
      <c r="G490" s="33">
        <v>7.9393779999999997E-2</v>
      </c>
      <c r="H490" s="33">
        <v>4.9031039999999998E-2</v>
      </c>
      <c r="I490" s="33">
        <v>0.10975653</v>
      </c>
      <c r="J490" s="33">
        <v>2.1162164143395695E-2</v>
      </c>
    </row>
    <row r="491" spans="2:10" x14ac:dyDescent="0.3">
      <c r="B491" s="25"/>
      <c r="C491" s="73"/>
      <c r="D491" s="29"/>
      <c r="E491" s="85" t="s">
        <v>477</v>
      </c>
      <c r="F491" s="30" t="s">
        <v>31</v>
      </c>
      <c r="G491" s="33">
        <v>8.8357610000000003E-2</v>
      </c>
      <c r="H491" s="33">
        <v>6.7658060000000006E-2</v>
      </c>
      <c r="I491" s="33">
        <v>0.10905716</v>
      </c>
      <c r="J491" s="33">
        <v>7.6369440481387274E-2</v>
      </c>
    </row>
    <row r="492" spans="2:10" x14ac:dyDescent="0.3">
      <c r="B492" s="25"/>
      <c r="C492" s="73"/>
      <c r="D492" s="29"/>
      <c r="E492" s="85" t="s">
        <v>477</v>
      </c>
      <c r="F492" s="30" t="s">
        <v>32</v>
      </c>
      <c r="G492" s="33">
        <v>5.099476E-2</v>
      </c>
      <c r="H492" s="33">
        <v>3.6233519999999998E-2</v>
      </c>
      <c r="I492" s="33">
        <v>6.5756010000000004E-2</v>
      </c>
      <c r="J492" s="33">
        <v>1.7492210406765855E-2</v>
      </c>
    </row>
    <row r="493" spans="2:10" x14ac:dyDescent="0.3">
      <c r="B493" s="25"/>
      <c r="C493" s="73"/>
      <c r="D493" s="29"/>
      <c r="E493" s="85" t="s">
        <v>477</v>
      </c>
      <c r="F493" s="30" t="s">
        <v>471</v>
      </c>
      <c r="G493" s="33">
        <v>8.8916190000000006E-2</v>
      </c>
      <c r="H493" s="33">
        <v>5.6029349999999999E-2</v>
      </c>
      <c r="I493" s="33">
        <v>0.12180302</v>
      </c>
      <c r="J493" s="33">
        <v>8.249463686928328E-2</v>
      </c>
    </row>
    <row r="494" spans="2:10" x14ac:dyDescent="0.3">
      <c r="B494" s="25"/>
      <c r="C494" s="73"/>
      <c r="D494" s="29"/>
      <c r="E494" s="85" t="s">
        <v>477</v>
      </c>
      <c r="F494" s="30" t="s">
        <v>472</v>
      </c>
      <c r="G494" s="33">
        <v>7.9165540000000006E-2</v>
      </c>
      <c r="H494" s="33">
        <v>6.4176399999999995E-2</v>
      </c>
      <c r="I494" s="33">
        <v>9.4154680000000004E-2</v>
      </c>
      <c r="J494" s="33">
        <v>4.702388271351797E-2</v>
      </c>
    </row>
    <row r="495" spans="2:10" x14ac:dyDescent="0.3">
      <c r="B495" s="25"/>
      <c r="C495" s="73"/>
      <c r="D495" s="29"/>
      <c r="E495" s="85" t="s">
        <v>477</v>
      </c>
      <c r="F495" s="30" t="s">
        <v>473</v>
      </c>
      <c r="G495" s="33">
        <v>8.947695E-2</v>
      </c>
      <c r="H495" s="33">
        <v>6.9706219999999999E-2</v>
      </c>
      <c r="I495" s="33">
        <v>0.10924768</v>
      </c>
      <c r="J495" s="33">
        <v>3.5347804846595103E-2</v>
      </c>
    </row>
    <row r="496" spans="2:10" x14ac:dyDescent="0.3">
      <c r="B496" s="25" t="s">
        <v>413</v>
      </c>
      <c r="C496" s="72" t="s">
        <v>729</v>
      </c>
      <c r="D496" s="102" t="s">
        <v>610</v>
      </c>
      <c r="E496" s="85" t="s">
        <v>477</v>
      </c>
      <c r="F496" s="30" t="s">
        <v>450</v>
      </c>
      <c r="G496" s="33">
        <v>0.17708479999999999</v>
      </c>
      <c r="H496" s="33">
        <v>0.1600414</v>
      </c>
      <c r="I496" s="33">
        <v>0.1941283</v>
      </c>
      <c r="J496" s="33">
        <v>5.2537663545394034E-2</v>
      </c>
    </row>
    <row r="497" spans="2:10" x14ac:dyDescent="0.3">
      <c r="B497" s="25"/>
      <c r="C497" s="73"/>
      <c r="D497" s="103"/>
      <c r="E497" s="85" t="s">
        <v>477</v>
      </c>
      <c r="F497" s="30" t="s">
        <v>452</v>
      </c>
      <c r="G497" s="33">
        <v>0.16303599999999999</v>
      </c>
      <c r="H497" s="33">
        <v>0.14687430000000001</v>
      </c>
      <c r="I497" s="33">
        <v>0.17919769999999999</v>
      </c>
      <c r="J497" s="33">
        <v>4.4367264336130509E-2</v>
      </c>
    </row>
    <row r="498" spans="2:10" x14ac:dyDescent="0.3">
      <c r="B498" s="25"/>
      <c r="C498" s="73"/>
      <c r="D498" s="103"/>
      <c r="E498" s="85" t="s">
        <v>477</v>
      </c>
      <c r="F498" s="30" t="s">
        <v>453</v>
      </c>
      <c r="G498" s="33">
        <v>0.23807349999999999</v>
      </c>
      <c r="H498" s="33">
        <v>0.20822360000000001</v>
      </c>
      <c r="I498" s="33">
        <v>0.26792339999999998</v>
      </c>
      <c r="J498" s="33">
        <v>6.6495789930365423E-2</v>
      </c>
    </row>
    <row r="499" spans="2:10" x14ac:dyDescent="0.3">
      <c r="B499" s="25"/>
      <c r="C499" s="73"/>
      <c r="D499" s="103"/>
      <c r="E499" s="85" t="s">
        <v>477</v>
      </c>
      <c r="F499" s="30" t="s">
        <v>21</v>
      </c>
      <c r="G499" s="33">
        <v>0.2274399</v>
      </c>
      <c r="H499" s="33">
        <v>0.1932344</v>
      </c>
      <c r="I499" s="33">
        <v>0.26164539999999997</v>
      </c>
      <c r="J499" s="33">
        <v>7.8662931214061219E-2</v>
      </c>
    </row>
    <row r="500" spans="2:10" x14ac:dyDescent="0.3">
      <c r="B500" s="25"/>
      <c r="C500" s="73"/>
      <c r="D500" s="103"/>
      <c r="E500" s="85" t="s">
        <v>477</v>
      </c>
      <c r="F500" s="30" t="s">
        <v>454</v>
      </c>
      <c r="G500" s="33">
        <v>0.18746840000000001</v>
      </c>
      <c r="H500" s="33">
        <v>0.12817770000000001</v>
      </c>
      <c r="I500" s="33">
        <v>0.24675900000000001</v>
      </c>
      <c r="J500" s="33">
        <v>4.7201404452399939E-2</v>
      </c>
    </row>
    <row r="501" spans="2:10" x14ac:dyDescent="0.3">
      <c r="B501" s="25"/>
      <c r="C501" s="73"/>
      <c r="D501" s="103"/>
      <c r="E501" s="85" t="s">
        <v>477</v>
      </c>
      <c r="F501" s="30" t="s">
        <v>455</v>
      </c>
      <c r="G501" s="33">
        <v>0.2005641</v>
      </c>
      <c r="H501" s="33">
        <v>8.6579390000000006E-2</v>
      </c>
      <c r="I501" s="33">
        <v>0.31454880000000002</v>
      </c>
      <c r="J501" s="33">
        <v>4.7886006050410976E-2</v>
      </c>
    </row>
    <row r="502" spans="2:10" x14ac:dyDescent="0.3">
      <c r="B502" s="25"/>
      <c r="C502" s="73"/>
      <c r="D502" s="103"/>
      <c r="E502" s="85" t="s">
        <v>477</v>
      </c>
      <c r="F502" s="30" t="s">
        <v>456</v>
      </c>
      <c r="G502" s="33">
        <v>0.21699470000000001</v>
      </c>
      <c r="H502" s="33">
        <v>0.19052225</v>
      </c>
      <c r="I502" s="33">
        <v>0.24346719999999999</v>
      </c>
      <c r="J502" s="33">
        <v>6.1606717828171592E-2</v>
      </c>
    </row>
    <row r="503" spans="2:10" x14ac:dyDescent="0.3">
      <c r="B503" s="25"/>
      <c r="C503" s="73"/>
      <c r="D503" s="103"/>
      <c r="E503" s="85" t="s">
        <v>477</v>
      </c>
      <c r="F503" s="30" t="s">
        <v>457</v>
      </c>
      <c r="G503" s="33">
        <v>0.14986663</v>
      </c>
      <c r="H503" s="33">
        <v>0.13081999999999999</v>
      </c>
      <c r="I503" s="33">
        <v>0.16891329999999999</v>
      </c>
      <c r="J503" s="33">
        <v>4.1178180475406952E-2</v>
      </c>
    </row>
    <row r="504" spans="2:10" x14ac:dyDescent="0.3">
      <c r="B504" s="25"/>
      <c r="C504" s="73"/>
      <c r="D504" s="103"/>
      <c r="E504" s="85" t="s">
        <v>477</v>
      </c>
      <c r="F504" s="30" t="s">
        <v>458</v>
      </c>
      <c r="G504" s="33">
        <v>0.1862423</v>
      </c>
      <c r="H504" s="33">
        <v>0.1556467</v>
      </c>
      <c r="I504" s="33">
        <v>0.2168379</v>
      </c>
      <c r="J504" s="33">
        <v>3.3601534928916307E-2</v>
      </c>
    </row>
    <row r="505" spans="2:10" x14ac:dyDescent="0.3">
      <c r="B505" s="25"/>
      <c r="C505" s="73"/>
      <c r="D505" s="103"/>
      <c r="E505" s="85" t="s">
        <v>477</v>
      </c>
      <c r="F505" s="30" t="s">
        <v>459</v>
      </c>
      <c r="G505" s="33">
        <v>0.16910500000000001</v>
      </c>
      <c r="H505" s="33">
        <v>0.1538487</v>
      </c>
      <c r="I505" s="33">
        <v>0.1843612</v>
      </c>
      <c r="J505" s="33">
        <v>9.7360782406293762E-3</v>
      </c>
    </row>
    <row r="506" spans="2:10" x14ac:dyDescent="0.3">
      <c r="B506" s="25"/>
      <c r="C506" s="73"/>
      <c r="D506" s="103"/>
      <c r="E506" s="85" t="s">
        <v>477</v>
      </c>
      <c r="F506" s="30" t="s">
        <v>660</v>
      </c>
      <c r="G506" s="33">
        <v>0.2585575</v>
      </c>
      <c r="H506" s="33">
        <v>0.2326529</v>
      </c>
      <c r="I506" s="33">
        <v>0.2844621</v>
      </c>
      <c r="J506" s="33">
        <v>5.586282354863141E-2</v>
      </c>
    </row>
    <row r="507" spans="2:10" x14ac:dyDescent="0.3">
      <c r="B507" s="25"/>
      <c r="C507" s="73"/>
      <c r="D507" s="103"/>
      <c r="E507" s="85" t="s">
        <v>477</v>
      </c>
      <c r="F507" s="30" t="s">
        <v>661</v>
      </c>
      <c r="G507" s="33">
        <v>0.1484924</v>
      </c>
      <c r="H507" s="33">
        <v>0.12966420000000001</v>
      </c>
      <c r="I507" s="33">
        <v>0.16732060000000001</v>
      </c>
      <c r="J507" s="33">
        <v>3.6864021498810566E-2</v>
      </c>
    </row>
    <row r="508" spans="2:10" x14ac:dyDescent="0.3">
      <c r="B508" s="25"/>
      <c r="C508" s="73"/>
      <c r="D508" s="103"/>
      <c r="E508" s="85" t="s">
        <v>477</v>
      </c>
      <c r="F508" s="30" t="s">
        <v>662</v>
      </c>
      <c r="G508" s="33">
        <v>0.31781359999999997</v>
      </c>
      <c r="H508" s="33">
        <v>0.2520269</v>
      </c>
      <c r="I508" s="33">
        <v>0.38360030000000001</v>
      </c>
      <c r="J508" s="33">
        <v>7.9682548617468693E-2</v>
      </c>
    </row>
    <row r="509" spans="2:10" x14ac:dyDescent="0.3">
      <c r="B509" s="25"/>
      <c r="C509" s="73"/>
      <c r="D509" s="103"/>
      <c r="E509" s="85" t="s">
        <v>477</v>
      </c>
      <c r="F509" s="30" t="s">
        <v>663</v>
      </c>
      <c r="G509" s="33">
        <v>0.17235980000000001</v>
      </c>
      <c r="H509" s="33">
        <v>0.1553464</v>
      </c>
      <c r="I509" s="33">
        <v>0.18937319999999999</v>
      </c>
      <c r="J509" s="33">
        <v>2.6686023794033373E-3</v>
      </c>
    </row>
    <row r="510" spans="2:10" x14ac:dyDescent="0.3">
      <c r="B510" s="25"/>
      <c r="C510" s="73"/>
      <c r="D510" s="103"/>
      <c r="E510" s="85" t="s">
        <v>477</v>
      </c>
      <c r="F510" s="30" t="s">
        <v>460</v>
      </c>
      <c r="G510" s="33">
        <v>0.15635099999999999</v>
      </c>
      <c r="H510" s="33">
        <v>0.13309446</v>
      </c>
      <c r="I510" s="33">
        <v>0.1796075</v>
      </c>
      <c r="J510" s="33">
        <v>6.0695336627885232E-2</v>
      </c>
    </row>
    <row r="511" spans="2:10" x14ac:dyDescent="0.3">
      <c r="B511" s="25"/>
      <c r="C511" s="73"/>
      <c r="D511" s="103"/>
      <c r="E511" s="85" t="s">
        <v>477</v>
      </c>
      <c r="F511" s="30" t="s">
        <v>461</v>
      </c>
      <c r="G511" s="33">
        <v>0.19691890000000001</v>
      </c>
      <c r="H511" s="33">
        <v>0.17553978000000001</v>
      </c>
      <c r="I511" s="33">
        <v>0.21829809999999999</v>
      </c>
      <c r="J511" s="33">
        <v>4.4144860902720406E-2</v>
      </c>
    </row>
    <row r="512" spans="2:10" x14ac:dyDescent="0.3">
      <c r="B512" s="25"/>
      <c r="C512" s="73"/>
      <c r="D512" s="103"/>
      <c r="E512" s="85" t="s">
        <v>477</v>
      </c>
      <c r="F512" s="30" t="s">
        <v>462</v>
      </c>
      <c r="G512" s="33">
        <v>0.20152210000000001</v>
      </c>
      <c r="H512" s="33">
        <v>0.12983344999999999</v>
      </c>
      <c r="I512" s="33">
        <v>0.27321079999999998</v>
      </c>
      <c r="J512" s="33">
        <v>6.5185657515584097E-2</v>
      </c>
    </row>
    <row r="513" spans="2:10" x14ac:dyDescent="0.3">
      <c r="B513" s="25"/>
      <c r="C513" s="73"/>
      <c r="D513" s="103"/>
      <c r="E513" s="85" t="s">
        <v>477</v>
      </c>
      <c r="F513" s="30" t="s">
        <v>589</v>
      </c>
      <c r="G513" s="33">
        <v>0.15248100000000001</v>
      </c>
      <c r="H513" s="33">
        <v>6.1733919999999998E-2</v>
      </c>
      <c r="I513" s="33">
        <v>0.2432281</v>
      </c>
      <c r="J513" s="33">
        <v>1.7182928762249351E-2</v>
      </c>
    </row>
    <row r="514" spans="2:10" x14ac:dyDescent="0.3">
      <c r="B514" s="25"/>
      <c r="C514" s="73"/>
      <c r="D514" s="103"/>
      <c r="E514" s="85" t="s">
        <v>477</v>
      </c>
      <c r="F514" s="30" t="s">
        <v>463</v>
      </c>
      <c r="G514" s="33">
        <v>0.23545488000000001</v>
      </c>
      <c r="H514" s="33">
        <v>0.20031433000000001</v>
      </c>
      <c r="I514" s="33">
        <v>0.27059539999999999</v>
      </c>
      <c r="J514" s="33">
        <v>6.6082993459558606E-2</v>
      </c>
    </row>
    <row r="515" spans="2:10" x14ac:dyDescent="0.3">
      <c r="B515" s="25"/>
      <c r="C515" s="73"/>
      <c r="D515" s="103"/>
      <c r="E515" s="85" t="s">
        <v>477</v>
      </c>
      <c r="F515" s="30" t="s">
        <v>464</v>
      </c>
      <c r="G515" s="33">
        <v>0.18788658</v>
      </c>
      <c r="H515" s="33">
        <v>0.15244484999999999</v>
      </c>
      <c r="I515" s="33">
        <v>0.22332830000000001</v>
      </c>
      <c r="J515" s="33">
        <v>5.8986173222359176E-2</v>
      </c>
    </row>
    <row r="516" spans="2:10" x14ac:dyDescent="0.3">
      <c r="B516" s="25"/>
      <c r="C516" s="73"/>
      <c r="D516" s="103"/>
      <c r="E516" s="85" t="s">
        <v>477</v>
      </c>
      <c r="F516" s="30" t="s">
        <v>465</v>
      </c>
      <c r="G516" s="33">
        <v>0.18791831000000001</v>
      </c>
      <c r="H516" s="33">
        <v>0.14233903000000001</v>
      </c>
      <c r="I516" s="33">
        <v>0.2334976</v>
      </c>
      <c r="J516" s="33">
        <v>5.5782864931712771E-2</v>
      </c>
    </row>
    <row r="517" spans="2:10" x14ac:dyDescent="0.3">
      <c r="B517" s="25"/>
      <c r="C517" s="73"/>
      <c r="D517" s="103"/>
      <c r="E517" s="85" t="s">
        <v>477</v>
      </c>
      <c r="F517" s="30" t="s">
        <v>466</v>
      </c>
      <c r="G517" s="33">
        <v>0.14886316999999999</v>
      </c>
      <c r="H517" s="33">
        <v>0.12260507</v>
      </c>
      <c r="I517" s="33">
        <v>0.17512130000000001</v>
      </c>
      <c r="J517" s="33">
        <v>3.0559596129249664E-2</v>
      </c>
    </row>
    <row r="518" spans="2:10" x14ac:dyDescent="0.3">
      <c r="B518" s="25"/>
      <c r="C518" s="73"/>
      <c r="D518" s="103"/>
      <c r="E518" s="85" t="s">
        <v>477</v>
      </c>
      <c r="F518" s="30" t="s">
        <v>467</v>
      </c>
      <c r="G518" s="33">
        <v>9.1477240000000001E-2</v>
      </c>
      <c r="H518" s="33">
        <v>5.9831120000000002E-2</v>
      </c>
      <c r="I518" s="33">
        <v>0.12312339999999999</v>
      </c>
      <c r="J518" s="33">
        <v>4.3443171520190227E-2</v>
      </c>
    </row>
    <row r="519" spans="2:10" x14ac:dyDescent="0.3">
      <c r="B519" s="25"/>
      <c r="C519" s="73"/>
      <c r="D519" s="103"/>
      <c r="E519" s="85" t="s">
        <v>477</v>
      </c>
      <c r="F519" s="30" t="s">
        <v>468</v>
      </c>
      <c r="G519" s="33">
        <v>0.18557969999999999</v>
      </c>
      <c r="H519" s="33">
        <v>0.169349</v>
      </c>
      <c r="I519" s="33">
        <v>0.2018103</v>
      </c>
      <c r="J519" s="33">
        <v>4.8430012017298407E-2</v>
      </c>
    </row>
    <row r="520" spans="2:10" x14ac:dyDescent="0.3">
      <c r="B520" s="25"/>
      <c r="C520" s="73"/>
      <c r="D520" s="103"/>
      <c r="E520" s="85" t="s">
        <v>477</v>
      </c>
      <c r="F520" s="30" t="s">
        <v>469</v>
      </c>
      <c r="G520" s="33">
        <v>0.1397188</v>
      </c>
      <c r="H520" s="33">
        <v>0.102301</v>
      </c>
      <c r="I520" s="33">
        <v>0.17713660000000001</v>
      </c>
      <c r="J520" s="33">
        <v>6.3525149434788944E-2</v>
      </c>
    </row>
    <row r="521" spans="2:10" x14ac:dyDescent="0.3">
      <c r="B521" s="25"/>
      <c r="C521" s="73"/>
      <c r="D521" s="29"/>
      <c r="E521" s="85" t="s">
        <v>477</v>
      </c>
      <c r="F521" s="30" t="s">
        <v>470</v>
      </c>
      <c r="G521" s="33">
        <v>0.1863302</v>
      </c>
      <c r="H521" s="33">
        <v>0.15658649999999999</v>
      </c>
      <c r="I521" s="33">
        <v>0.21607390000000001</v>
      </c>
      <c r="J521" s="33">
        <v>5.1541758156872855E-2</v>
      </c>
    </row>
    <row r="522" spans="2:10" x14ac:dyDescent="0.3">
      <c r="B522" s="25"/>
      <c r="C522" s="73"/>
      <c r="D522" s="29"/>
      <c r="E522" s="85" t="s">
        <v>477</v>
      </c>
      <c r="F522" s="30" t="s">
        <v>26</v>
      </c>
      <c r="G522" s="33">
        <v>0.17761879999999999</v>
      </c>
      <c r="H522" s="33">
        <v>0.14271300000000001</v>
      </c>
      <c r="I522" s="33">
        <v>0.21252470000000001</v>
      </c>
      <c r="J522" s="33">
        <v>5.5516313330156546E-2</v>
      </c>
    </row>
    <row r="523" spans="2:10" x14ac:dyDescent="0.3">
      <c r="B523" s="25"/>
      <c r="C523" s="73"/>
      <c r="D523" s="29"/>
      <c r="E523" s="85" t="s">
        <v>477</v>
      </c>
      <c r="F523" s="30" t="s">
        <v>27</v>
      </c>
      <c r="G523" s="33">
        <v>0.2129499</v>
      </c>
      <c r="H523" s="33">
        <v>0.13086900000000001</v>
      </c>
      <c r="I523" s="33">
        <v>0.29503089999999998</v>
      </c>
      <c r="J523" s="33">
        <v>4.7416756781184656E-2</v>
      </c>
    </row>
    <row r="524" spans="2:10" x14ac:dyDescent="0.3">
      <c r="B524" s="25"/>
      <c r="C524" s="73"/>
      <c r="D524" s="29"/>
      <c r="E524" s="85" t="s">
        <v>477</v>
      </c>
      <c r="F524" s="30" t="s">
        <v>28</v>
      </c>
      <c r="G524" s="33">
        <v>0.2893966</v>
      </c>
      <c r="H524" s="33">
        <v>0.24934020000000001</v>
      </c>
      <c r="I524" s="33">
        <v>0.329453</v>
      </c>
      <c r="J524" s="33">
        <v>2.9936841971538713E-2</v>
      </c>
    </row>
    <row r="525" spans="2:10" x14ac:dyDescent="0.3">
      <c r="B525" s="25"/>
      <c r="C525" s="73"/>
      <c r="D525" s="29"/>
      <c r="E525" s="85" t="s">
        <v>477</v>
      </c>
      <c r="F525" s="30" t="s">
        <v>29</v>
      </c>
      <c r="G525" s="33">
        <v>0.2175851</v>
      </c>
      <c r="H525" s="33">
        <v>0.17029420000000001</v>
      </c>
      <c r="I525" s="33">
        <v>0.264876</v>
      </c>
      <c r="J525" s="33">
        <v>4.4961997524268847E-2</v>
      </c>
    </row>
    <row r="526" spans="2:10" x14ac:dyDescent="0.3">
      <c r="B526" s="25"/>
      <c r="C526" s="73"/>
      <c r="D526" s="29"/>
      <c r="E526" s="85" t="s">
        <v>477</v>
      </c>
      <c r="F526" s="30" t="s">
        <v>658</v>
      </c>
      <c r="G526" s="33">
        <v>0.17579149999999999</v>
      </c>
      <c r="H526" s="33">
        <v>0.1294669</v>
      </c>
      <c r="I526" s="33">
        <v>0.22211620000000001</v>
      </c>
      <c r="J526" s="33">
        <v>4.1060029265680031E-2</v>
      </c>
    </row>
    <row r="527" spans="2:10" x14ac:dyDescent="0.3">
      <c r="B527" s="25"/>
      <c r="C527" s="73"/>
      <c r="D527" s="29"/>
      <c r="E527" s="85" t="s">
        <v>477</v>
      </c>
      <c r="F527" s="30" t="s">
        <v>30</v>
      </c>
      <c r="G527" s="33">
        <v>0.13128899999999999</v>
      </c>
      <c r="H527" s="33">
        <v>0.1018034</v>
      </c>
      <c r="I527" s="33">
        <v>0.16077459999999999</v>
      </c>
      <c r="J527" s="33">
        <v>5.193993375564409E-2</v>
      </c>
    </row>
    <row r="528" spans="2:10" x14ac:dyDescent="0.3">
      <c r="B528" s="25"/>
      <c r="C528" s="73"/>
      <c r="D528" s="29"/>
      <c r="E528" s="85" t="s">
        <v>477</v>
      </c>
      <c r="F528" s="30" t="s">
        <v>552</v>
      </c>
      <c r="G528" s="33">
        <v>0.18510789999999999</v>
      </c>
      <c r="H528" s="33">
        <v>0.15763769999999999</v>
      </c>
      <c r="I528" s="33">
        <v>0.21257819999999999</v>
      </c>
      <c r="J528" s="33">
        <v>2.7042349921056835E-2</v>
      </c>
    </row>
    <row r="529" spans="1:10" x14ac:dyDescent="0.3">
      <c r="B529" s="25"/>
      <c r="C529" s="73"/>
      <c r="D529" s="29"/>
      <c r="E529" s="85" t="s">
        <v>477</v>
      </c>
      <c r="F529" s="30" t="s">
        <v>31</v>
      </c>
      <c r="G529" s="33">
        <v>0.15260170000000001</v>
      </c>
      <c r="H529" s="33">
        <v>0.1143536</v>
      </c>
      <c r="I529" s="33">
        <v>0.19084970000000001</v>
      </c>
      <c r="J529" s="33">
        <v>8.1942377883366335E-2</v>
      </c>
    </row>
    <row r="530" spans="1:10" x14ac:dyDescent="0.3">
      <c r="B530" s="25"/>
      <c r="C530" s="73"/>
      <c r="D530" s="29"/>
      <c r="E530" s="85" t="s">
        <v>477</v>
      </c>
      <c r="F530" s="30" t="s">
        <v>32</v>
      </c>
      <c r="G530" s="33">
        <v>0.1705834</v>
      </c>
      <c r="H530" s="33">
        <v>0.1281302</v>
      </c>
      <c r="I530" s="33">
        <v>0.21303659999999999</v>
      </c>
      <c r="J530" s="33">
        <v>2.1974927543046772E-2</v>
      </c>
    </row>
    <row r="531" spans="1:10" x14ac:dyDescent="0.3">
      <c r="B531" s="25"/>
      <c r="C531" s="73"/>
      <c r="D531" s="29"/>
      <c r="E531" s="85" t="s">
        <v>477</v>
      </c>
      <c r="F531" s="30" t="s">
        <v>471</v>
      </c>
      <c r="G531" s="33">
        <v>0.21265339999999999</v>
      </c>
      <c r="H531" s="33">
        <v>0.1823948</v>
      </c>
      <c r="I531" s="33">
        <v>0.24291189999999999</v>
      </c>
      <c r="J531" s="33">
        <v>8.7020214986739036E-2</v>
      </c>
    </row>
    <row r="532" spans="1:10" x14ac:dyDescent="0.3">
      <c r="B532" s="25"/>
      <c r="C532" s="73"/>
      <c r="D532" s="29"/>
      <c r="E532" s="85" t="s">
        <v>477</v>
      </c>
      <c r="F532" s="30" t="s">
        <v>472</v>
      </c>
      <c r="G532" s="33">
        <v>0.1914005</v>
      </c>
      <c r="H532" s="33">
        <v>0.16793449999999999</v>
      </c>
      <c r="I532" s="33">
        <v>0.21486640000000001</v>
      </c>
      <c r="J532" s="33">
        <v>5.483890899297543E-2</v>
      </c>
    </row>
    <row r="533" spans="1:10" x14ac:dyDescent="0.3">
      <c r="B533" s="25"/>
      <c r="C533" s="73"/>
      <c r="D533" s="29"/>
      <c r="E533" s="85" t="s">
        <v>477</v>
      </c>
      <c r="F533" s="30" t="s">
        <v>473</v>
      </c>
      <c r="G533" s="33">
        <v>0.14746429999999999</v>
      </c>
      <c r="H533" s="33">
        <v>0.1175311</v>
      </c>
      <c r="I533" s="33">
        <v>0.17739750000000001</v>
      </c>
      <c r="J533" s="33">
        <v>3.5645234808158087E-2</v>
      </c>
    </row>
    <row r="534" spans="1:10" x14ac:dyDescent="0.3">
      <c r="A534" t="s">
        <v>404</v>
      </c>
      <c r="B534" s="25" t="s">
        <v>572</v>
      </c>
      <c r="C534" s="73" t="s">
        <v>730</v>
      </c>
      <c r="D534" s="112" t="str" cm="1">
        <f t="array" aca="1" ref="D534" ca="1">HYPERLINK("#"&amp;CELL("address",INDEX('Data dictionary'!B:B,MATCH($A534,'Data dictionary'!A:A,0))),"Show if Q165 is Yes")</f>
        <v>Show if Q165 is Yes</v>
      </c>
      <c r="E534" s="85" t="s">
        <v>726</v>
      </c>
      <c r="F534" s="31" t="s">
        <v>450</v>
      </c>
      <c r="G534" s="33">
        <v>0.1302982</v>
      </c>
      <c r="H534" s="33">
        <v>0.1149411</v>
      </c>
      <c r="I534" s="33">
        <v>0.14565539999999999</v>
      </c>
      <c r="J534" s="33">
        <v>7.8702157824062452E-2</v>
      </c>
    </row>
    <row r="535" spans="1:10" x14ac:dyDescent="0.3">
      <c r="B535" s="25"/>
      <c r="C535" s="73"/>
      <c r="D535" s="103"/>
      <c r="E535" s="85" t="s">
        <v>726</v>
      </c>
      <c r="F535" s="31" t="s">
        <v>452</v>
      </c>
      <c r="G535" s="33">
        <v>0.1183485</v>
      </c>
      <c r="H535" s="33">
        <v>9.9604490000000004E-2</v>
      </c>
      <c r="I535" s="33">
        <v>0.13709250000000001</v>
      </c>
      <c r="J535" s="33">
        <v>6.2085068604968756E-2</v>
      </c>
    </row>
    <row r="536" spans="1:10" x14ac:dyDescent="0.3">
      <c r="B536" s="25"/>
      <c r="C536" s="73"/>
      <c r="D536" s="103"/>
      <c r="E536" s="85" t="s">
        <v>726</v>
      </c>
      <c r="F536" s="31" t="s">
        <v>453</v>
      </c>
      <c r="G536" s="33">
        <v>0.1818825</v>
      </c>
      <c r="H536" s="33">
        <v>0.15414096999999999</v>
      </c>
      <c r="I536" s="33">
        <v>0.20962410000000001</v>
      </c>
      <c r="J536" s="33">
        <v>9.5416776032810693E-2</v>
      </c>
    </row>
    <row r="537" spans="1:10" x14ac:dyDescent="0.3">
      <c r="B537" s="25"/>
      <c r="C537" s="73"/>
      <c r="D537" s="103"/>
      <c r="E537" s="85" t="s">
        <v>726</v>
      </c>
      <c r="F537" s="31" t="s">
        <v>21</v>
      </c>
      <c r="G537" s="33">
        <v>0.17066590000000001</v>
      </c>
      <c r="H537" s="33">
        <v>0.13126789999999999</v>
      </c>
      <c r="I537" s="33">
        <v>0.2100639</v>
      </c>
      <c r="J537" s="33">
        <v>0.12002216093589828</v>
      </c>
    </row>
    <row r="538" spans="1:10" x14ac:dyDescent="0.3">
      <c r="B538" s="25"/>
      <c r="C538" s="73"/>
      <c r="D538" s="103"/>
      <c r="E538" s="85" t="s">
        <v>726</v>
      </c>
      <c r="F538" s="31" t="s">
        <v>454</v>
      </c>
      <c r="G538" s="33">
        <v>0.14836269999999999</v>
      </c>
      <c r="H538" s="33">
        <v>0.1094451</v>
      </c>
      <c r="I538" s="33">
        <v>0.18728030000000001</v>
      </c>
      <c r="J538" s="33">
        <v>9.3999204886637808E-2</v>
      </c>
    </row>
    <row r="539" spans="1:10" x14ac:dyDescent="0.3">
      <c r="B539" s="25"/>
      <c r="C539" s="73"/>
      <c r="D539" s="103"/>
      <c r="E539" s="85" t="s">
        <v>726</v>
      </c>
      <c r="F539" s="31" t="s">
        <v>455</v>
      </c>
      <c r="G539" s="33">
        <v>3.796646E-2</v>
      </c>
      <c r="H539" s="33">
        <v>1.28418E-2</v>
      </c>
      <c r="I539" s="33">
        <v>6.3091120000000001E-2</v>
      </c>
      <c r="J539" s="33">
        <v>0.12569259141663044</v>
      </c>
    </row>
    <row r="540" spans="1:10" x14ac:dyDescent="0.3">
      <c r="B540" s="25"/>
      <c r="C540" s="73"/>
      <c r="D540" s="103"/>
      <c r="E540" s="85" t="s">
        <v>726</v>
      </c>
      <c r="F540" s="31" t="s">
        <v>456</v>
      </c>
      <c r="G540" s="33">
        <v>0.1184235</v>
      </c>
      <c r="H540" s="33">
        <v>9.420916E-2</v>
      </c>
      <c r="I540" s="33">
        <v>0.14263780000000001</v>
      </c>
      <c r="J540" s="33">
        <v>0.12939674433450368</v>
      </c>
    </row>
    <row r="541" spans="1:10" x14ac:dyDescent="0.3">
      <c r="B541" s="25"/>
      <c r="C541" s="73"/>
      <c r="D541" s="103"/>
      <c r="E541" s="85" t="s">
        <v>726</v>
      </c>
      <c r="F541" s="31" t="s">
        <v>457</v>
      </c>
      <c r="G541" s="33">
        <v>0.13409989999999999</v>
      </c>
      <c r="H541" s="33">
        <v>0.11475652</v>
      </c>
      <c r="I541" s="33">
        <v>0.15344340000000001</v>
      </c>
      <c r="J541" s="33">
        <v>5.0992930366829371E-2</v>
      </c>
    </row>
    <row r="542" spans="1:10" x14ac:dyDescent="0.3">
      <c r="B542" s="25"/>
      <c r="C542" s="73"/>
      <c r="D542" s="103"/>
      <c r="E542" s="85" t="s">
        <v>726</v>
      </c>
      <c r="F542" s="31" t="s">
        <v>458</v>
      </c>
      <c r="G542" s="33">
        <v>0.16226389999999999</v>
      </c>
      <c r="H542" s="33">
        <v>0.1165916</v>
      </c>
      <c r="I542" s="33">
        <v>0.20793610000000001</v>
      </c>
      <c r="J542" s="33">
        <v>2.9216132019870337E-2</v>
      </c>
    </row>
    <row r="543" spans="1:10" x14ac:dyDescent="0.3">
      <c r="B543" s="25"/>
      <c r="C543" s="73"/>
      <c r="D543" s="103"/>
      <c r="E543" s="85" t="s">
        <v>726</v>
      </c>
      <c r="F543" s="31" t="s">
        <v>459</v>
      </c>
      <c r="G543" s="33">
        <v>0.11422060000000001</v>
      </c>
      <c r="H543" s="33">
        <v>0.10188079999999999</v>
      </c>
      <c r="I543" s="33">
        <v>0.12656029999999999</v>
      </c>
      <c r="J543" s="33">
        <v>2.174511013805357E-2</v>
      </c>
    </row>
    <row r="544" spans="1:10" x14ac:dyDescent="0.3">
      <c r="B544" s="25"/>
      <c r="C544" s="73"/>
      <c r="D544" s="103"/>
      <c r="E544" s="85" t="s">
        <v>726</v>
      </c>
      <c r="F544" s="31" t="s">
        <v>660</v>
      </c>
      <c r="G544" s="33">
        <v>0.17772209999999999</v>
      </c>
      <c r="H544" s="33">
        <v>0.13968259999999999</v>
      </c>
      <c r="I544" s="33">
        <v>0.2157617</v>
      </c>
      <c r="J544" s="33">
        <v>6.2367773783518807E-2</v>
      </c>
    </row>
    <row r="545" spans="2:10" x14ac:dyDescent="0.3">
      <c r="B545" s="25"/>
      <c r="C545" s="73"/>
      <c r="D545" s="103"/>
      <c r="E545" s="85" t="s">
        <v>726</v>
      </c>
      <c r="F545" s="31" t="s">
        <v>661</v>
      </c>
      <c r="G545" s="33">
        <v>0.1094424</v>
      </c>
      <c r="H545" s="33">
        <v>9.6109299999999995E-2</v>
      </c>
      <c r="I545" s="33">
        <v>0.1227755</v>
      </c>
      <c r="J545" s="33">
        <v>6.3682238472230618E-2</v>
      </c>
    </row>
    <row r="546" spans="2:10" x14ac:dyDescent="0.3">
      <c r="B546" s="25"/>
      <c r="C546" s="73"/>
      <c r="D546" s="103"/>
      <c r="E546" s="85" t="s">
        <v>726</v>
      </c>
      <c r="F546" s="31" t="s">
        <v>662</v>
      </c>
      <c r="G546" s="33">
        <v>0.25771090000000002</v>
      </c>
      <c r="H546" s="33">
        <v>0.12796099999999999</v>
      </c>
      <c r="I546" s="33">
        <v>0.38746079999999999</v>
      </c>
      <c r="J546" s="33">
        <v>6.7304984511405236E-2</v>
      </c>
    </row>
    <row r="547" spans="2:10" x14ac:dyDescent="0.3">
      <c r="B547" s="25"/>
      <c r="C547" s="73"/>
      <c r="D547" s="103"/>
      <c r="E547" s="85" t="s">
        <v>726</v>
      </c>
      <c r="F547" s="31" t="s">
        <v>663</v>
      </c>
      <c r="G547" s="33">
        <v>0.1253879</v>
      </c>
      <c r="H547" s="33">
        <v>0.1092832</v>
      </c>
      <c r="I547" s="33">
        <v>0.1414926</v>
      </c>
      <c r="J547" s="33">
        <v>6.3125296462082842E-2</v>
      </c>
    </row>
    <row r="548" spans="2:10" x14ac:dyDescent="0.3">
      <c r="B548" s="25"/>
      <c r="C548" s="73"/>
      <c r="D548" s="103"/>
      <c r="E548" s="85" t="s">
        <v>726</v>
      </c>
      <c r="F548" s="31" t="s">
        <v>460</v>
      </c>
      <c r="G548" s="33">
        <v>0.11731659999999999</v>
      </c>
      <c r="H548" s="33">
        <v>0.10186504</v>
      </c>
      <c r="I548" s="33">
        <v>0.1327682</v>
      </c>
      <c r="J548" s="33">
        <v>9.5110873630777457E-2</v>
      </c>
    </row>
    <row r="549" spans="2:10" x14ac:dyDescent="0.3">
      <c r="B549" s="25"/>
      <c r="C549" s="73"/>
      <c r="D549" s="103"/>
      <c r="E549" s="85" t="s">
        <v>726</v>
      </c>
      <c r="F549" s="31" t="s">
        <v>461</v>
      </c>
      <c r="G549" s="33">
        <v>0.14059679999999999</v>
      </c>
      <c r="H549" s="33">
        <v>0.11778234</v>
      </c>
      <c r="I549" s="33">
        <v>0.16341130000000001</v>
      </c>
      <c r="J549" s="33">
        <v>6.6043034691230684E-2</v>
      </c>
    </row>
    <row r="550" spans="2:10" x14ac:dyDescent="0.3">
      <c r="B550" s="25"/>
      <c r="C550" s="73"/>
      <c r="D550" s="103"/>
      <c r="E550" s="85" t="s">
        <v>726</v>
      </c>
      <c r="F550" s="31" t="s">
        <v>462</v>
      </c>
      <c r="G550" s="33">
        <v>0.1546939</v>
      </c>
      <c r="H550" s="33">
        <v>8.3466910000000005E-2</v>
      </c>
      <c r="I550" s="33">
        <v>0.22592090000000001</v>
      </c>
      <c r="J550" s="33">
        <v>4.6477699041267195E-2</v>
      </c>
    </row>
    <row r="551" spans="2:10" x14ac:dyDescent="0.3">
      <c r="B551" s="25"/>
      <c r="C551" s="73"/>
      <c r="D551" s="103"/>
      <c r="E551" s="85" t="s">
        <v>726</v>
      </c>
      <c r="F551" s="31" t="s">
        <v>589</v>
      </c>
      <c r="G551" s="33">
        <v>0.1317094</v>
      </c>
      <c r="H551" s="33">
        <v>2.7724430000000001E-2</v>
      </c>
      <c r="I551" s="33">
        <v>0.2356943</v>
      </c>
      <c r="J551" s="33">
        <v>1.56128024980484E-2</v>
      </c>
    </row>
    <row r="552" spans="2:10" x14ac:dyDescent="0.3">
      <c r="B552" s="25"/>
      <c r="C552" s="73"/>
      <c r="D552" s="103"/>
      <c r="E552" s="85" t="s">
        <v>726</v>
      </c>
      <c r="F552" s="31" t="s">
        <v>463</v>
      </c>
      <c r="G552" s="33">
        <v>0.13328760000000001</v>
      </c>
      <c r="H552" s="33">
        <v>9.2561630000000006E-2</v>
      </c>
      <c r="I552" s="33">
        <v>0.17401349999999999</v>
      </c>
      <c r="J552" s="33">
        <v>0.15729389439440947</v>
      </c>
    </row>
    <row r="553" spans="2:10" x14ac:dyDescent="0.3">
      <c r="B553" s="25"/>
      <c r="C553" s="73"/>
      <c r="D553" s="103"/>
      <c r="E553" s="85" t="s">
        <v>726</v>
      </c>
      <c r="F553" s="31" t="s">
        <v>464</v>
      </c>
      <c r="G553" s="33">
        <v>0.1139452</v>
      </c>
      <c r="H553" s="33">
        <v>9.1564209999999993E-2</v>
      </c>
      <c r="I553" s="33">
        <v>0.13632610000000001</v>
      </c>
      <c r="J553" s="33">
        <v>0.11355877295721299</v>
      </c>
    </row>
    <row r="554" spans="2:10" x14ac:dyDescent="0.3">
      <c r="B554" s="25"/>
      <c r="C554" s="73"/>
      <c r="D554" s="103"/>
      <c r="E554" s="85" t="s">
        <v>726</v>
      </c>
      <c r="F554" s="31" t="s">
        <v>465</v>
      </c>
      <c r="G554" s="33">
        <v>0.1146561</v>
      </c>
      <c r="H554" s="33">
        <v>8.966884E-2</v>
      </c>
      <c r="I554" s="33">
        <v>0.1396433</v>
      </c>
      <c r="J554" s="33">
        <v>5.1474555990896932E-2</v>
      </c>
    </row>
    <row r="555" spans="2:10" x14ac:dyDescent="0.3">
      <c r="B555" s="25"/>
      <c r="C555" s="73"/>
      <c r="D555" s="103"/>
      <c r="E555" s="85" t="s">
        <v>726</v>
      </c>
      <c r="F555" s="31" t="s">
        <v>466</v>
      </c>
      <c r="G555" s="33">
        <v>0.1401046</v>
      </c>
      <c r="H555" s="33">
        <v>9.8732379999999995E-2</v>
      </c>
      <c r="I555" s="33">
        <v>0.18147679999999999</v>
      </c>
      <c r="J555" s="33">
        <v>4.2817515825410747E-2</v>
      </c>
    </row>
    <row r="556" spans="2:10" x14ac:dyDescent="0.3">
      <c r="B556" s="25"/>
      <c r="C556" s="73"/>
      <c r="D556" s="103"/>
      <c r="E556" s="85" t="s">
        <v>726</v>
      </c>
      <c r="F556" s="31" t="s">
        <v>467</v>
      </c>
      <c r="G556" s="33">
        <v>0.15175949999999999</v>
      </c>
      <c r="H556" s="33">
        <v>0.1221438</v>
      </c>
      <c r="I556" s="33">
        <v>0.18137519999999999</v>
      </c>
      <c r="J556" s="33">
        <v>4.13142120889586E-2</v>
      </c>
    </row>
    <row r="557" spans="2:10" x14ac:dyDescent="0.3">
      <c r="B557" s="25"/>
      <c r="C557" s="73"/>
      <c r="D557" s="103"/>
      <c r="E557" s="85" t="s">
        <v>726</v>
      </c>
      <c r="F557" s="31" t="s">
        <v>468</v>
      </c>
      <c r="G557" s="33">
        <v>0.12907299999999999</v>
      </c>
      <c r="H557" s="33">
        <v>0.1120486</v>
      </c>
      <c r="I557" s="33">
        <v>0.14609749999999999</v>
      </c>
      <c r="J557" s="33">
        <v>6.7323742150862412E-2</v>
      </c>
    </row>
    <row r="558" spans="2:10" x14ac:dyDescent="0.3">
      <c r="B558" s="25"/>
      <c r="C558" s="73"/>
      <c r="D558" s="29"/>
      <c r="E558" s="85" t="s">
        <v>726</v>
      </c>
      <c r="F558" s="31" t="s">
        <v>469</v>
      </c>
      <c r="G558" s="33">
        <v>0.13656409999999999</v>
      </c>
      <c r="H558" s="33">
        <v>0.10624</v>
      </c>
      <c r="I558" s="33">
        <v>0.16688829999999999</v>
      </c>
      <c r="J558" s="33">
        <v>0.12941334407302993</v>
      </c>
    </row>
    <row r="559" spans="2:10" x14ac:dyDescent="0.3">
      <c r="B559" s="25"/>
      <c r="C559" s="73"/>
      <c r="D559" s="29"/>
      <c r="E559" s="85" t="s">
        <v>726</v>
      </c>
      <c r="F559" s="31" t="s">
        <v>470</v>
      </c>
      <c r="G559" s="33">
        <v>0.16937225</v>
      </c>
      <c r="H559" s="33">
        <v>0.12093763</v>
      </c>
      <c r="I559" s="33">
        <v>0.2178069</v>
      </c>
      <c r="J559" s="33">
        <v>6.6884991119005324E-2</v>
      </c>
    </row>
    <row r="560" spans="2:10" x14ac:dyDescent="0.3">
      <c r="B560" s="25"/>
      <c r="C560" s="73"/>
      <c r="D560" s="29"/>
      <c r="E560" s="85" t="s">
        <v>726</v>
      </c>
      <c r="F560" s="31" t="s">
        <v>26</v>
      </c>
      <c r="G560" s="33">
        <v>0.14928934999999999</v>
      </c>
      <c r="H560" s="33">
        <v>0.10791517</v>
      </c>
      <c r="I560" s="33">
        <v>0.19066350000000001</v>
      </c>
      <c r="J560" s="33">
        <v>9.3664183644944332E-2</v>
      </c>
    </row>
    <row r="561" spans="1:10" x14ac:dyDescent="0.3">
      <c r="B561" s="25"/>
      <c r="C561" s="73"/>
      <c r="D561" s="29"/>
      <c r="E561" s="85" t="s">
        <v>726</v>
      </c>
      <c r="F561" s="31" t="s">
        <v>27</v>
      </c>
      <c r="G561" s="33">
        <v>0.12969950999999999</v>
      </c>
      <c r="H561" s="33">
        <v>0.10403699</v>
      </c>
      <c r="I561" s="33">
        <v>0.155362</v>
      </c>
      <c r="J561" s="33">
        <v>7.5271376880594168E-2</v>
      </c>
    </row>
    <row r="562" spans="1:10" x14ac:dyDescent="0.3">
      <c r="B562" s="25"/>
      <c r="C562" s="73"/>
      <c r="D562" s="29"/>
      <c r="E562" s="85" t="s">
        <v>726</v>
      </c>
      <c r="F562" s="31" t="s">
        <v>28</v>
      </c>
      <c r="G562" s="33">
        <v>0.20910429999999999</v>
      </c>
      <c r="H562" s="33">
        <v>8.2402580000000003E-2</v>
      </c>
      <c r="I562" s="33">
        <v>0.33580599999999999</v>
      </c>
      <c r="J562" s="33">
        <v>8.395934600088379E-3</v>
      </c>
    </row>
    <row r="563" spans="1:10" x14ac:dyDescent="0.3">
      <c r="B563" s="25"/>
      <c r="C563" s="73"/>
      <c r="D563" s="29"/>
      <c r="E563" s="85" t="s">
        <v>726</v>
      </c>
      <c r="F563" s="31" t="s">
        <v>29</v>
      </c>
      <c r="G563" s="33">
        <v>0.14711774999999999</v>
      </c>
      <c r="H563" s="33">
        <v>0.11466850000000001</v>
      </c>
      <c r="I563" s="33">
        <v>0.179567</v>
      </c>
      <c r="J563" s="33">
        <v>7.3442798500803139E-2</v>
      </c>
    </row>
    <row r="564" spans="1:10" x14ac:dyDescent="0.3">
      <c r="B564" s="25"/>
      <c r="C564" s="73"/>
      <c r="D564" s="29"/>
      <c r="E564" s="85" t="s">
        <v>726</v>
      </c>
      <c r="F564" s="31" t="s">
        <v>658</v>
      </c>
      <c r="G564" s="33">
        <v>0.12053164</v>
      </c>
      <c r="H564" s="33">
        <v>9.1526880000000005E-2</v>
      </c>
      <c r="I564" s="33">
        <v>0.14953640000000001</v>
      </c>
      <c r="J564" s="33">
        <v>6.2604540023894859E-2</v>
      </c>
    </row>
    <row r="565" spans="1:10" x14ac:dyDescent="0.3">
      <c r="B565" s="25"/>
      <c r="C565" s="73"/>
      <c r="D565" s="29"/>
      <c r="E565" s="85" t="s">
        <v>726</v>
      </c>
      <c r="F565" s="31" t="s">
        <v>30</v>
      </c>
      <c r="G565" s="33">
        <v>7.4846819999999994E-2</v>
      </c>
      <c r="H565" s="33">
        <v>5.2445440000000003E-2</v>
      </c>
      <c r="I565" s="33">
        <v>9.7248200000000007E-2</v>
      </c>
      <c r="J565" s="33">
        <v>5.8432675395739694E-2</v>
      </c>
    </row>
    <row r="566" spans="1:10" x14ac:dyDescent="0.3">
      <c r="B566" s="25"/>
      <c r="C566" s="73"/>
      <c r="D566" s="29"/>
      <c r="E566" s="85" t="s">
        <v>726</v>
      </c>
      <c r="F566" s="31" t="s">
        <v>552</v>
      </c>
      <c r="G566" s="33">
        <v>0.15244220999999999</v>
      </c>
      <c r="H566" s="33">
        <v>0.12657668</v>
      </c>
      <c r="I566" s="33">
        <v>0.17830770000000001</v>
      </c>
      <c r="J566" s="33">
        <v>3.2571124700877425E-2</v>
      </c>
    </row>
    <row r="567" spans="1:10" x14ac:dyDescent="0.3">
      <c r="B567" s="25"/>
      <c r="C567" s="73"/>
      <c r="D567" s="29"/>
      <c r="E567" s="85" t="s">
        <v>726</v>
      </c>
      <c r="F567" s="31" t="s">
        <v>31</v>
      </c>
      <c r="G567" s="33">
        <v>9.6820169999999997E-2</v>
      </c>
      <c r="H567" s="33">
        <v>6.9927610000000001E-2</v>
      </c>
      <c r="I567" s="33">
        <v>0.12371269999999999</v>
      </c>
      <c r="J567" s="33">
        <v>0.1224613519248257</v>
      </c>
    </row>
    <row r="568" spans="1:10" x14ac:dyDescent="0.3">
      <c r="B568" s="25"/>
      <c r="C568" s="73"/>
      <c r="D568" s="29"/>
      <c r="E568" s="85" t="s">
        <v>726</v>
      </c>
      <c r="F568" s="31" t="s">
        <v>32</v>
      </c>
      <c r="G568" s="33">
        <v>0.11157828</v>
      </c>
      <c r="H568" s="33">
        <v>8.9828969999999994E-2</v>
      </c>
      <c r="I568" s="33">
        <v>0.13332759999999999</v>
      </c>
      <c r="J568" s="33">
        <v>3.4581708483555296E-2</v>
      </c>
    </row>
    <row r="569" spans="1:10" x14ac:dyDescent="0.3">
      <c r="B569" s="25"/>
      <c r="C569" s="73"/>
      <c r="D569" s="29"/>
      <c r="E569" s="85" t="s">
        <v>726</v>
      </c>
      <c r="F569" s="31" t="s">
        <v>471</v>
      </c>
      <c r="G569" s="33">
        <v>0.18458840000000001</v>
      </c>
      <c r="H569" s="33">
        <v>0.15447942000000001</v>
      </c>
      <c r="I569" s="33">
        <v>0.21469740000000001</v>
      </c>
      <c r="J569" s="33">
        <v>0.12818367726343186</v>
      </c>
    </row>
    <row r="570" spans="1:10" x14ac:dyDescent="0.3">
      <c r="B570" s="25"/>
      <c r="C570" s="73"/>
      <c r="D570" s="29"/>
      <c r="E570" s="85" t="s">
        <v>726</v>
      </c>
      <c r="F570" s="31" t="s">
        <v>472</v>
      </c>
      <c r="G570" s="33">
        <v>0.12741949999999999</v>
      </c>
      <c r="H570" s="33">
        <v>0.11141299</v>
      </c>
      <c r="I570" s="33">
        <v>0.143426</v>
      </c>
      <c r="J570" s="33">
        <v>8.2629909734081478E-2</v>
      </c>
    </row>
    <row r="571" spans="1:10" x14ac:dyDescent="0.3">
      <c r="B571" s="25"/>
      <c r="C571" s="73"/>
      <c r="D571" s="29"/>
      <c r="E571" s="85" t="s">
        <v>726</v>
      </c>
      <c r="F571" s="31" t="s">
        <v>473</v>
      </c>
      <c r="G571" s="33">
        <v>0.11287170000000001</v>
      </c>
      <c r="H571" s="33">
        <v>7.8430169999999994E-2</v>
      </c>
      <c r="I571" s="33">
        <v>0.14731320000000001</v>
      </c>
      <c r="J571" s="33">
        <v>5.4576070975281804E-2</v>
      </c>
    </row>
    <row r="572" spans="1:10" x14ac:dyDescent="0.3">
      <c r="A572" t="s">
        <v>400</v>
      </c>
      <c r="B572" s="25" t="s">
        <v>573</v>
      </c>
      <c r="C572" s="73" t="s">
        <v>731</v>
      </c>
      <c r="D572" s="112" t="str" cm="1">
        <f t="array" aca="1" ref="D572" ca="1">HYPERLINK("#"&amp;CELL("address",INDEX('Data dictionary'!B:B,MATCH($A572,'Data dictionary'!A:A,0))),"Show if Q163 is Yes")</f>
        <v>Show if Q163 is Yes</v>
      </c>
      <c r="E572" s="85" t="s">
        <v>726</v>
      </c>
      <c r="F572" s="31" t="s">
        <v>450</v>
      </c>
      <c r="G572" s="33">
        <v>0.2070564</v>
      </c>
      <c r="H572" s="33">
        <v>0.16979130000000001</v>
      </c>
      <c r="I572" s="33">
        <v>0.24432139999999999</v>
      </c>
      <c r="J572" s="33">
        <v>0.17903636564767234</v>
      </c>
    </row>
    <row r="573" spans="1:10" x14ac:dyDescent="0.3">
      <c r="B573" s="25"/>
      <c r="C573" s="73"/>
      <c r="D573" s="103"/>
      <c r="E573" s="85" t="s">
        <v>726</v>
      </c>
      <c r="F573" s="31" t="s">
        <v>452</v>
      </c>
      <c r="G573" s="33">
        <v>0.17505290000000001</v>
      </c>
      <c r="H573" s="33">
        <v>0.14213439999999999</v>
      </c>
      <c r="I573" s="33">
        <v>0.2079714</v>
      </c>
      <c r="J573" s="33">
        <v>0.1532131971474549</v>
      </c>
    </row>
    <row r="574" spans="1:10" x14ac:dyDescent="0.3">
      <c r="B574" s="25"/>
      <c r="C574" s="73"/>
      <c r="D574" s="103"/>
      <c r="E574" s="85" t="s">
        <v>726</v>
      </c>
      <c r="F574" s="31" t="s">
        <v>453</v>
      </c>
      <c r="G574" s="33">
        <v>0.26626739999999999</v>
      </c>
      <c r="H574" s="33">
        <v>0.22604750000000001</v>
      </c>
      <c r="I574" s="33">
        <v>0.30648740000000002</v>
      </c>
      <c r="J574" s="33">
        <v>0.18375408244103195</v>
      </c>
    </row>
    <row r="575" spans="1:10" x14ac:dyDescent="0.3">
      <c r="B575" s="25"/>
      <c r="C575" s="73"/>
      <c r="D575" s="103"/>
      <c r="E575" s="85" t="s">
        <v>726</v>
      </c>
      <c r="F575" s="31" t="s">
        <v>21</v>
      </c>
      <c r="G575" s="33">
        <v>0.28444819999999998</v>
      </c>
      <c r="H575" s="33">
        <v>0.19742760000000001</v>
      </c>
      <c r="I575" s="33">
        <v>0.37146889999999999</v>
      </c>
      <c r="J575" s="33">
        <v>0.22322569805750178</v>
      </c>
    </row>
    <row r="576" spans="1:10" x14ac:dyDescent="0.3">
      <c r="B576" s="25"/>
      <c r="C576" s="73"/>
      <c r="D576" s="103"/>
      <c r="E576" s="85" t="s">
        <v>726</v>
      </c>
      <c r="F576" s="31" t="s">
        <v>454</v>
      </c>
      <c r="G576" s="33">
        <v>0.25461699999999998</v>
      </c>
      <c r="H576" s="33">
        <v>0.14604310000000001</v>
      </c>
      <c r="I576" s="33">
        <v>0.36319089999999998</v>
      </c>
      <c r="J576" s="33">
        <v>0.16413196434323216</v>
      </c>
    </row>
    <row r="577" spans="2:10" x14ac:dyDescent="0.3">
      <c r="B577" s="25"/>
      <c r="C577" s="73"/>
      <c r="D577" s="103"/>
      <c r="E577" s="85" t="s">
        <v>726</v>
      </c>
      <c r="F577" s="31" t="s">
        <v>455</v>
      </c>
      <c r="G577" s="33" t="s">
        <v>451</v>
      </c>
      <c r="H577" s="33" t="s">
        <v>451</v>
      </c>
      <c r="I577" s="33" t="s">
        <v>451</v>
      </c>
      <c r="J577" s="33" t="s">
        <v>451</v>
      </c>
    </row>
    <row r="578" spans="2:10" x14ac:dyDescent="0.3">
      <c r="B578" s="25"/>
      <c r="C578" s="73"/>
      <c r="D578" s="103"/>
      <c r="E578" s="85" t="s">
        <v>726</v>
      </c>
      <c r="F578" s="31" t="s">
        <v>456</v>
      </c>
      <c r="G578" s="33">
        <v>0.22174369999999999</v>
      </c>
      <c r="H578" s="33">
        <v>0.1645017</v>
      </c>
      <c r="I578" s="33">
        <v>0.2789857</v>
      </c>
      <c r="J578" s="33">
        <v>0.34789714534757027</v>
      </c>
    </row>
    <row r="579" spans="2:10" x14ac:dyDescent="0.3">
      <c r="B579" s="25"/>
      <c r="C579" s="73"/>
      <c r="D579" s="103"/>
      <c r="E579" s="85" t="s">
        <v>726</v>
      </c>
      <c r="F579" s="31" t="s">
        <v>457</v>
      </c>
      <c r="G579" s="33">
        <v>0.20313310000000001</v>
      </c>
      <c r="H579" s="33">
        <v>0.1585454</v>
      </c>
      <c r="I579" s="33">
        <v>0.24772089999999999</v>
      </c>
      <c r="J579" s="33">
        <v>0.10987099579649225</v>
      </c>
    </row>
    <row r="580" spans="2:10" x14ac:dyDescent="0.3">
      <c r="B580" s="25"/>
      <c r="C580" s="73"/>
      <c r="D580" s="103"/>
      <c r="E580" s="85" t="s">
        <v>726</v>
      </c>
      <c r="F580" s="31" t="s">
        <v>458</v>
      </c>
      <c r="G580" s="33">
        <v>0.19045899999999999</v>
      </c>
      <c r="H580" s="33">
        <v>0.12712290000000001</v>
      </c>
      <c r="I580" s="33">
        <v>0.25379499999999999</v>
      </c>
      <c r="J580" s="33">
        <v>6.1162543633328272E-2</v>
      </c>
    </row>
    <row r="581" spans="2:10" x14ac:dyDescent="0.3">
      <c r="B581" s="25"/>
      <c r="C581" s="73"/>
      <c r="D581" s="103"/>
      <c r="E581" s="85" t="s">
        <v>726</v>
      </c>
      <c r="F581" s="31" t="s">
        <v>459</v>
      </c>
      <c r="G581" s="33">
        <v>0.19284229999999999</v>
      </c>
      <c r="H581" s="33">
        <v>0.157889</v>
      </c>
      <c r="I581" s="33">
        <v>0.22779559999999999</v>
      </c>
      <c r="J581" s="33">
        <v>3.5603676816729019E-2</v>
      </c>
    </row>
    <row r="582" spans="2:10" x14ac:dyDescent="0.3">
      <c r="B582" s="25"/>
      <c r="C582" s="73"/>
      <c r="D582" s="103"/>
      <c r="E582" s="85" t="s">
        <v>726</v>
      </c>
      <c r="F582" s="31" t="s">
        <v>660</v>
      </c>
      <c r="G582" s="33">
        <v>0.217976</v>
      </c>
      <c r="H582" s="33">
        <v>0.1555183</v>
      </c>
      <c r="I582" s="33">
        <v>0.28043380000000001</v>
      </c>
      <c r="J582" s="33">
        <v>0.12306862405116942</v>
      </c>
    </row>
    <row r="583" spans="2:10" x14ac:dyDescent="0.3">
      <c r="B583" s="25"/>
      <c r="C583" s="73"/>
      <c r="D583" s="103"/>
      <c r="E583" s="85" t="s">
        <v>726</v>
      </c>
      <c r="F583" s="31" t="s">
        <v>661</v>
      </c>
      <c r="G583" s="33">
        <v>0.19999549999999999</v>
      </c>
      <c r="H583" s="33">
        <v>0.16268450000000001</v>
      </c>
      <c r="I583" s="33">
        <v>0.2373065</v>
      </c>
      <c r="J583" s="33">
        <v>0.14891643260236556</v>
      </c>
    </row>
    <row r="584" spans="2:10" x14ac:dyDescent="0.3">
      <c r="B584" s="25"/>
      <c r="C584" s="73"/>
      <c r="D584" s="103"/>
      <c r="E584" s="85" t="s">
        <v>726</v>
      </c>
      <c r="F584" s="31" t="s">
        <v>662</v>
      </c>
      <c r="G584" s="33">
        <v>0.25333939999999999</v>
      </c>
      <c r="H584" s="33">
        <v>0.12576979999999999</v>
      </c>
      <c r="I584" s="33">
        <v>0.380909</v>
      </c>
      <c r="J584" s="33">
        <v>0.17522032141005703</v>
      </c>
    </row>
    <row r="585" spans="2:10" x14ac:dyDescent="0.3">
      <c r="B585" s="25"/>
      <c r="C585" s="73"/>
      <c r="D585" s="103"/>
      <c r="E585" s="85" t="s">
        <v>726</v>
      </c>
      <c r="F585" s="31" t="s">
        <v>663</v>
      </c>
      <c r="G585" s="33">
        <v>0.20454820000000001</v>
      </c>
      <c r="H585" s="33">
        <v>0.16816400000000001</v>
      </c>
      <c r="I585" s="33">
        <v>0.24093239999999999</v>
      </c>
      <c r="J585" s="33">
        <v>0.13622108011362705</v>
      </c>
    </row>
    <row r="586" spans="2:10" x14ac:dyDescent="0.3">
      <c r="B586" s="25"/>
      <c r="C586" s="73"/>
      <c r="D586" s="103"/>
      <c r="E586" s="85" t="s">
        <v>726</v>
      </c>
      <c r="F586" s="31" t="s">
        <v>460</v>
      </c>
      <c r="G586" s="33">
        <v>0.19606390000000001</v>
      </c>
      <c r="H586" s="33">
        <v>0.16011610000000001</v>
      </c>
      <c r="I586" s="33">
        <v>0.23201160000000001</v>
      </c>
      <c r="J586" s="33">
        <v>0.24061597690086622</v>
      </c>
    </row>
    <row r="587" spans="2:10" x14ac:dyDescent="0.3">
      <c r="B587" s="25"/>
      <c r="C587" s="73"/>
      <c r="D587" s="103"/>
      <c r="E587" s="85" t="s">
        <v>726</v>
      </c>
      <c r="F587" s="31" t="s">
        <v>461</v>
      </c>
      <c r="G587" s="33">
        <v>0.21576780000000001</v>
      </c>
      <c r="H587" s="33">
        <v>0.15965188</v>
      </c>
      <c r="I587" s="33">
        <v>0.27188380000000001</v>
      </c>
      <c r="J587" s="33">
        <v>0.12875392200806812</v>
      </c>
    </row>
    <row r="588" spans="2:10" x14ac:dyDescent="0.3">
      <c r="B588" s="25"/>
      <c r="C588" s="73"/>
      <c r="D588" s="103"/>
      <c r="E588" s="85" t="s">
        <v>726</v>
      </c>
      <c r="F588" s="31" t="s">
        <v>462</v>
      </c>
      <c r="G588" s="33">
        <v>0.19462470000000001</v>
      </c>
      <c r="H588" s="33">
        <v>2.4181689999999999E-2</v>
      </c>
      <c r="I588" s="33">
        <v>0.3650678</v>
      </c>
      <c r="J588" s="33">
        <v>0.1720604099244876</v>
      </c>
    </row>
    <row r="589" spans="2:10" x14ac:dyDescent="0.3">
      <c r="B589" s="25"/>
      <c r="C589" s="73"/>
      <c r="D589" s="103"/>
      <c r="E589" s="85" t="s">
        <v>726</v>
      </c>
      <c r="F589" s="31" t="s">
        <v>589</v>
      </c>
      <c r="G589" s="33" t="s">
        <v>451</v>
      </c>
      <c r="H589" s="33" t="s">
        <v>451</v>
      </c>
      <c r="I589" s="33" t="s">
        <v>451</v>
      </c>
      <c r="J589" s="33" t="s">
        <v>451</v>
      </c>
    </row>
    <row r="590" spans="2:10" x14ac:dyDescent="0.3">
      <c r="B590" s="25"/>
      <c r="C590" s="73"/>
      <c r="D590" s="103"/>
      <c r="E590" s="85" t="s">
        <v>726</v>
      </c>
      <c r="F590" s="31" t="s">
        <v>463</v>
      </c>
      <c r="G590" s="33">
        <v>0.25210880000000002</v>
      </c>
      <c r="H590" s="33">
        <v>0.15840940000000001</v>
      </c>
      <c r="I590" s="33">
        <v>0.34580820000000001</v>
      </c>
      <c r="J590" s="33">
        <v>0.45562782493661119</v>
      </c>
    </row>
    <row r="591" spans="2:10" x14ac:dyDescent="0.3">
      <c r="B591" s="25"/>
      <c r="C591" s="73"/>
      <c r="D591" s="103"/>
      <c r="E591" s="85" t="s">
        <v>726</v>
      </c>
      <c r="F591" s="31" t="s">
        <v>464</v>
      </c>
      <c r="G591" s="33">
        <v>0.20273910000000001</v>
      </c>
      <c r="H591" s="33">
        <v>0.13866439999999999</v>
      </c>
      <c r="I591" s="33">
        <v>0.26681369999999999</v>
      </c>
      <c r="J591" s="33">
        <v>0.23819648093841642</v>
      </c>
    </row>
    <row r="592" spans="2:10" x14ac:dyDescent="0.3">
      <c r="B592" s="25"/>
      <c r="C592" s="73"/>
      <c r="D592" s="103"/>
      <c r="E592" s="85" t="s">
        <v>726</v>
      </c>
      <c r="F592" s="31" t="s">
        <v>465</v>
      </c>
      <c r="G592" s="33">
        <v>0.17590910000000001</v>
      </c>
      <c r="H592" s="33">
        <v>0.1161874</v>
      </c>
      <c r="I592" s="33">
        <v>0.2356308</v>
      </c>
      <c r="J592" s="33">
        <v>0.12000514767389486</v>
      </c>
    </row>
    <row r="593" spans="2:10" x14ac:dyDescent="0.3">
      <c r="B593" s="25"/>
      <c r="C593" s="73"/>
      <c r="D593" s="103"/>
      <c r="E593" s="85" t="s">
        <v>726</v>
      </c>
      <c r="F593" s="31" t="s">
        <v>466</v>
      </c>
      <c r="G593" s="33">
        <v>0.18693660000000001</v>
      </c>
      <c r="H593" s="33">
        <v>0.13725809999999999</v>
      </c>
      <c r="I593" s="33">
        <v>0.23661509999999999</v>
      </c>
      <c r="J593" s="33">
        <v>9.9851245816288584E-2</v>
      </c>
    </row>
    <row r="594" spans="2:10" x14ac:dyDescent="0.3">
      <c r="B594" s="25"/>
      <c r="C594" s="73"/>
      <c r="D594" s="103"/>
      <c r="E594" s="85" t="s">
        <v>726</v>
      </c>
      <c r="F594" s="31" t="s">
        <v>467</v>
      </c>
      <c r="G594" s="33">
        <v>0.2508842</v>
      </c>
      <c r="H594" s="33">
        <v>0.18554470000000001</v>
      </c>
      <c r="I594" s="33">
        <v>0.3162237</v>
      </c>
      <c r="J594" s="33">
        <v>9.6946620780552092E-2</v>
      </c>
    </row>
    <row r="595" spans="2:10" x14ac:dyDescent="0.3">
      <c r="B595" s="25"/>
      <c r="C595" s="73"/>
      <c r="D595" s="18"/>
      <c r="E595" s="85" t="s">
        <v>726</v>
      </c>
      <c r="F595" s="31" t="s">
        <v>468</v>
      </c>
      <c r="G595" s="33">
        <v>0.196052</v>
      </c>
      <c r="H595" s="33">
        <v>0.1554758</v>
      </c>
      <c r="I595" s="33">
        <v>0.23662830000000001</v>
      </c>
      <c r="J595" s="33">
        <v>0.15829114486188828</v>
      </c>
    </row>
    <row r="596" spans="2:10" x14ac:dyDescent="0.3">
      <c r="B596" s="25"/>
      <c r="C596" s="73"/>
      <c r="D596" s="18"/>
      <c r="E596" s="85" t="s">
        <v>726</v>
      </c>
      <c r="F596" s="31" t="s">
        <v>469</v>
      </c>
      <c r="G596" s="33">
        <v>0.26676800000000001</v>
      </c>
      <c r="H596" s="33">
        <v>0.1767225</v>
      </c>
      <c r="I596" s="33">
        <v>0.35681350000000001</v>
      </c>
      <c r="J596" s="33">
        <v>0.25524568393094288</v>
      </c>
    </row>
    <row r="597" spans="2:10" x14ac:dyDescent="0.3">
      <c r="B597" s="25"/>
      <c r="C597" s="73"/>
      <c r="D597" s="18"/>
      <c r="E597" s="85" t="s">
        <v>726</v>
      </c>
      <c r="F597" s="31" t="s">
        <v>470</v>
      </c>
      <c r="G597" s="33">
        <v>0.23965320000000001</v>
      </c>
      <c r="H597" s="33">
        <v>0.12629401000000001</v>
      </c>
      <c r="I597" s="33">
        <v>0.3530124</v>
      </c>
      <c r="J597" s="33">
        <v>0.1649146757679181</v>
      </c>
    </row>
    <row r="598" spans="2:10" x14ac:dyDescent="0.3">
      <c r="B598" s="25"/>
      <c r="C598" s="73"/>
      <c r="D598" s="18"/>
      <c r="E598" s="85" t="s">
        <v>726</v>
      </c>
      <c r="F598" s="31" t="s">
        <v>26</v>
      </c>
      <c r="G598" s="33">
        <v>0.20976600000000001</v>
      </c>
      <c r="H598" s="33">
        <v>9.4493419999999995E-2</v>
      </c>
      <c r="I598" s="33">
        <v>0.32503870000000001</v>
      </c>
      <c r="J598" s="33">
        <v>0.18669788805331652</v>
      </c>
    </row>
    <row r="599" spans="2:10" x14ac:dyDescent="0.3">
      <c r="B599" s="25"/>
      <c r="C599" s="73"/>
      <c r="D599" s="18"/>
      <c r="E599" s="85" t="s">
        <v>726</v>
      </c>
      <c r="F599" s="31" t="s">
        <v>27</v>
      </c>
      <c r="G599" s="33">
        <v>0.2510561</v>
      </c>
      <c r="H599" s="33">
        <v>0.18807863999999999</v>
      </c>
      <c r="I599" s="33">
        <v>0.31403350000000002</v>
      </c>
      <c r="J599" s="33">
        <v>0.1441388265848188</v>
      </c>
    </row>
    <row r="600" spans="2:10" x14ac:dyDescent="0.3">
      <c r="B600" s="25"/>
      <c r="C600" s="73"/>
      <c r="D600" s="18"/>
      <c r="E600" s="85" t="s">
        <v>726</v>
      </c>
      <c r="F600" s="31" t="s">
        <v>28</v>
      </c>
      <c r="G600" s="33">
        <v>0.25428729999999999</v>
      </c>
      <c r="H600" s="33">
        <v>0.12001691</v>
      </c>
      <c r="I600" s="33">
        <v>0.38855770000000001</v>
      </c>
      <c r="J600" s="33">
        <v>2.6696329254727477E-2</v>
      </c>
    </row>
    <row r="601" spans="2:10" x14ac:dyDescent="0.3">
      <c r="B601" s="25"/>
      <c r="C601" s="73"/>
      <c r="D601" s="18"/>
      <c r="E601" s="85" t="s">
        <v>726</v>
      </c>
      <c r="F601" s="31" t="s">
        <v>29</v>
      </c>
      <c r="G601" s="33">
        <v>0.19280749999999999</v>
      </c>
      <c r="H601" s="33">
        <v>0.12110345</v>
      </c>
      <c r="I601" s="33">
        <v>0.26451150000000001</v>
      </c>
      <c r="J601" s="33">
        <v>0.20439189189189189</v>
      </c>
    </row>
    <row r="602" spans="2:10" x14ac:dyDescent="0.3">
      <c r="B602" s="25"/>
      <c r="C602" s="73"/>
      <c r="D602" s="18"/>
      <c r="E602" s="85" t="s">
        <v>726</v>
      </c>
      <c r="F602" s="31" t="s">
        <v>658</v>
      </c>
      <c r="G602" s="33">
        <v>0.17857700000000001</v>
      </c>
      <c r="H602" s="33">
        <v>0.12281356</v>
      </c>
      <c r="I602" s="33">
        <v>0.2343403</v>
      </c>
      <c r="J602" s="33">
        <v>0.20639108765757841</v>
      </c>
    </row>
    <row r="603" spans="2:10" x14ac:dyDescent="0.3">
      <c r="B603" s="25"/>
      <c r="C603" s="73"/>
      <c r="D603" s="18"/>
      <c r="E603" s="85" t="s">
        <v>726</v>
      </c>
      <c r="F603" s="31" t="s">
        <v>30</v>
      </c>
      <c r="G603" s="33">
        <v>0.16029950000000001</v>
      </c>
      <c r="H603" s="33">
        <v>8.8677599999999995E-2</v>
      </c>
      <c r="I603" s="33">
        <v>0.2319213</v>
      </c>
      <c r="J603" s="33">
        <v>0.17186749879980798</v>
      </c>
    </row>
    <row r="604" spans="2:10" x14ac:dyDescent="0.3">
      <c r="B604" s="25"/>
      <c r="C604" s="73"/>
      <c r="D604" s="18"/>
      <c r="E604" s="85" t="s">
        <v>726</v>
      </c>
      <c r="F604" s="31" t="s">
        <v>552</v>
      </c>
      <c r="G604" s="33">
        <v>0.2025333</v>
      </c>
      <c r="H604" s="33">
        <v>0.12919077000000001</v>
      </c>
      <c r="I604" s="33">
        <v>0.2758758</v>
      </c>
      <c r="J604" s="33">
        <v>9.8617511520737333E-2</v>
      </c>
    </row>
    <row r="605" spans="2:10" x14ac:dyDescent="0.3">
      <c r="B605" s="25"/>
      <c r="C605" s="73"/>
      <c r="D605" s="18"/>
      <c r="E605" s="85" t="s">
        <v>726</v>
      </c>
      <c r="F605" s="31" t="s">
        <v>31</v>
      </c>
      <c r="G605" s="33">
        <v>0.19579959999999999</v>
      </c>
      <c r="H605" s="33">
        <v>0.13624048</v>
      </c>
      <c r="I605" s="33">
        <v>0.2553588</v>
      </c>
      <c r="J605" s="33">
        <v>0.25482509047044632</v>
      </c>
    </row>
    <row r="606" spans="2:10" x14ac:dyDescent="0.3">
      <c r="B606" s="25"/>
      <c r="C606" s="73"/>
      <c r="D606" s="18"/>
      <c r="E606" s="85" t="s">
        <v>726</v>
      </c>
      <c r="F606" s="31" t="s">
        <v>32</v>
      </c>
      <c r="G606" s="33">
        <v>0.1619283</v>
      </c>
      <c r="H606" s="33">
        <v>0.10182720000000001</v>
      </c>
      <c r="I606" s="33">
        <v>0.22202939999999999</v>
      </c>
      <c r="J606" s="33">
        <v>8.6636912575479133E-2</v>
      </c>
    </row>
    <row r="607" spans="2:10" x14ac:dyDescent="0.3">
      <c r="B607" s="25"/>
      <c r="C607" s="73"/>
      <c r="D607" s="18"/>
      <c r="E607" s="85" t="s">
        <v>726</v>
      </c>
      <c r="F607" s="31" t="s">
        <v>471</v>
      </c>
      <c r="G607" s="33">
        <v>0.35695739999999998</v>
      </c>
      <c r="H607" s="33">
        <v>0.28408990000000001</v>
      </c>
      <c r="I607" s="33">
        <v>0.42982480000000001</v>
      </c>
      <c r="J607" s="33">
        <v>0.25503211991434688</v>
      </c>
    </row>
    <row r="608" spans="2:10" x14ac:dyDescent="0.3">
      <c r="B608" s="25"/>
      <c r="C608" s="73"/>
      <c r="D608" s="18"/>
      <c r="E608" s="85" t="s">
        <v>726</v>
      </c>
      <c r="F608" s="31" t="s">
        <v>472</v>
      </c>
      <c r="G608" s="33">
        <v>0.19183420000000001</v>
      </c>
      <c r="H608" s="33">
        <v>0.16375729999999999</v>
      </c>
      <c r="I608" s="33">
        <v>0.2199111</v>
      </c>
      <c r="J608" s="33">
        <v>0.18379255576272358</v>
      </c>
    </row>
    <row r="609" spans="1:10" x14ac:dyDescent="0.3">
      <c r="B609" s="25"/>
      <c r="C609" s="73"/>
      <c r="D609" s="18"/>
      <c r="E609" s="85" t="s">
        <v>726</v>
      </c>
      <c r="F609" s="31" t="s">
        <v>473</v>
      </c>
      <c r="G609" s="33">
        <v>0.15175140000000001</v>
      </c>
      <c r="H609" s="33">
        <v>0.10408870000000001</v>
      </c>
      <c r="I609" s="33">
        <v>0.19941400000000001</v>
      </c>
      <c r="J609" s="33">
        <v>0.13107299561228561</v>
      </c>
    </row>
    <row r="610" spans="1:10" x14ac:dyDescent="0.3">
      <c r="A610" t="s">
        <v>402</v>
      </c>
      <c r="B610" s="25" t="s">
        <v>574</v>
      </c>
      <c r="C610" s="73" t="s">
        <v>732</v>
      </c>
      <c r="D610" s="112" t="str" cm="1">
        <f t="array" aca="1" ref="D610" ca="1">HYPERLINK("#"&amp;CELL("address",INDEX('Data dictionary'!B:B,MATCH($A610,'Data dictionary'!A:A,0))),"Show if Q164 is Yes")</f>
        <v>Show if Q164 is Yes</v>
      </c>
      <c r="E610" s="85" t="s">
        <v>726</v>
      </c>
      <c r="F610" s="31" t="s">
        <v>450</v>
      </c>
      <c r="G610" s="33">
        <v>0.39208310000000002</v>
      </c>
      <c r="H610" s="33">
        <v>0.35167559999999998</v>
      </c>
      <c r="I610" s="33">
        <v>0.4324906</v>
      </c>
      <c r="J610" s="33">
        <v>0.10244247063457973</v>
      </c>
    </row>
    <row r="611" spans="1:10" x14ac:dyDescent="0.3">
      <c r="B611" s="25"/>
      <c r="C611" s="73"/>
      <c r="D611" s="103"/>
      <c r="E611" s="85" t="s">
        <v>726</v>
      </c>
      <c r="F611" s="31" t="s">
        <v>452</v>
      </c>
      <c r="G611" s="33">
        <v>0.37698949999999998</v>
      </c>
      <c r="H611" s="33">
        <v>0.33741260000000001</v>
      </c>
      <c r="I611" s="33">
        <v>0.41656650000000001</v>
      </c>
      <c r="J611" s="33">
        <v>8.0444630338176629E-2</v>
      </c>
    </row>
    <row r="612" spans="1:10" x14ac:dyDescent="0.3">
      <c r="B612" s="25"/>
      <c r="C612" s="73"/>
      <c r="D612" s="103"/>
      <c r="E612" s="85" t="s">
        <v>726</v>
      </c>
      <c r="F612" s="31" t="s">
        <v>453</v>
      </c>
      <c r="G612" s="33">
        <v>0.41793520000000001</v>
      </c>
      <c r="H612" s="33">
        <v>0.36962260000000002</v>
      </c>
      <c r="I612" s="33">
        <v>0.46624789999999999</v>
      </c>
      <c r="J612" s="33">
        <v>0.11394661398089453</v>
      </c>
    </row>
    <row r="613" spans="1:10" x14ac:dyDescent="0.3">
      <c r="B613" s="25"/>
      <c r="C613" s="73"/>
      <c r="D613" s="103"/>
      <c r="E613" s="85" t="s">
        <v>726</v>
      </c>
      <c r="F613" s="31" t="s">
        <v>21</v>
      </c>
      <c r="G613" s="33">
        <v>0.46922819999999998</v>
      </c>
      <c r="H613" s="33">
        <v>0.38463150000000002</v>
      </c>
      <c r="I613" s="33">
        <v>0.55382500000000001</v>
      </c>
      <c r="J613" s="33">
        <v>0.1318100148900081</v>
      </c>
    </row>
    <row r="614" spans="1:10" x14ac:dyDescent="0.3">
      <c r="B614" s="25"/>
      <c r="C614" s="73"/>
      <c r="D614" s="103"/>
      <c r="E614" s="85" t="s">
        <v>726</v>
      </c>
      <c r="F614" s="31" t="s">
        <v>454</v>
      </c>
      <c r="G614" s="33">
        <v>0.44068859999999999</v>
      </c>
      <c r="H614" s="33">
        <v>0.2787403</v>
      </c>
      <c r="I614" s="33">
        <v>0.60263690000000003</v>
      </c>
      <c r="J614" s="33">
        <v>0.11538508054630842</v>
      </c>
    </row>
    <row r="615" spans="1:10" x14ac:dyDescent="0.3">
      <c r="B615" s="25"/>
      <c r="C615" s="73"/>
      <c r="D615" s="103"/>
      <c r="E615" s="85" t="s">
        <v>726</v>
      </c>
      <c r="F615" s="31" t="s">
        <v>455</v>
      </c>
      <c r="G615" s="33">
        <v>0.44621290000000002</v>
      </c>
      <c r="H615" s="33">
        <v>0.34440910000000002</v>
      </c>
      <c r="I615" s="33">
        <v>0.54801659999999996</v>
      </c>
      <c r="J615" s="33">
        <v>0.14206151907151057</v>
      </c>
    </row>
    <row r="616" spans="1:10" x14ac:dyDescent="0.3">
      <c r="B616" s="25"/>
      <c r="C616" s="73"/>
      <c r="D616" s="103"/>
      <c r="E616" s="85" t="s">
        <v>726</v>
      </c>
      <c r="F616" s="31" t="s">
        <v>456</v>
      </c>
      <c r="G616" s="33">
        <v>0.38997860000000001</v>
      </c>
      <c r="H616" s="33">
        <v>0.35324440000000001</v>
      </c>
      <c r="I616" s="33">
        <v>0.4267128</v>
      </c>
      <c r="J616" s="33">
        <v>0.17833802358304068</v>
      </c>
    </row>
    <row r="617" spans="1:10" x14ac:dyDescent="0.3">
      <c r="B617" s="25"/>
      <c r="C617" s="73"/>
      <c r="D617" s="103"/>
      <c r="E617" s="85" t="s">
        <v>726</v>
      </c>
      <c r="F617" s="31" t="s">
        <v>457</v>
      </c>
      <c r="G617" s="33">
        <v>0.39460509999999999</v>
      </c>
      <c r="H617" s="33">
        <v>0.34241270000000001</v>
      </c>
      <c r="I617" s="33">
        <v>0.44679760000000002</v>
      </c>
      <c r="J617" s="33">
        <v>6.4905333498329415E-2</v>
      </c>
    </row>
    <row r="618" spans="1:10" x14ac:dyDescent="0.3">
      <c r="B618" s="25"/>
      <c r="C618" s="73"/>
      <c r="D618" s="103"/>
      <c r="E618" s="85" t="s">
        <v>726</v>
      </c>
      <c r="F618" s="31" t="s">
        <v>458</v>
      </c>
      <c r="G618" s="33">
        <v>0.36754209999999998</v>
      </c>
      <c r="H618" s="33">
        <v>0.3203474</v>
      </c>
      <c r="I618" s="33">
        <v>0.41473690000000002</v>
      </c>
      <c r="J618" s="33">
        <v>5.1150895140664961E-2</v>
      </c>
    </row>
    <row r="619" spans="1:10" x14ac:dyDescent="0.3">
      <c r="B619" s="25"/>
      <c r="C619" s="73"/>
      <c r="D619" s="103"/>
      <c r="E619" s="85" t="s">
        <v>726</v>
      </c>
      <c r="F619" s="31" t="s">
        <v>459</v>
      </c>
      <c r="G619" s="33">
        <v>0.3919764</v>
      </c>
      <c r="H619" s="33">
        <v>0.34770640000000003</v>
      </c>
      <c r="I619" s="33">
        <v>0.43624629999999998</v>
      </c>
      <c r="J619" s="33">
        <v>1.9353180112088024E-2</v>
      </c>
    </row>
    <row r="620" spans="1:10" x14ac:dyDescent="0.3">
      <c r="B620" s="25"/>
      <c r="C620" s="73"/>
      <c r="D620" s="103"/>
      <c r="E620" s="85" t="s">
        <v>726</v>
      </c>
      <c r="F620" s="31" t="s">
        <v>660</v>
      </c>
      <c r="G620" s="33">
        <v>0.42932239999999999</v>
      </c>
      <c r="H620" s="33">
        <v>0.38819189999999998</v>
      </c>
      <c r="I620" s="33">
        <v>0.4704528</v>
      </c>
      <c r="J620" s="33">
        <v>7.9251752349124363E-2</v>
      </c>
    </row>
    <row r="621" spans="1:10" x14ac:dyDescent="0.3">
      <c r="B621" s="25"/>
      <c r="C621" s="73"/>
      <c r="D621" s="103"/>
      <c r="E621" s="85" t="s">
        <v>726</v>
      </c>
      <c r="F621" s="31" t="s">
        <v>661</v>
      </c>
      <c r="G621" s="33">
        <v>0.372971</v>
      </c>
      <c r="H621" s="33">
        <v>0.32418330000000001</v>
      </c>
      <c r="I621" s="33">
        <v>0.42175869999999999</v>
      </c>
      <c r="J621" s="33">
        <v>8.3482370283657958E-2</v>
      </c>
    </row>
    <row r="622" spans="1:10" x14ac:dyDescent="0.3">
      <c r="B622" s="25"/>
      <c r="C622" s="73"/>
      <c r="D622" s="103"/>
      <c r="E622" s="85" t="s">
        <v>726</v>
      </c>
      <c r="F622" s="31" t="s">
        <v>662</v>
      </c>
      <c r="G622" s="33">
        <v>0.39703119999999997</v>
      </c>
      <c r="H622" s="33">
        <v>0.24616250000000001</v>
      </c>
      <c r="I622" s="33">
        <v>0.5478999</v>
      </c>
      <c r="J622" s="33">
        <v>9.8899208806329547E-2</v>
      </c>
    </row>
    <row r="623" spans="1:10" x14ac:dyDescent="0.3">
      <c r="B623" s="25"/>
      <c r="C623" s="73"/>
      <c r="D623" s="103"/>
      <c r="E623" s="85" t="s">
        <v>726</v>
      </c>
      <c r="F623" s="31" t="s">
        <v>663</v>
      </c>
      <c r="G623" s="33">
        <v>0.39157429999999999</v>
      </c>
      <c r="H623" s="33">
        <v>0.34922900000000001</v>
      </c>
      <c r="I623" s="33">
        <v>0.43391970000000002</v>
      </c>
      <c r="J623" s="33">
        <v>8.1327437634879193E-2</v>
      </c>
    </row>
    <row r="624" spans="1:10" x14ac:dyDescent="0.3">
      <c r="B624" s="25"/>
      <c r="C624" s="73"/>
      <c r="D624" s="103"/>
      <c r="E624" s="85" t="s">
        <v>726</v>
      </c>
      <c r="F624" s="31" t="s">
        <v>460</v>
      </c>
      <c r="G624" s="33">
        <v>0.3749555</v>
      </c>
      <c r="H624" s="33">
        <v>0.32706633000000002</v>
      </c>
      <c r="I624" s="33">
        <v>0.42284460000000001</v>
      </c>
      <c r="J624" s="33">
        <v>0.13129795396419439</v>
      </c>
    </row>
    <row r="625" spans="2:10" x14ac:dyDescent="0.3">
      <c r="B625" s="25"/>
      <c r="C625" s="73"/>
      <c r="D625" s="103"/>
      <c r="E625" s="85" t="s">
        <v>726</v>
      </c>
      <c r="F625" s="31" t="s">
        <v>461</v>
      </c>
      <c r="G625" s="33">
        <v>0.4120605</v>
      </c>
      <c r="H625" s="33">
        <v>0.37169110999999999</v>
      </c>
      <c r="I625" s="33">
        <v>0.4524299</v>
      </c>
      <c r="J625" s="33">
        <v>7.9984061628370295E-2</v>
      </c>
    </row>
    <row r="626" spans="2:10" x14ac:dyDescent="0.3">
      <c r="B626" s="25"/>
      <c r="C626" s="73"/>
      <c r="D626" s="103"/>
      <c r="E626" s="85" t="s">
        <v>726</v>
      </c>
      <c r="F626" s="31" t="s">
        <v>462</v>
      </c>
      <c r="G626" s="33">
        <v>0.26645229999999998</v>
      </c>
      <c r="H626" s="33">
        <v>9.9727789999999997E-2</v>
      </c>
      <c r="I626" s="33">
        <v>0.43317689999999998</v>
      </c>
      <c r="J626" s="33">
        <v>9.6247394023627517E-2</v>
      </c>
    </row>
    <row r="627" spans="2:10" x14ac:dyDescent="0.3">
      <c r="B627" s="25"/>
      <c r="C627" s="73"/>
      <c r="D627" s="103"/>
      <c r="E627" s="85" t="s">
        <v>726</v>
      </c>
      <c r="F627" s="31" t="s">
        <v>589</v>
      </c>
      <c r="G627" s="33">
        <v>0.26167360000000001</v>
      </c>
      <c r="H627" s="33">
        <v>0.11950544</v>
      </c>
      <c r="I627" s="33">
        <v>0.40384189999999998</v>
      </c>
      <c r="J627" s="33">
        <v>2.0597322348094747E-3</v>
      </c>
    </row>
    <row r="628" spans="2:10" x14ac:dyDescent="0.3">
      <c r="B628" s="25"/>
      <c r="C628" s="73"/>
      <c r="D628" s="103"/>
      <c r="E628" s="85" t="s">
        <v>726</v>
      </c>
      <c r="F628" s="31" t="s">
        <v>463</v>
      </c>
      <c r="G628" s="33">
        <v>0.367338</v>
      </c>
      <c r="H628" s="33">
        <v>0.30572700000000003</v>
      </c>
      <c r="I628" s="33">
        <v>0.42894900000000002</v>
      </c>
      <c r="J628" s="33">
        <v>0.24176179692193928</v>
      </c>
    </row>
    <row r="629" spans="2:10" x14ac:dyDescent="0.3">
      <c r="B629" s="25"/>
      <c r="C629" s="73"/>
      <c r="D629" s="103"/>
      <c r="E629" s="85" t="s">
        <v>726</v>
      </c>
      <c r="F629" s="31" t="s">
        <v>464</v>
      </c>
      <c r="G629" s="33">
        <v>0.36873650000000002</v>
      </c>
      <c r="H629" s="33">
        <v>0.3117065</v>
      </c>
      <c r="I629" s="33">
        <v>0.42576649999999999</v>
      </c>
      <c r="J629" s="33">
        <v>0.12916201872697158</v>
      </c>
    </row>
    <row r="630" spans="2:10" x14ac:dyDescent="0.3">
      <c r="B630" s="25"/>
      <c r="C630" s="73"/>
      <c r="D630" s="103"/>
      <c r="E630" s="85" t="s">
        <v>726</v>
      </c>
      <c r="F630" s="31" t="s">
        <v>465</v>
      </c>
      <c r="G630" s="33">
        <v>0.38309179999999998</v>
      </c>
      <c r="H630" s="33">
        <v>0.33719349999999998</v>
      </c>
      <c r="I630" s="33">
        <v>0.42899009999999999</v>
      </c>
      <c r="J630" s="33">
        <v>6.6163261577809579E-2</v>
      </c>
    </row>
    <row r="631" spans="2:10" x14ac:dyDescent="0.3">
      <c r="B631" s="25"/>
      <c r="C631" s="73"/>
      <c r="D631" s="103"/>
      <c r="E631" s="85" t="s">
        <v>726</v>
      </c>
      <c r="F631" s="31" t="s">
        <v>466</v>
      </c>
      <c r="G631" s="33">
        <v>0.43100909999999998</v>
      </c>
      <c r="H631" s="33">
        <v>0.33652369999999998</v>
      </c>
      <c r="I631" s="33">
        <v>0.52549449999999998</v>
      </c>
      <c r="J631" s="33">
        <v>5.8258581888490917E-2</v>
      </c>
    </row>
    <row r="632" spans="2:10" x14ac:dyDescent="0.3">
      <c r="B632" s="25"/>
      <c r="C632" s="73"/>
      <c r="D632" s="18"/>
      <c r="E632" s="85" t="s">
        <v>726</v>
      </c>
      <c r="F632" s="31" t="s">
        <v>467</v>
      </c>
      <c r="G632" s="33">
        <v>0.39722489999999999</v>
      </c>
      <c r="H632" s="33">
        <v>0.33599479999999998</v>
      </c>
      <c r="I632" s="33">
        <v>0.4584551</v>
      </c>
      <c r="J632" s="33">
        <v>5.5698240502932497E-2</v>
      </c>
    </row>
    <row r="633" spans="2:10" x14ac:dyDescent="0.3">
      <c r="B633" s="25"/>
      <c r="C633" s="73"/>
      <c r="D633" s="18"/>
      <c r="E633" s="85" t="s">
        <v>726</v>
      </c>
      <c r="F633" s="31" t="s">
        <v>468</v>
      </c>
      <c r="G633" s="33">
        <v>0.39282299999999998</v>
      </c>
      <c r="H633" s="33">
        <v>0.34716130000000001</v>
      </c>
      <c r="I633" s="33">
        <v>0.43848480000000001</v>
      </c>
      <c r="J633" s="33">
        <v>8.6388551822251983E-2</v>
      </c>
    </row>
    <row r="634" spans="2:10" x14ac:dyDescent="0.3">
      <c r="B634" s="25"/>
      <c r="C634" s="73"/>
      <c r="D634" s="18"/>
      <c r="E634" s="85" t="s">
        <v>726</v>
      </c>
      <c r="F634" s="31" t="s">
        <v>469</v>
      </c>
      <c r="G634" s="33">
        <v>0.38810729999999999</v>
      </c>
      <c r="H634" s="33">
        <v>0.30903049999999999</v>
      </c>
      <c r="I634" s="33">
        <v>0.46718399999999999</v>
      </c>
      <c r="J634" s="33">
        <v>0.17512900847769997</v>
      </c>
    </row>
    <row r="635" spans="2:10" x14ac:dyDescent="0.3">
      <c r="B635" s="25"/>
      <c r="C635" s="73"/>
      <c r="D635" s="18"/>
      <c r="E635" s="85" t="s">
        <v>726</v>
      </c>
      <c r="F635" s="31" t="s">
        <v>470</v>
      </c>
      <c r="G635" s="33">
        <v>0.4712906</v>
      </c>
      <c r="H635" s="33">
        <v>0.39042559999999998</v>
      </c>
      <c r="I635" s="33">
        <v>0.55215570000000003</v>
      </c>
      <c r="J635" s="33">
        <v>0.10545634220371286</v>
      </c>
    </row>
    <row r="636" spans="2:10" x14ac:dyDescent="0.3">
      <c r="B636" s="25"/>
      <c r="C636" s="73"/>
      <c r="D636" s="18"/>
      <c r="E636" s="85" t="s">
        <v>726</v>
      </c>
      <c r="F636" s="31" t="s">
        <v>26</v>
      </c>
      <c r="G636" s="33">
        <v>0.43107469999999998</v>
      </c>
      <c r="H636" s="33">
        <v>0.30278470000000002</v>
      </c>
      <c r="I636" s="33">
        <v>0.55936470000000005</v>
      </c>
      <c r="J636" s="33">
        <v>0.12036080699579976</v>
      </c>
    </row>
    <row r="637" spans="2:10" x14ac:dyDescent="0.3">
      <c r="B637" s="25"/>
      <c r="C637" s="73"/>
      <c r="D637" s="18"/>
      <c r="E637" s="85" t="s">
        <v>726</v>
      </c>
      <c r="F637" s="31" t="s">
        <v>27</v>
      </c>
      <c r="G637" s="33">
        <v>0.42147659999999998</v>
      </c>
      <c r="H637" s="33">
        <v>0.33218579999999998</v>
      </c>
      <c r="I637" s="33">
        <v>0.51076730000000004</v>
      </c>
      <c r="J637" s="33">
        <v>9.8108527131782947E-2</v>
      </c>
    </row>
    <row r="638" spans="2:10" x14ac:dyDescent="0.3">
      <c r="B638" s="25"/>
      <c r="C638" s="73"/>
      <c r="D638" s="18"/>
      <c r="E638" s="85" t="s">
        <v>726</v>
      </c>
      <c r="F638" s="31" t="s">
        <v>28</v>
      </c>
      <c r="G638" s="33">
        <v>0.48740450000000002</v>
      </c>
      <c r="H638" s="33">
        <v>0.42816589999999999</v>
      </c>
      <c r="I638" s="33">
        <v>0.54664310000000005</v>
      </c>
      <c r="J638" s="33">
        <v>3.1413612565445025E-2</v>
      </c>
    </row>
    <row r="639" spans="2:10" x14ac:dyDescent="0.3">
      <c r="B639" s="25"/>
      <c r="C639" s="73"/>
      <c r="D639" s="18"/>
      <c r="E639" s="85" t="s">
        <v>726</v>
      </c>
      <c r="F639" s="31" t="s">
        <v>29</v>
      </c>
      <c r="G639" s="33">
        <v>0.33205410000000002</v>
      </c>
      <c r="H639" s="33">
        <v>0.27957710000000002</v>
      </c>
      <c r="I639" s="33">
        <v>0.38453100000000001</v>
      </c>
      <c r="J639" s="33">
        <v>9.6961690885072657E-2</v>
      </c>
    </row>
    <row r="640" spans="2:10" x14ac:dyDescent="0.3">
      <c r="B640" s="25"/>
      <c r="C640" s="73"/>
      <c r="D640" s="18"/>
      <c r="E640" s="85" t="s">
        <v>726</v>
      </c>
      <c r="F640" s="31" t="s">
        <v>658</v>
      </c>
      <c r="G640" s="33">
        <v>0.3635639</v>
      </c>
      <c r="H640" s="33">
        <v>0.30580829999999998</v>
      </c>
      <c r="I640" s="33">
        <v>0.42131950000000001</v>
      </c>
      <c r="J640" s="33">
        <v>8.6531498913830551E-2</v>
      </c>
    </row>
    <row r="641" spans="1:10" x14ac:dyDescent="0.3">
      <c r="B641" s="25"/>
      <c r="C641" s="73"/>
      <c r="D641" s="18"/>
      <c r="E641" s="85" t="s">
        <v>726</v>
      </c>
      <c r="F641" s="31" t="s">
        <v>30</v>
      </c>
      <c r="G641" s="33">
        <v>0.33234560000000002</v>
      </c>
      <c r="H641" s="33">
        <v>0.27405629999999997</v>
      </c>
      <c r="I641" s="33">
        <v>0.39063490000000001</v>
      </c>
      <c r="J641" s="33">
        <v>7.4660483603842337E-2</v>
      </c>
    </row>
    <row r="642" spans="1:10" x14ac:dyDescent="0.3">
      <c r="B642" s="25"/>
      <c r="C642" s="73"/>
      <c r="D642" s="18"/>
      <c r="E642" s="85" t="s">
        <v>726</v>
      </c>
      <c r="F642" s="31" t="s">
        <v>552</v>
      </c>
      <c r="G642" s="33">
        <v>0.36913790000000002</v>
      </c>
      <c r="H642" s="33">
        <v>0.32005400000000001</v>
      </c>
      <c r="I642" s="33">
        <v>0.41822179999999998</v>
      </c>
      <c r="J642" s="33">
        <v>4.543577034283354E-2</v>
      </c>
    </row>
    <row r="643" spans="1:10" x14ac:dyDescent="0.3">
      <c r="B643" s="25"/>
      <c r="C643" s="73"/>
      <c r="D643" s="18"/>
      <c r="E643" s="85" t="s">
        <v>726</v>
      </c>
      <c r="F643" s="31" t="s">
        <v>31</v>
      </c>
      <c r="G643" s="33">
        <v>0.37657610000000002</v>
      </c>
      <c r="H643" s="33">
        <v>0.32725320000000002</v>
      </c>
      <c r="I643" s="33">
        <v>0.42589909999999997</v>
      </c>
      <c r="J643" s="33">
        <v>0.14686803162375836</v>
      </c>
    </row>
    <row r="644" spans="1:10" x14ac:dyDescent="0.3">
      <c r="B644" s="25"/>
      <c r="C644" s="73"/>
      <c r="D644" s="18"/>
      <c r="E644" s="85" t="s">
        <v>726</v>
      </c>
      <c r="F644" s="31" t="s">
        <v>32</v>
      </c>
      <c r="G644" s="33">
        <v>0.26418390000000003</v>
      </c>
      <c r="H644" s="33">
        <v>0.21728829999999999</v>
      </c>
      <c r="I644" s="33">
        <v>0.31107960000000001</v>
      </c>
      <c r="J644" s="33">
        <v>4.2483660130718956E-2</v>
      </c>
    </row>
    <row r="645" spans="1:10" x14ac:dyDescent="0.3">
      <c r="B645" s="25"/>
      <c r="C645" s="73"/>
      <c r="D645" s="18"/>
      <c r="E645" s="85" t="s">
        <v>726</v>
      </c>
      <c r="F645" s="31" t="s">
        <v>471</v>
      </c>
      <c r="G645" s="33">
        <v>0.4237805</v>
      </c>
      <c r="H645" s="33">
        <v>0.36733969999999999</v>
      </c>
      <c r="I645" s="33">
        <v>0.48022140000000002</v>
      </c>
      <c r="J645" s="33">
        <v>0.14627016914802402</v>
      </c>
    </row>
    <row r="646" spans="1:10" x14ac:dyDescent="0.3">
      <c r="B646" s="25"/>
      <c r="C646" s="73"/>
      <c r="D646" s="18"/>
      <c r="E646" s="85" t="s">
        <v>726</v>
      </c>
      <c r="F646" s="31" t="s">
        <v>472</v>
      </c>
      <c r="G646" s="33">
        <v>0.38887569999999999</v>
      </c>
      <c r="H646" s="33">
        <v>0.34615760000000001</v>
      </c>
      <c r="I646" s="33">
        <v>0.43159370000000002</v>
      </c>
      <c r="J646" s="33">
        <v>0.10796293809587754</v>
      </c>
    </row>
    <row r="647" spans="1:10" x14ac:dyDescent="0.3">
      <c r="B647" s="25"/>
      <c r="C647" s="73"/>
      <c r="D647" s="18"/>
      <c r="E647" s="85" t="s">
        <v>726</v>
      </c>
      <c r="F647" s="31" t="s">
        <v>473</v>
      </c>
      <c r="G647" s="33">
        <v>0.38203389999999998</v>
      </c>
      <c r="H647" s="33">
        <v>0.29697279999999998</v>
      </c>
      <c r="I647" s="33">
        <v>0.46709509999999999</v>
      </c>
      <c r="J647" s="33">
        <v>7.6703740436384241E-2</v>
      </c>
    </row>
    <row r="648" spans="1:10" x14ac:dyDescent="0.3">
      <c r="A648" t="s">
        <v>412</v>
      </c>
      <c r="B648" s="25" t="s">
        <v>575</v>
      </c>
      <c r="C648" s="72" t="s">
        <v>733</v>
      </c>
      <c r="D648" s="112" t="str" cm="1">
        <f t="array" aca="1" ref="D648" ca="1">HYPERLINK("#"&amp;CELL("address",INDEX('Data dictionary'!B:B,MATCH($A648,'Data dictionary'!A:A,0))),"Show if Q171 is Yes")</f>
        <v>Show if Q171 is Yes</v>
      </c>
      <c r="E648" s="85" t="s">
        <v>726</v>
      </c>
      <c r="F648" s="31" t="s">
        <v>450</v>
      </c>
      <c r="G648" s="33">
        <v>0.24036969999999999</v>
      </c>
      <c r="H648" s="33">
        <v>0.2163399</v>
      </c>
      <c r="I648" s="33">
        <v>0.26439940000000001</v>
      </c>
      <c r="J648" s="33">
        <v>0.16582374618922194</v>
      </c>
    </row>
    <row r="649" spans="1:10" x14ac:dyDescent="0.3">
      <c r="B649" s="25"/>
      <c r="C649" s="73"/>
      <c r="D649" s="103"/>
      <c r="E649" s="85" t="s">
        <v>726</v>
      </c>
      <c r="F649" s="31" t="s">
        <v>452</v>
      </c>
      <c r="G649" s="33">
        <v>0.2413795</v>
      </c>
      <c r="H649" s="33">
        <v>0.21985740000000001</v>
      </c>
      <c r="I649" s="33">
        <v>0.26290170000000002</v>
      </c>
      <c r="J649" s="33">
        <v>0.13921349246517126</v>
      </c>
    </row>
    <row r="650" spans="1:10" x14ac:dyDescent="0.3">
      <c r="B650" s="25"/>
      <c r="C650" s="73"/>
      <c r="D650" s="103"/>
      <c r="E650" s="85" t="s">
        <v>726</v>
      </c>
      <c r="F650" s="31" t="s">
        <v>453</v>
      </c>
      <c r="G650" s="33">
        <v>0.28674440000000001</v>
      </c>
      <c r="H650" s="33">
        <v>0.24219930000000001</v>
      </c>
      <c r="I650" s="33">
        <v>0.33128950000000001</v>
      </c>
      <c r="J650" s="33">
        <v>0.17368708587800288</v>
      </c>
    </row>
    <row r="651" spans="1:10" x14ac:dyDescent="0.3">
      <c r="B651" s="25"/>
      <c r="C651" s="73"/>
      <c r="D651" s="103"/>
      <c r="E651" s="85" t="s">
        <v>726</v>
      </c>
      <c r="F651" s="31" t="s">
        <v>21</v>
      </c>
      <c r="G651" s="33">
        <v>0.25038100000000002</v>
      </c>
      <c r="H651" s="33">
        <v>0.2092532</v>
      </c>
      <c r="I651" s="33">
        <v>0.29150880000000001</v>
      </c>
      <c r="J651" s="33">
        <v>0.21241667569509312</v>
      </c>
    </row>
    <row r="652" spans="1:10" x14ac:dyDescent="0.3">
      <c r="B652" s="25"/>
      <c r="C652" s="73"/>
      <c r="D652" s="103"/>
      <c r="E652" s="85" t="s">
        <v>726</v>
      </c>
      <c r="F652" s="31" t="s">
        <v>454</v>
      </c>
      <c r="G652" s="33">
        <v>0.22773270000000001</v>
      </c>
      <c r="H652" s="33">
        <v>0.14279739999999999</v>
      </c>
      <c r="I652" s="33">
        <v>0.312668</v>
      </c>
      <c r="J652" s="33">
        <v>0.13741653476047092</v>
      </c>
    </row>
    <row r="653" spans="1:10" x14ac:dyDescent="0.3">
      <c r="B653" s="25"/>
      <c r="C653" s="73"/>
      <c r="D653" s="103"/>
      <c r="E653" s="85" t="s">
        <v>726</v>
      </c>
      <c r="F653" s="31" t="s">
        <v>455</v>
      </c>
      <c r="G653" s="33" t="s">
        <v>451</v>
      </c>
      <c r="H653" s="33" t="s">
        <v>451</v>
      </c>
      <c r="I653" s="33" t="s">
        <v>451</v>
      </c>
      <c r="J653" s="33" t="s">
        <v>451</v>
      </c>
    </row>
    <row r="654" spans="1:10" x14ac:dyDescent="0.3">
      <c r="B654" s="25"/>
      <c r="C654" s="73"/>
      <c r="D654" s="103"/>
      <c r="E654" s="85" t="s">
        <v>726</v>
      </c>
      <c r="F654" s="31" t="s">
        <v>456</v>
      </c>
      <c r="G654" s="33">
        <v>0.1857588</v>
      </c>
      <c r="H654" s="33">
        <v>0.13475239999999999</v>
      </c>
      <c r="I654" s="33">
        <v>0.23676530000000001</v>
      </c>
      <c r="J654" s="33">
        <v>0.23300203297944433</v>
      </c>
    </row>
    <row r="655" spans="1:10" x14ac:dyDescent="0.3">
      <c r="B655" s="25"/>
      <c r="C655" s="73"/>
      <c r="D655" s="103"/>
      <c r="E655" s="85" t="s">
        <v>726</v>
      </c>
      <c r="F655" s="31" t="s">
        <v>457</v>
      </c>
      <c r="G655" s="33">
        <v>0.27275660000000002</v>
      </c>
      <c r="H655" s="33">
        <v>0.24399090000000001</v>
      </c>
      <c r="I655" s="33">
        <v>0.30152240000000002</v>
      </c>
      <c r="J655" s="33">
        <v>0.1116396838793831</v>
      </c>
    </row>
    <row r="656" spans="1:10" x14ac:dyDescent="0.3">
      <c r="B656" s="25"/>
      <c r="C656" s="73"/>
      <c r="D656" s="103"/>
      <c r="E656" s="85" t="s">
        <v>726</v>
      </c>
      <c r="F656" s="31" t="s">
        <v>458</v>
      </c>
      <c r="G656" s="33">
        <v>0.2911743</v>
      </c>
      <c r="H656" s="33">
        <v>0.22819210000000001</v>
      </c>
      <c r="I656" s="33">
        <v>0.35415649999999999</v>
      </c>
      <c r="J656" s="33">
        <v>6.4155629139072842E-2</v>
      </c>
    </row>
    <row r="657" spans="2:10" x14ac:dyDescent="0.3">
      <c r="B657" s="25"/>
      <c r="C657" s="73"/>
      <c r="D657" s="103"/>
      <c r="E657" s="85" t="s">
        <v>726</v>
      </c>
      <c r="F657" s="31" t="s">
        <v>459</v>
      </c>
      <c r="G657" s="33">
        <v>0.22561929999999999</v>
      </c>
      <c r="H657" s="33">
        <v>0.1951049</v>
      </c>
      <c r="I657" s="33">
        <v>0.25613380000000002</v>
      </c>
      <c r="J657" s="33">
        <v>5.3995759977878144E-2</v>
      </c>
    </row>
    <row r="658" spans="2:10" x14ac:dyDescent="0.3">
      <c r="B658" s="25"/>
      <c r="C658" s="73"/>
      <c r="D658" s="103"/>
      <c r="E658" s="85" t="s">
        <v>726</v>
      </c>
      <c r="F658" s="31" t="s">
        <v>660</v>
      </c>
      <c r="G658" s="33">
        <v>0.31504759999999998</v>
      </c>
      <c r="H658" s="33">
        <v>0.27092080000000002</v>
      </c>
      <c r="I658" s="33">
        <v>0.3591744</v>
      </c>
      <c r="J658" s="33">
        <v>0.11554654128637719</v>
      </c>
    </row>
    <row r="659" spans="2:10" x14ac:dyDescent="0.3">
      <c r="B659" s="25"/>
      <c r="C659" s="73"/>
      <c r="D659" s="103"/>
      <c r="E659" s="85" t="s">
        <v>726</v>
      </c>
      <c r="F659" s="31" t="s">
        <v>661</v>
      </c>
      <c r="G659" s="33">
        <v>0.1920299</v>
      </c>
      <c r="H659" s="33">
        <v>0.16273550000000001</v>
      </c>
      <c r="I659" s="33">
        <v>0.2213243</v>
      </c>
      <c r="J659" s="33">
        <v>0.14761409808182935</v>
      </c>
    </row>
    <row r="660" spans="2:10" x14ac:dyDescent="0.3">
      <c r="B660" s="25"/>
      <c r="C660" s="73"/>
      <c r="D660" s="103"/>
      <c r="E660" s="85" t="s">
        <v>726</v>
      </c>
      <c r="F660" s="31" t="s">
        <v>662</v>
      </c>
      <c r="G660" s="33">
        <v>0.41461750000000003</v>
      </c>
      <c r="H660" s="33">
        <v>0.29425430000000002</v>
      </c>
      <c r="I660" s="33">
        <v>0.53498069999999998</v>
      </c>
      <c r="J660" s="33">
        <v>0.14431645294501194</v>
      </c>
    </row>
    <row r="661" spans="2:10" x14ac:dyDescent="0.3">
      <c r="B661" s="25"/>
      <c r="C661" s="73"/>
      <c r="D661" s="103"/>
      <c r="E661" s="85" t="s">
        <v>726</v>
      </c>
      <c r="F661" s="31" t="s">
        <v>663</v>
      </c>
      <c r="G661" s="33">
        <v>0.23012099999999999</v>
      </c>
      <c r="H661" s="33">
        <v>0.2043286</v>
      </c>
      <c r="I661" s="33">
        <v>0.25591340000000001</v>
      </c>
      <c r="J661" s="33">
        <v>0.1348851015410493</v>
      </c>
    </row>
    <row r="662" spans="2:10" x14ac:dyDescent="0.3">
      <c r="B662" s="25"/>
      <c r="C662" s="73"/>
      <c r="D662" s="103"/>
      <c r="E662" s="85" t="s">
        <v>726</v>
      </c>
      <c r="F662" s="31" t="s">
        <v>460</v>
      </c>
      <c r="G662" s="33">
        <v>0.2176602</v>
      </c>
      <c r="H662" s="33">
        <v>0.1786035</v>
      </c>
      <c r="I662" s="33">
        <v>0.25671680000000002</v>
      </c>
      <c r="J662" s="33">
        <v>0.21992552625579451</v>
      </c>
    </row>
    <row r="663" spans="2:10" x14ac:dyDescent="0.3">
      <c r="B663" s="25"/>
      <c r="C663" s="73"/>
      <c r="D663" s="103"/>
      <c r="E663" s="85" t="s">
        <v>726</v>
      </c>
      <c r="F663" s="31" t="s">
        <v>461</v>
      </c>
      <c r="G663" s="33">
        <v>0.25890629999999998</v>
      </c>
      <c r="H663" s="33">
        <v>0.22762030999999999</v>
      </c>
      <c r="I663" s="33">
        <v>0.29019230000000001</v>
      </c>
      <c r="J663" s="33">
        <v>0.12292024013722128</v>
      </c>
    </row>
    <row r="664" spans="2:10" x14ac:dyDescent="0.3">
      <c r="B664" s="25"/>
      <c r="C664" s="73"/>
      <c r="D664" s="103"/>
      <c r="E664" s="85" t="s">
        <v>726</v>
      </c>
      <c r="F664" s="31" t="s">
        <v>462</v>
      </c>
      <c r="G664" s="33">
        <v>0.1919333</v>
      </c>
      <c r="H664" s="33">
        <v>6.987691E-2</v>
      </c>
      <c r="I664" s="33">
        <v>0.31398969999999998</v>
      </c>
      <c r="J664" s="33">
        <v>0.14352941176470588</v>
      </c>
    </row>
    <row r="665" spans="2:10" x14ac:dyDescent="0.3">
      <c r="B665" s="25"/>
      <c r="C665" s="73"/>
      <c r="D665" s="103"/>
      <c r="E665" s="85" t="s">
        <v>726</v>
      </c>
      <c r="F665" s="31" t="s">
        <v>589</v>
      </c>
      <c r="G665" s="33">
        <v>0.2942457</v>
      </c>
      <c r="H665" s="33">
        <v>0.11776097000000001</v>
      </c>
      <c r="I665" s="33">
        <v>0.47073039999999999</v>
      </c>
      <c r="J665" s="33">
        <v>3.669724770642202E-3</v>
      </c>
    </row>
    <row r="666" spans="2:10" x14ac:dyDescent="0.3">
      <c r="B666" s="25"/>
      <c r="C666" s="73"/>
      <c r="D666" s="103"/>
      <c r="E666" s="85" t="s">
        <v>726</v>
      </c>
      <c r="F666" s="31" t="s">
        <v>463</v>
      </c>
      <c r="G666" s="33">
        <v>0.13156100000000001</v>
      </c>
      <c r="H666" s="33">
        <v>8.3605269999999995E-2</v>
      </c>
      <c r="I666" s="33">
        <v>0.1795167</v>
      </c>
      <c r="J666" s="33">
        <v>0.26288984818353783</v>
      </c>
    </row>
    <row r="667" spans="2:10" x14ac:dyDescent="0.3">
      <c r="B667" s="25"/>
      <c r="C667" s="73"/>
      <c r="D667" s="103"/>
      <c r="E667" s="85" t="s">
        <v>726</v>
      </c>
      <c r="F667" s="31" t="s">
        <v>464</v>
      </c>
      <c r="G667" s="33">
        <v>0.25250010000000001</v>
      </c>
      <c r="H667" s="33">
        <v>0.18916999000000001</v>
      </c>
      <c r="I667" s="33">
        <v>0.31583020000000001</v>
      </c>
      <c r="J667" s="33">
        <v>0.19418192557590078</v>
      </c>
    </row>
    <row r="668" spans="2:10" x14ac:dyDescent="0.3">
      <c r="B668" s="25"/>
      <c r="C668" s="73"/>
      <c r="D668" s="103"/>
      <c r="E668" s="85" t="s">
        <v>726</v>
      </c>
      <c r="F668" s="31" t="s">
        <v>465</v>
      </c>
      <c r="G668" s="33">
        <v>0.21034069999999999</v>
      </c>
      <c r="H668" s="33">
        <v>0.15914038999999999</v>
      </c>
      <c r="I668" s="33">
        <v>0.26154090000000002</v>
      </c>
      <c r="J668" s="33">
        <v>0.12716323984158845</v>
      </c>
    </row>
    <row r="669" spans="2:10" x14ac:dyDescent="0.3">
      <c r="B669" s="25"/>
      <c r="C669" s="73"/>
      <c r="D669" s="18"/>
      <c r="E669" s="85" t="s">
        <v>726</v>
      </c>
      <c r="F669" s="31" t="s">
        <v>466</v>
      </c>
      <c r="G669" s="33">
        <v>0.3253955</v>
      </c>
      <c r="H669" s="33">
        <v>0.25945537000000002</v>
      </c>
      <c r="I669" s="33">
        <v>0.39133560000000001</v>
      </c>
      <c r="J669" s="33">
        <v>9.8223039215686272E-2</v>
      </c>
    </row>
    <row r="670" spans="2:10" x14ac:dyDescent="0.3">
      <c r="B670" s="25"/>
      <c r="C670" s="73"/>
      <c r="D670" s="18"/>
      <c r="E670" s="85" t="s">
        <v>726</v>
      </c>
      <c r="F670" s="31" t="s">
        <v>467</v>
      </c>
      <c r="G670" s="33">
        <v>0.29911690000000002</v>
      </c>
      <c r="H670" s="33">
        <v>0.22269923999999999</v>
      </c>
      <c r="I670" s="33">
        <v>0.37553449999999999</v>
      </c>
      <c r="J670" s="33">
        <v>0.10768526291688926</v>
      </c>
    </row>
    <row r="671" spans="2:10" x14ac:dyDescent="0.3">
      <c r="B671" s="25"/>
      <c r="C671" s="73"/>
      <c r="D671" s="18"/>
      <c r="E671" s="85" t="s">
        <v>726</v>
      </c>
      <c r="F671" s="31" t="s">
        <v>468</v>
      </c>
      <c r="G671" s="33">
        <v>0.2429935</v>
      </c>
      <c r="H671" s="33">
        <v>0.21935099999999999</v>
      </c>
      <c r="I671" s="33">
        <v>0.26663599999999998</v>
      </c>
      <c r="J671" s="33">
        <v>0.15007314694408322</v>
      </c>
    </row>
    <row r="672" spans="2:10" x14ac:dyDescent="0.3">
      <c r="B672" s="25"/>
      <c r="C672" s="73"/>
      <c r="D672" s="18"/>
      <c r="E672" s="85" t="s">
        <v>726</v>
      </c>
      <c r="F672" s="31" t="s">
        <v>469</v>
      </c>
      <c r="G672" s="33">
        <v>0.22743179999999999</v>
      </c>
      <c r="H672" s="33">
        <v>0.1562385</v>
      </c>
      <c r="I672" s="33">
        <v>0.29862509999999998</v>
      </c>
      <c r="J672" s="33">
        <v>0.22435011061946902</v>
      </c>
    </row>
    <row r="673" spans="2:10" x14ac:dyDescent="0.3">
      <c r="B673" s="25"/>
      <c r="C673" s="73"/>
      <c r="D673" s="18"/>
      <c r="E673" s="85" t="s">
        <v>726</v>
      </c>
      <c r="F673" s="31" t="s">
        <v>470</v>
      </c>
      <c r="G673" s="33">
        <v>0.2749221</v>
      </c>
      <c r="H673" s="33">
        <v>0.2297507</v>
      </c>
      <c r="I673" s="33">
        <v>0.32009349999999998</v>
      </c>
      <c r="J673" s="33">
        <v>0.14356779268857012</v>
      </c>
    </row>
    <row r="674" spans="2:10" x14ac:dyDescent="0.3">
      <c r="B674" s="25"/>
      <c r="C674" s="73"/>
      <c r="D674" s="18"/>
      <c r="E674" s="85" t="s">
        <v>726</v>
      </c>
      <c r="F674" s="31" t="s">
        <v>26</v>
      </c>
      <c r="G674" s="33">
        <v>0.28293659999999998</v>
      </c>
      <c r="H674" s="33">
        <v>0.22460179999999999</v>
      </c>
      <c r="I674" s="33">
        <v>0.3412714</v>
      </c>
      <c r="J674" s="33">
        <v>0.16476626709547479</v>
      </c>
    </row>
    <row r="675" spans="2:10" x14ac:dyDescent="0.3">
      <c r="B675" s="25"/>
      <c r="C675" s="73"/>
      <c r="D675" s="18"/>
      <c r="E675" s="85" t="s">
        <v>726</v>
      </c>
      <c r="F675" s="31" t="s">
        <v>27</v>
      </c>
      <c r="G675" s="33">
        <v>0.2248116</v>
      </c>
      <c r="H675" s="33">
        <v>0.15464059999999999</v>
      </c>
      <c r="I675" s="33">
        <v>0.29498269999999999</v>
      </c>
      <c r="J675" s="33">
        <v>0.14178352121712035</v>
      </c>
    </row>
    <row r="676" spans="2:10" x14ac:dyDescent="0.3">
      <c r="B676" s="25"/>
      <c r="C676" s="73"/>
      <c r="D676" s="18"/>
      <c r="E676" s="85" t="s">
        <v>726</v>
      </c>
      <c r="F676" s="31" t="s">
        <v>28</v>
      </c>
      <c r="G676" s="33">
        <v>0.2657062</v>
      </c>
      <c r="H676" s="33">
        <v>0.2338219</v>
      </c>
      <c r="I676" s="33">
        <v>0.29759059999999998</v>
      </c>
      <c r="J676" s="33">
        <v>5.3216838760921363E-2</v>
      </c>
    </row>
    <row r="677" spans="2:10" x14ac:dyDescent="0.3">
      <c r="B677" s="25"/>
      <c r="C677" s="73"/>
      <c r="D677" s="18"/>
      <c r="E677" s="85" t="s">
        <v>726</v>
      </c>
      <c r="F677" s="31" t="s">
        <v>29</v>
      </c>
      <c r="G677" s="33">
        <v>0.2294274</v>
      </c>
      <c r="H677" s="33">
        <v>0.112844</v>
      </c>
      <c r="I677" s="33">
        <v>0.34601080000000001</v>
      </c>
      <c r="J677" s="33">
        <v>0.20359799342674278</v>
      </c>
    </row>
    <row r="678" spans="2:10" x14ac:dyDescent="0.3">
      <c r="B678" s="25"/>
      <c r="C678" s="73"/>
      <c r="D678" s="18"/>
      <c r="E678" s="85" t="s">
        <v>726</v>
      </c>
      <c r="F678" s="31" t="s">
        <v>658</v>
      </c>
      <c r="G678" s="33">
        <v>0.2036521</v>
      </c>
      <c r="H678" s="33">
        <v>0.16501930000000001</v>
      </c>
      <c r="I678" s="33">
        <v>0.2422849</v>
      </c>
      <c r="J678" s="33">
        <v>0.15297805642633228</v>
      </c>
    </row>
    <row r="679" spans="2:10" x14ac:dyDescent="0.3">
      <c r="B679" s="25"/>
      <c r="C679" s="73"/>
      <c r="D679" s="18"/>
      <c r="E679" s="85" t="s">
        <v>726</v>
      </c>
      <c r="F679" s="31" t="s">
        <v>30</v>
      </c>
      <c r="G679" s="33">
        <v>0.20186999999999999</v>
      </c>
      <c r="H679" s="33">
        <v>0.15570410000000001</v>
      </c>
      <c r="I679" s="33">
        <v>0.24803600000000001</v>
      </c>
      <c r="J679" s="33">
        <v>0.16774877434742283</v>
      </c>
    </row>
    <row r="680" spans="2:10" x14ac:dyDescent="0.3">
      <c r="B680" s="25"/>
      <c r="C680" s="73"/>
      <c r="D680" s="18"/>
      <c r="E680" s="85" t="s">
        <v>726</v>
      </c>
      <c r="F680" s="31" t="s">
        <v>552</v>
      </c>
      <c r="G680" s="33">
        <v>0.20639440000000001</v>
      </c>
      <c r="H680" s="33">
        <v>0.1528436</v>
      </c>
      <c r="I680" s="33">
        <v>0.25994519999999999</v>
      </c>
      <c r="J680" s="33">
        <v>8.2099596231493946E-2</v>
      </c>
    </row>
    <row r="681" spans="2:10" x14ac:dyDescent="0.3">
      <c r="B681" s="25"/>
      <c r="C681" s="73"/>
      <c r="D681" s="18"/>
      <c r="E681" s="85" t="s">
        <v>726</v>
      </c>
      <c r="F681" s="31" t="s">
        <v>31</v>
      </c>
      <c r="G681" s="33">
        <v>0.1952788</v>
      </c>
      <c r="H681" s="33">
        <v>0.1289767</v>
      </c>
      <c r="I681" s="33">
        <v>0.2615808</v>
      </c>
      <c r="J681" s="33">
        <v>0.26181474480151229</v>
      </c>
    </row>
    <row r="682" spans="2:10" x14ac:dyDescent="0.3">
      <c r="B682" s="25"/>
      <c r="C682" s="73"/>
      <c r="D682" s="18"/>
      <c r="E682" s="85" t="s">
        <v>726</v>
      </c>
      <c r="F682" s="31" t="s">
        <v>32</v>
      </c>
      <c r="G682" s="33">
        <v>0.16451669999999999</v>
      </c>
      <c r="H682" s="33">
        <v>0.1202633</v>
      </c>
      <c r="I682" s="33">
        <v>0.20877009999999999</v>
      </c>
      <c r="J682" s="33">
        <v>7.4529991047448521E-2</v>
      </c>
    </row>
    <row r="683" spans="2:10" x14ac:dyDescent="0.3">
      <c r="B683" s="25"/>
      <c r="C683" s="73"/>
      <c r="D683" s="18"/>
      <c r="E683" s="85" t="s">
        <v>726</v>
      </c>
      <c r="F683" s="31" t="s">
        <v>471</v>
      </c>
      <c r="G683" s="33">
        <v>0.33193929999999999</v>
      </c>
      <c r="H683" s="33">
        <v>0.27421699999999999</v>
      </c>
      <c r="I683" s="33">
        <v>0.3896616</v>
      </c>
      <c r="J683" s="33">
        <v>0.24086595829308483</v>
      </c>
    </row>
    <row r="684" spans="2:10" x14ac:dyDescent="0.3">
      <c r="B684" s="25"/>
      <c r="C684" s="73"/>
      <c r="D684" s="18"/>
      <c r="E684" s="85" t="s">
        <v>726</v>
      </c>
      <c r="F684" s="31" t="s">
        <v>472</v>
      </c>
      <c r="G684" s="33">
        <v>0.21984970000000001</v>
      </c>
      <c r="H684" s="33">
        <v>0.18236069999999999</v>
      </c>
      <c r="I684" s="33">
        <v>0.25733869999999998</v>
      </c>
      <c r="J684" s="33">
        <v>0.15509920290035012</v>
      </c>
    </row>
    <row r="685" spans="2:10" x14ac:dyDescent="0.3">
      <c r="B685" s="25"/>
      <c r="C685" s="73"/>
      <c r="D685" s="18"/>
      <c r="E685" s="85" t="s">
        <v>726</v>
      </c>
      <c r="F685" s="31" t="s">
        <v>473</v>
      </c>
      <c r="G685" s="33">
        <v>0.22068489999999999</v>
      </c>
      <c r="H685" s="33">
        <v>0.18353639999999999</v>
      </c>
      <c r="I685" s="33">
        <v>0.25783339999999999</v>
      </c>
      <c r="J685" s="33">
        <v>0.13707668920011645</v>
      </c>
    </row>
    <row r="686" spans="2:10" x14ac:dyDescent="0.3">
      <c r="B686" s="25" t="s">
        <v>734</v>
      </c>
      <c r="C686" s="73" t="s">
        <v>414</v>
      </c>
      <c r="D686" s="102" t="s">
        <v>610</v>
      </c>
      <c r="E686" s="85" t="s">
        <v>503</v>
      </c>
      <c r="F686" s="31" t="s">
        <v>450</v>
      </c>
      <c r="G686" s="33">
        <v>6.0889720000000001E-2</v>
      </c>
      <c r="H686" s="33">
        <v>5.0470269999999998E-2</v>
      </c>
      <c r="I686" s="33">
        <v>7.1309159999999996E-2</v>
      </c>
      <c r="J686" s="33">
        <v>6.5379253753128239E-2</v>
      </c>
    </row>
    <row r="687" spans="2:10" x14ac:dyDescent="0.3">
      <c r="B687" s="25"/>
      <c r="C687" s="73"/>
      <c r="D687" s="103"/>
      <c r="E687" s="85" t="s">
        <v>503</v>
      </c>
      <c r="F687" s="31" t="s">
        <v>452</v>
      </c>
      <c r="G687" s="33">
        <v>5.6641219999999999E-2</v>
      </c>
      <c r="H687" s="33">
        <v>4.899647E-2</v>
      </c>
      <c r="I687" s="33">
        <v>6.4285969999999998E-2</v>
      </c>
      <c r="J687" s="33">
        <v>4.9024178488138226E-2</v>
      </c>
    </row>
    <row r="688" spans="2:10" x14ac:dyDescent="0.3">
      <c r="B688" s="25"/>
      <c r="C688" s="73"/>
      <c r="D688" s="103"/>
      <c r="E688" s="85" t="s">
        <v>503</v>
      </c>
      <c r="F688" s="31" t="s">
        <v>453</v>
      </c>
      <c r="G688" s="33">
        <v>5.0751329999999997E-2</v>
      </c>
      <c r="H688" s="33">
        <v>3.6620710000000001E-2</v>
      </c>
      <c r="I688" s="33">
        <v>6.4881949999999994E-2</v>
      </c>
      <c r="J688" s="33">
        <v>9.0721722431262808E-2</v>
      </c>
    </row>
    <row r="689" spans="2:10" x14ac:dyDescent="0.3">
      <c r="B689" s="25"/>
      <c r="C689" s="73"/>
      <c r="D689" s="103"/>
      <c r="E689" s="85" t="s">
        <v>503</v>
      </c>
      <c r="F689" s="31" t="s">
        <v>21</v>
      </c>
      <c r="G689" s="33">
        <v>8.6746680000000007E-2</v>
      </c>
      <c r="H689" s="33">
        <v>4.9020960000000002E-2</v>
      </c>
      <c r="I689" s="33">
        <v>0.1244724</v>
      </c>
      <c r="J689" s="33">
        <v>0.10470877592882875</v>
      </c>
    </row>
    <row r="690" spans="2:10" x14ac:dyDescent="0.3">
      <c r="B690" s="25"/>
      <c r="C690" s="73"/>
      <c r="D690" s="103"/>
      <c r="E690" s="85" t="s">
        <v>503</v>
      </c>
      <c r="F690" s="31" t="s">
        <v>454</v>
      </c>
      <c r="G690" s="33">
        <v>8.7369139999999998E-2</v>
      </c>
      <c r="H690" s="33">
        <v>5.7710589999999999E-2</v>
      </c>
      <c r="I690" s="33">
        <v>0.11702768</v>
      </c>
      <c r="J690" s="33">
        <v>6.4169763446736472E-2</v>
      </c>
    </row>
    <row r="691" spans="2:10" x14ac:dyDescent="0.3">
      <c r="B691" s="25"/>
      <c r="C691" s="73"/>
      <c r="D691" s="103"/>
      <c r="E691" s="85" t="s">
        <v>503</v>
      </c>
      <c r="F691" s="31" t="s">
        <v>455</v>
      </c>
      <c r="G691" s="33">
        <v>7.7375070000000004E-2</v>
      </c>
      <c r="H691" s="33">
        <v>1.262133E-2</v>
      </c>
      <c r="I691" s="33">
        <v>0.14212880999999999</v>
      </c>
      <c r="J691" s="33">
        <v>9.2460818880741549E-2</v>
      </c>
    </row>
    <row r="692" spans="2:10" x14ac:dyDescent="0.3">
      <c r="B692" s="25"/>
      <c r="C692" s="73"/>
      <c r="D692" s="103"/>
      <c r="E692" s="85" t="s">
        <v>503</v>
      </c>
      <c r="F692" s="31" t="s">
        <v>456</v>
      </c>
      <c r="G692" s="33">
        <v>5.3304919999999999E-2</v>
      </c>
      <c r="H692" s="33">
        <v>4.0011860000000003E-2</v>
      </c>
      <c r="I692" s="33">
        <v>6.6597970000000006E-2</v>
      </c>
      <c r="J692" s="33">
        <v>8.3553354656054804E-2</v>
      </c>
    </row>
    <row r="693" spans="2:10" x14ac:dyDescent="0.3">
      <c r="B693" s="25"/>
      <c r="C693" s="73"/>
      <c r="D693" s="103"/>
      <c r="E693" s="85" t="s">
        <v>503</v>
      </c>
      <c r="F693" s="31" t="s">
        <v>457</v>
      </c>
      <c r="G693" s="33">
        <v>6.4043509999999998E-2</v>
      </c>
      <c r="H693" s="33">
        <v>4.9690169999999999E-2</v>
      </c>
      <c r="I693" s="33">
        <v>7.8396850000000004E-2</v>
      </c>
      <c r="J693" s="33">
        <v>4.776465913705065E-2</v>
      </c>
    </row>
    <row r="694" spans="2:10" x14ac:dyDescent="0.3">
      <c r="B694" s="25"/>
      <c r="C694" s="73"/>
      <c r="D694" s="103"/>
      <c r="E694" s="85" t="s">
        <v>503</v>
      </c>
      <c r="F694" s="31" t="s">
        <v>458</v>
      </c>
      <c r="G694" s="33">
        <v>5.8583129999999997E-2</v>
      </c>
      <c r="H694" s="33">
        <v>4.1367880000000003E-2</v>
      </c>
      <c r="I694" s="33">
        <v>7.5798389999999993E-2</v>
      </c>
      <c r="J694" s="33">
        <v>3.2804847838491351E-2</v>
      </c>
    </row>
    <row r="695" spans="2:10" x14ac:dyDescent="0.3">
      <c r="B695" s="25"/>
      <c r="C695" s="73"/>
      <c r="D695" s="103"/>
      <c r="E695" s="85" t="s">
        <v>503</v>
      </c>
      <c r="F695" s="31" t="s">
        <v>459</v>
      </c>
      <c r="G695" s="33">
        <v>6.1481969999999997E-2</v>
      </c>
      <c r="H695" s="33">
        <v>4.9769529999999999E-2</v>
      </c>
      <c r="I695" s="33">
        <v>7.3194400000000007E-2</v>
      </c>
      <c r="J695" s="33">
        <v>2.0708648868422209E-2</v>
      </c>
    </row>
    <row r="696" spans="2:10" x14ac:dyDescent="0.3">
      <c r="B696" s="25"/>
      <c r="C696" s="73"/>
      <c r="D696" s="103"/>
      <c r="E696" s="85" t="s">
        <v>503</v>
      </c>
      <c r="F696" s="31" t="s">
        <v>660</v>
      </c>
      <c r="G696" s="33">
        <v>6.0383409999999998E-2</v>
      </c>
      <c r="H696" s="33">
        <v>4.4181539999999998E-2</v>
      </c>
      <c r="I696" s="33">
        <v>7.6585280000000006E-2</v>
      </c>
      <c r="J696" s="33">
        <v>6.0494006314152464E-2</v>
      </c>
    </row>
    <row r="697" spans="2:10" x14ac:dyDescent="0.3">
      <c r="B697" s="25"/>
      <c r="C697" s="73"/>
      <c r="D697" s="103"/>
      <c r="E697" s="85" t="s">
        <v>503</v>
      </c>
      <c r="F697" s="31" t="s">
        <v>661</v>
      </c>
      <c r="G697" s="33">
        <v>6.0671210000000003E-2</v>
      </c>
      <c r="H697" s="33">
        <v>4.7069529999999998E-2</v>
      </c>
      <c r="I697" s="33">
        <v>7.4272879999999999E-2</v>
      </c>
      <c r="J697" s="33">
        <v>5.2971763941050035E-2</v>
      </c>
    </row>
    <row r="698" spans="2:10" x14ac:dyDescent="0.3">
      <c r="B698" s="25"/>
      <c r="C698" s="73"/>
      <c r="D698" s="103"/>
      <c r="E698" s="85" t="s">
        <v>503</v>
      </c>
      <c r="F698" s="31" t="s">
        <v>662</v>
      </c>
      <c r="G698" s="33">
        <v>9.2595839999999999E-2</v>
      </c>
      <c r="H698" s="33">
        <v>4.4527980000000002E-2</v>
      </c>
      <c r="I698" s="33">
        <v>0.14066369000000001</v>
      </c>
      <c r="J698" s="33">
        <v>5.5879630115359992E-2</v>
      </c>
    </row>
    <row r="699" spans="2:10" x14ac:dyDescent="0.3">
      <c r="B699" s="25"/>
      <c r="C699" s="73"/>
      <c r="D699" s="103"/>
      <c r="E699" s="85" t="s">
        <v>503</v>
      </c>
      <c r="F699" s="31" t="s">
        <v>663</v>
      </c>
      <c r="G699" s="33">
        <v>5.9525750000000002E-2</v>
      </c>
      <c r="H699" s="33">
        <v>4.8876120000000002E-2</v>
      </c>
      <c r="I699" s="33">
        <v>7.0175379999999996E-2</v>
      </c>
      <c r="J699" s="33">
        <v>1.8714325341413162E-3</v>
      </c>
    </row>
    <row r="700" spans="2:10" x14ac:dyDescent="0.3">
      <c r="B700" s="25"/>
      <c r="C700" s="73"/>
      <c r="D700" s="103"/>
      <c r="E700" s="85" t="s">
        <v>503</v>
      </c>
      <c r="F700" s="31" t="s">
        <v>460</v>
      </c>
      <c r="G700" s="33">
        <v>6.7554890000000006E-2</v>
      </c>
      <c r="H700" s="33">
        <v>5.2909860000000003E-2</v>
      </c>
      <c r="I700" s="33">
        <v>8.2199930000000004E-2</v>
      </c>
      <c r="J700" s="33">
        <v>7.3672983394127353E-2</v>
      </c>
    </row>
    <row r="701" spans="2:10" x14ac:dyDescent="0.3">
      <c r="B701" s="25"/>
      <c r="C701" s="73"/>
      <c r="D701" s="103"/>
      <c r="E701" s="85" t="s">
        <v>503</v>
      </c>
      <c r="F701" s="31" t="s">
        <v>461</v>
      </c>
      <c r="G701" s="33">
        <v>5.3187110000000003E-2</v>
      </c>
      <c r="H701" s="33">
        <v>4.0381E-2</v>
      </c>
      <c r="I701" s="33">
        <v>6.5993220000000005E-2</v>
      </c>
      <c r="J701" s="33">
        <v>5.4669990014306405E-2</v>
      </c>
    </row>
    <row r="702" spans="2:10" x14ac:dyDescent="0.3">
      <c r="B702" s="25"/>
      <c r="C702" s="73"/>
      <c r="D702" s="103"/>
      <c r="E702" s="85" t="s">
        <v>503</v>
      </c>
      <c r="F702" s="31" t="s">
        <v>462</v>
      </c>
      <c r="G702" s="33">
        <v>6.9176000000000001E-2</v>
      </c>
      <c r="H702" s="33">
        <v>2.9167140000000001E-2</v>
      </c>
      <c r="I702" s="33">
        <v>0.10918487</v>
      </c>
      <c r="J702" s="33">
        <v>0.1204653798897007</v>
      </c>
    </row>
    <row r="703" spans="2:10" x14ac:dyDescent="0.3">
      <c r="B703" s="25"/>
      <c r="C703" s="73"/>
      <c r="D703" s="103"/>
      <c r="E703" s="85" t="s">
        <v>503</v>
      </c>
      <c r="F703" s="31" t="s">
        <v>589</v>
      </c>
      <c r="G703" s="33">
        <v>0.11597365</v>
      </c>
      <c r="H703" s="33">
        <v>3.4185260000000002E-2</v>
      </c>
      <c r="I703" s="33">
        <v>0.19776204</v>
      </c>
      <c r="J703" s="33">
        <v>4.394815048957456E-2</v>
      </c>
    </row>
    <row r="704" spans="2:10" x14ac:dyDescent="0.3">
      <c r="B704" s="25"/>
      <c r="C704" s="73"/>
      <c r="D704" s="103"/>
      <c r="E704" s="85" t="s">
        <v>503</v>
      </c>
      <c r="F704" s="31" t="s">
        <v>463</v>
      </c>
      <c r="G704" s="33">
        <v>5.5157970000000001E-2</v>
      </c>
      <c r="H704" s="33">
        <v>3.7199620000000003E-2</v>
      </c>
      <c r="I704" s="33">
        <v>7.3116319999999999E-2</v>
      </c>
      <c r="J704" s="33">
        <v>9.5740666794414869E-2</v>
      </c>
    </row>
    <row r="705" spans="2:10" x14ac:dyDescent="0.3">
      <c r="B705" s="25"/>
      <c r="C705" s="73"/>
      <c r="D705" s="103"/>
      <c r="E705" s="85" t="s">
        <v>503</v>
      </c>
      <c r="F705" s="31" t="s">
        <v>464</v>
      </c>
      <c r="G705" s="33">
        <v>5.2626109999999997E-2</v>
      </c>
      <c r="H705" s="33">
        <v>3.3493219999999997E-2</v>
      </c>
      <c r="I705" s="33">
        <v>7.1759000000000003E-2</v>
      </c>
      <c r="J705" s="33">
        <v>7.2316193042719884E-2</v>
      </c>
    </row>
    <row r="706" spans="2:10" x14ac:dyDescent="0.3">
      <c r="B706" s="25"/>
      <c r="C706" s="73"/>
      <c r="D706" s="18"/>
      <c r="E706" s="85" t="s">
        <v>503</v>
      </c>
      <c r="F706" s="31" t="s">
        <v>465</v>
      </c>
      <c r="G706" s="33">
        <v>5.48709E-2</v>
      </c>
      <c r="H706" s="33">
        <v>3.537713E-2</v>
      </c>
      <c r="I706" s="33">
        <v>7.4364669999999994E-2</v>
      </c>
      <c r="J706" s="33">
        <v>5.3908058482930232E-2</v>
      </c>
    </row>
    <row r="707" spans="2:10" x14ac:dyDescent="0.3">
      <c r="B707" s="25"/>
      <c r="C707" s="73"/>
      <c r="D707" s="18"/>
      <c r="E707" s="85" t="s">
        <v>503</v>
      </c>
      <c r="F707" s="31" t="s">
        <v>466</v>
      </c>
      <c r="G707" s="33">
        <v>6.0581820000000002E-2</v>
      </c>
      <c r="H707" s="33">
        <v>4.2305040000000002E-2</v>
      </c>
      <c r="I707" s="33">
        <v>7.8858600000000001E-2</v>
      </c>
      <c r="J707" s="33">
        <v>3.5927737534228038E-2</v>
      </c>
    </row>
    <row r="708" spans="2:10" x14ac:dyDescent="0.3">
      <c r="B708" s="25"/>
      <c r="C708" s="73"/>
      <c r="D708" s="18"/>
      <c r="E708" s="85" t="s">
        <v>503</v>
      </c>
      <c r="F708" s="31" t="s">
        <v>467</v>
      </c>
      <c r="G708" s="33">
        <v>9.0674199999999996E-2</v>
      </c>
      <c r="H708" s="33">
        <v>4.9516200000000003E-2</v>
      </c>
      <c r="I708" s="33">
        <v>0.13183221000000001</v>
      </c>
      <c r="J708" s="33">
        <v>5.8915269001560522E-2</v>
      </c>
    </row>
    <row r="709" spans="2:10" x14ac:dyDescent="0.3">
      <c r="B709" s="25"/>
      <c r="C709" s="73"/>
      <c r="D709" s="18"/>
      <c r="E709" s="85" t="s">
        <v>503</v>
      </c>
      <c r="F709" s="31" t="s">
        <v>468</v>
      </c>
      <c r="G709" s="33">
        <v>5.748176E-2</v>
      </c>
      <c r="H709" s="33">
        <v>4.8304260000000002E-2</v>
      </c>
      <c r="I709" s="33">
        <v>6.6659259999999998E-2</v>
      </c>
      <c r="J709" s="33">
        <v>6.0725643787895849E-2</v>
      </c>
    </row>
    <row r="710" spans="2:10" x14ac:dyDescent="0.3">
      <c r="B710" s="25"/>
      <c r="C710" s="73"/>
      <c r="D710" s="18"/>
      <c r="E710" s="85" t="s">
        <v>503</v>
      </c>
      <c r="F710" s="31" t="s">
        <v>469</v>
      </c>
      <c r="G710" s="33">
        <v>7.5905130000000001E-2</v>
      </c>
      <c r="H710" s="33">
        <v>4.3361040000000003E-2</v>
      </c>
      <c r="I710" s="33">
        <v>0.10844921</v>
      </c>
      <c r="J710" s="33">
        <v>7.8599956539594867E-2</v>
      </c>
    </row>
    <row r="711" spans="2:10" x14ac:dyDescent="0.3">
      <c r="B711" s="25"/>
      <c r="C711" s="73"/>
      <c r="D711" s="18"/>
      <c r="E711" s="85" t="s">
        <v>503</v>
      </c>
      <c r="F711" s="31" t="s">
        <v>470</v>
      </c>
      <c r="G711" s="33">
        <v>4.90781E-2</v>
      </c>
      <c r="H711" s="33">
        <v>2.984968E-2</v>
      </c>
      <c r="I711" s="33">
        <v>6.8306519999999996E-2</v>
      </c>
      <c r="J711" s="33">
        <v>5.5074200477174824E-2</v>
      </c>
    </row>
    <row r="712" spans="2:10" x14ac:dyDescent="0.3">
      <c r="B712" s="25"/>
      <c r="C712" s="73"/>
      <c r="D712" s="18"/>
      <c r="E712" s="85" t="s">
        <v>503</v>
      </c>
      <c r="F712" s="31" t="s">
        <v>26</v>
      </c>
      <c r="G712" s="33">
        <v>5.6123729999999997E-2</v>
      </c>
      <c r="H712" s="33">
        <v>3.2813290000000002E-2</v>
      </c>
      <c r="I712" s="33">
        <v>7.9434179999999993E-2</v>
      </c>
      <c r="J712" s="33">
        <v>7.3930457025616056E-2</v>
      </c>
    </row>
    <row r="713" spans="2:10" x14ac:dyDescent="0.3">
      <c r="B713" s="25"/>
      <c r="C713" s="73"/>
      <c r="D713" s="18"/>
      <c r="E713" s="85" t="s">
        <v>503</v>
      </c>
      <c r="F713" s="31" t="s">
        <v>27</v>
      </c>
      <c r="G713" s="33">
        <v>5.3574999999999998E-2</v>
      </c>
      <c r="H713" s="33">
        <v>1.7798080000000001E-2</v>
      </c>
      <c r="I713" s="33">
        <v>8.9351920000000001E-2</v>
      </c>
      <c r="J713" s="33">
        <v>6.7202080221953467E-2</v>
      </c>
    </row>
    <row r="714" spans="2:10" x14ac:dyDescent="0.3">
      <c r="B714" s="25"/>
      <c r="C714" s="73"/>
      <c r="D714" s="18"/>
      <c r="E714" s="85" t="s">
        <v>503</v>
      </c>
      <c r="F714" s="31" t="s">
        <v>28</v>
      </c>
      <c r="G714" s="33">
        <v>6.3263669999999994E-2</v>
      </c>
      <c r="H714" s="33">
        <v>4.1857390000000001E-2</v>
      </c>
      <c r="I714" s="33">
        <v>8.4669949999999994E-2</v>
      </c>
      <c r="J714" s="33">
        <v>3.4068322683018945E-2</v>
      </c>
    </row>
    <row r="715" spans="2:10" x14ac:dyDescent="0.3">
      <c r="B715" s="25"/>
      <c r="C715" s="73"/>
      <c r="D715" s="18"/>
      <c r="E715" s="85" t="s">
        <v>503</v>
      </c>
      <c r="F715" s="31" t="s">
        <v>29</v>
      </c>
      <c r="G715" s="33">
        <v>8.5252480000000005E-2</v>
      </c>
      <c r="H715" s="33">
        <v>5.7357459999999999E-2</v>
      </c>
      <c r="I715" s="33">
        <v>0.11314751000000001</v>
      </c>
      <c r="J715" s="33">
        <v>7.1625159320310661E-2</v>
      </c>
    </row>
    <row r="716" spans="2:10" x14ac:dyDescent="0.3">
      <c r="B716" s="25"/>
      <c r="C716" s="73"/>
      <c r="D716" s="18"/>
      <c r="E716" s="85" t="s">
        <v>503</v>
      </c>
      <c r="F716" s="31" t="s">
        <v>658</v>
      </c>
      <c r="G716" s="33">
        <v>5.6288030000000003E-2</v>
      </c>
      <c r="H716" s="33">
        <v>2.9586210000000002E-2</v>
      </c>
      <c r="I716" s="33">
        <v>8.2989850000000004E-2</v>
      </c>
      <c r="J716" s="33">
        <v>6.0083480266948881E-2</v>
      </c>
    </row>
    <row r="717" spans="2:10" x14ac:dyDescent="0.3">
      <c r="B717" s="25"/>
      <c r="C717" s="73"/>
      <c r="D717" s="18"/>
      <c r="E717" s="85" t="s">
        <v>503</v>
      </c>
      <c r="F717" s="31" t="s">
        <v>30</v>
      </c>
      <c r="G717" s="33">
        <v>6.9970749999999998E-2</v>
      </c>
      <c r="H717" s="33">
        <v>5.2990860000000001E-2</v>
      </c>
      <c r="I717" s="33">
        <v>8.6950630000000001E-2</v>
      </c>
      <c r="J717" s="33">
        <v>4.9174220080319325E-2</v>
      </c>
    </row>
    <row r="718" spans="2:10" x14ac:dyDescent="0.3">
      <c r="B718" s="25"/>
      <c r="C718" s="73"/>
      <c r="D718" s="18"/>
      <c r="E718" s="85" t="s">
        <v>503</v>
      </c>
      <c r="F718" s="31" t="s">
        <v>552</v>
      </c>
      <c r="G718" s="33">
        <v>8.4315459999999995E-2</v>
      </c>
      <c r="H718" s="33">
        <v>7.1945789999999996E-2</v>
      </c>
      <c r="I718" s="33">
        <v>9.6685129999999994E-2</v>
      </c>
      <c r="J718" s="33">
        <v>3.0991044105089988E-2</v>
      </c>
    </row>
    <row r="719" spans="2:10" x14ac:dyDescent="0.3">
      <c r="B719" s="25"/>
      <c r="C719" s="73"/>
      <c r="D719" s="18"/>
      <c r="E719" s="85" t="s">
        <v>503</v>
      </c>
      <c r="F719" s="31" t="s">
        <v>31</v>
      </c>
      <c r="G719" s="33">
        <v>6.2775650000000002E-2</v>
      </c>
      <c r="H719" s="33">
        <v>4.0286759999999998E-2</v>
      </c>
      <c r="I719" s="33">
        <v>8.5264530000000005E-2</v>
      </c>
      <c r="J719" s="33">
        <v>9.170506935743003E-2</v>
      </c>
    </row>
    <row r="720" spans="2:10" x14ac:dyDescent="0.3">
      <c r="B720" s="25"/>
      <c r="C720" s="73"/>
      <c r="D720" s="18"/>
      <c r="E720" s="85" t="s">
        <v>503</v>
      </c>
      <c r="F720" s="31" t="s">
        <v>32</v>
      </c>
      <c r="G720" s="33">
        <v>6.5113989999999997E-2</v>
      </c>
      <c r="H720" s="33">
        <v>4.1640200000000002E-2</v>
      </c>
      <c r="I720" s="33">
        <v>8.8587769999999996E-2</v>
      </c>
      <c r="J720" s="33">
        <v>2.5556211167461866E-2</v>
      </c>
    </row>
    <row r="721" spans="2:10" x14ac:dyDescent="0.3">
      <c r="B721" s="25"/>
      <c r="C721" s="73"/>
      <c r="D721" s="18"/>
      <c r="E721" s="85" t="s">
        <v>503</v>
      </c>
      <c r="F721" s="31" t="s">
        <v>471</v>
      </c>
      <c r="G721" s="33">
        <v>6.2062850000000003E-2</v>
      </c>
      <c r="H721" s="33">
        <v>4.8095150000000003E-2</v>
      </c>
      <c r="I721" s="33">
        <v>7.6030539999999994E-2</v>
      </c>
      <c r="J721" s="33">
        <v>0.10497807340976641</v>
      </c>
    </row>
    <row r="722" spans="2:10" x14ac:dyDescent="0.3">
      <c r="B722" s="25"/>
      <c r="C722" s="73"/>
      <c r="D722" s="18"/>
      <c r="E722" s="85" t="s">
        <v>503</v>
      </c>
      <c r="F722" s="31" t="s">
        <v>472</v>
      </c>
      <c r="G722" s="33">
        <v>6.2898049999999997E-2</v>
      </c>
      <c r="H722" s="33">
        <v>4.6004400000000001E-2</v>
      </c>
      <c r="I722" s="33">
        <v>7.9791689999999998E-2</v>
      </c>
      <c r="J722" s="33">
        <v>6.4982156905261088E-2</v>
      </c>
    </row>
    <row r="723" spans="2:10" x14ac:dyDescent="0.3">
      <c r="B723" s="25"/>
      <c r="C723" s="73"/>
      <c r="D723" s="18"/>
      <c r="E723" s="85" t="s">
        <v>503</v>
      </c>
      <c r="F723" s="31" t="s">
        <v>473</v>
      </c>
      <c r="G723" s="33">
        <v>5.8230629999999999E-2</v>
      </c>
      <c r="H723" s="33">
        <v>4.1754359999999997E-2</v>
      </c>
      <c r="I723" s="33">
        <v>7.4706900000000007E-2</v>
      </c>
      <c r="J723" s="33">
        <v>4.9366132114410752E-2</v>
      </c>
    </row>
    <row r="724" spans="2:10" x14ac:dyDescent="0.3">
      <c r="B724" s="25" t="s">
        <v>735</v>
      </c>
      <c r="C724" s="73" t="s">
        <v>414</v>
      </c>
      <c r="D724" s="102" t="s">
        <v>610</v>
      </c>
      <c r="E724" s="85" t="s">
        <v>726</v>
      </c>
      <c r="F724" s="31" t="s">
        <v>450</v>
      </c>
      <c r="G724" s="33">
        <v>8.1783579999999995E-2</v>
      </c>
      <c r="H724" s="33">
        <v>7.1451200000000006E-2</v>
      </c>
      <c r="I724" s="33">
        <v>9.2115959999999997E-2</v>
      </c>
      <c r="J724" s="33">
        <v>6.5379253753128239E-2</v>
      </c>
    </row>
    <row r="725" spans="2:10" x14ac:dyDescent="0.3">
      <c r="B725" s="25"/>
      <c r="C725" s="73"/>
      <c r="D725" s="103"/>
      <c r="E725" s="85" t="s">
        <v>726</v>
      </c>
      <c r="F725" s="31" t="s">
        <v>452</v>
      </c>
      <c r="G725" s="33">
        <v>6.8306149999999996E-2</v>
      </c>
      <c r="H725" s="33">
        <v>5.8631870000000003E-2</v>
      </c>
      <c r="I725" s="33">
        <v>7.7980439999999998E-2</v>
      </c>
      <c r="J725" s="33">
        <v>4.9024178488138226E-2</v>
      </c>
    </row>
    <row r="726" spans="2:10" x14ac:dyDescent="0.3">
      <c r="B726" s="25"/>
      <c r="C726" s="73"/>
      <c r="D726" s="103"/>
      <c r="E726" s="85" t="s">
        <v>726</v>
      </c>
      <c r="F726" s="31" t="s">
        <v>453</v>
      </c>
      <c r="G726" s="33">
        <v>0.11247514</v>
      </c>
      <c r="H726" s="33">
        <v>8.8703740000000003E-2</v>
      </c>
      <c r="I726" s="33">
        <v>0.13624654</v>
      </c>
      <c r="J726" s="33">
        <v>9.0721722431262808E-2</v>
      </c>
    </row>
    <row r="727" spans="2:10" x14ac:dyDescent="0.3">
      <c r="B727" s="25"/>
      <c r="C727" s="73"/>
      <c r="D727" s="103"/>
      <c r="E727" s="85" t="s">
        <v>726</v>
      </c>
      <c r="F727" s="31" t="s">
        <v>21</v>
      </c>
      <c r="G727" s="33">
        <v>0.14440337</v>
      </c>
      <c r="H727" s="33">
        <v>0.10530647</v>
      </c>
      <c r="I727" s="33">
        <v>0.18350030000000001</v>
      </c>
      <c r="J727" s="33">
        <v>0.10470877592882875</v>
      </c>
    </row>
    <row r="728" spans="2:10" x14ac:dyDescent="0.3">
      <c r="B728" s="25"/>
      <c r="C728" s="73"/>
      <c r="D728" s="103"/>
      <c r="E728" s="85" t="s">
        <v>726</v>
      </c>
      <c r="F728" s="31" t="s">
        <v>454</v>
      </c>
      <c r="G728" s="33">
        <v>7.5615160000000001E-2</v>
      </c>
      <c r="H728" s="33">
        <v>4.5173430000000001E-2</v>
      </c>
      <c r="I728" s="33">
        <v>0.10605688000000001</v>
      </c>
      <c r="J728" s="33">
        <v>6.4169763446736472E-2</v>
      </c>
    </row>
    <row r="729" spans="2:10" x14ac:dyDescent="0.3">
      <c r="B729" s="25"/>
      <c r="C729" s="73"/>
      <c r="D729" s="103"/>
      <c r="E729" s="85" t="s">
        <v>726</v>
      </c>
      <c r="F729" s="31" t="s">
        <v>455</v>
      </c>
      <c r="G729" s="33">
        <v>5.9003659999999999E-2</v>
      </c>
      <c r="H729" s="33">
        <v>2.5552930000000001E-2</v>
      </c>
      <c r="I729" s="33">
        <v>9.2454400000000006E-2</v>
      </c>
      <c r="J729" s="33">
        <v>9.2460818880741549E-2</v>
      </c>
    </row>
    <row r="730" spans="2:10" x14ac:dyDescent="0.3">
      <c r="B730" s="25"/>
      <c r="C730" s="73"/>
      <c r="D730" s="103"/>
      <c r="E730" s="85" t="s">
        <v>726</v>
      </c>
      <c r="F730" s="31" t="s">
        <v>456</v>
      </c>
      <c r="G730" s="33">
        <v>6.3646469999999997E-2</v>
      </c>
      <c r="H730" s="33">
        <v>4.8660839999999997E-2</v>
      </c>
      <c r="I730" s="33">
        <v>7.8632099999999996E-2</v>
      </c>
      <c r="J730" s="33">
        <v>8.3553354656054804E-2</v>
      </c>
    </row>
    <row r="731" spans="2:10" x14ac:dyDescent="0.3">
      <c r="B731" s="25"/>
      <c r="C731" s="73"/>
      <c r="D731" s="103"/>
      <c r="E731" s="85" t="s">
        <v>726</v>
      </c>
      <c r="F731" s="31" t="s">
        <v>457</v>
      </c>
      <c r="G731" s="33">
        <v>9.4044050000000004E-2</v>
      </c>
      <c r="H731" s="33">
        <v>7.9631679999999996E-2</v>
      </c>
      <c r="I731" s="33">
        <v>0.10845639999999999</v>
      </c>
      <c r="J731" s="33">
        <v>4.776465913705065E-2</v>
      </c>
    </row>
    <row r="732" spans="2:10" x14ac:dyDescent="0.3">
      <c r="B732" s="25"/>
      <c r="C732" s="73"/>
      <c r="D732" s="103"/>
      <c r="E732" s="85" t="s">
        <v>726</v>
      </c>
      <c r="F732" s="31" t="s">
        <v>458</v>
      </c>
      <c r="G732" s="33">
        <v>0.1267287</v>
      </c>
      <c r="H732" s="33">
        <v>0.10052266</v>
      </c>
      <c r="I732" s="33">
        <v>0.15293474000000001</v>
      </c>
      <c r="J732" s="33">
        <v>3.2804847838491351E-2</v>
      </c>
    </row>
    <row r="733" spans="2:10" x14ac:dyDescent="0.3">
      <c r="B733" s="25"/>
      <c r="C733" s="73"/>
      <c r="D733" s="103"/>
      <c r="E733" s="85" t="s">
        <v>726</v>
      </c>
      <c r="F733" s="31" t="s">
        <v>459</v>
      </c>
      <c r="G733" s="33">
        <v>6.9301139999999997E-2</v>
      </c>
      <c r="H733" s="33">
        <v>5.5156910000000003E-2</v>
      </c>
      <c r="I733" s="33">
        <v>8.3445370000000005E-2</v>
      </c>
      <c r="J733" s="33">
        <v>2.0708648868422209E-2</v>
      </c>
    </row>
    <row r="734" spans="2:10" x14ac:dyDescent="0.3">
      <c r="B734" s="25"/>
      <c r="C734" s="73"/>
      <c r="D734" s="103"/>
      <c r="E734" s="85" t="s">
        <v>726</v>
      </c>
      <c r="F734" s="31" t="s">
        <v>660</v>
      </c>
      <c r="G734" s="33">
        <v>0.14937347000000001</v>
      </c>
      <c r="H734" s="33">
        <v>0.12464232</v>
      </c>
      <c r="I734" s="33">
        <v>0.17410463000000001</v>
      </c>
      <c r="J734" s="33">
        <v>6.0494006314152464E-2</v>
      </c>
    </row>
    <row r="735" spans="2:10" x14ac:dyDescent="0.3">
      <c r="B735" s="25"/>
      <c r="C735" s="73"/>
      <c r="D735" s="103"/>
      <c r="E735" s="85" t="s">
        <v>726</v>
      </c>
      <c r="F735" s="31" t="s">
        <v>661</v>
      </c>
      <c r="G735" s="33">
        <v>5.8123109999999999E-2</v>
      </c>
      <c r="H735" s="33">
        <v>4.0814789999999997E-2</v>
      </c>
      <c r="I735" s="33">
        <v>7.5431419999999999E-2</v>
      </c>
      <c r="J735" s="33">
        <v>5.2971763941050035E-2</v>
      </c>
    </row>
    <row r="736" spans="2:10" x14ac:dyDescent="0.3">
      <c r="B736" s="25"/>
      <c r="C736" s="73"/>
      <c r="D736" s="103"/>
      <c r="E736" s="85" t="s">
        <v>726</v>
      </c>
      <c r="F736" s="31" t="s">
        <v>662</v>
      </c>
      <c r="G736" s="33">
        <v>0.18432899999999999</v>
      </c>
      <c r="H736" s="33">
        <v>8.8819200000000001E-2</v>
      </c>
      <c r="I736" s="33">
        <v>0.27983883999999998</v>
      </c>
      <c r="J736" s="33">
        <v>5.5879630115359992E-2</v>
      </c>
    </row>
    <row r="737" spans="2:10" x14ac:dyDescent="0.3">
      <c r="B737" s="25"/>
      <c r="C737" s="73"/>
      <c r="D737" s="103"/>
      <c r="E737" s="85" t="s">
        <v>726</v>
      </c>
      <c r="F737" s="31" t="s">
        <v>663</v>
      </c>
      <c r="G737" s="33">
        <v>7.8445500000000001E-2</v>
      </c>
      <c r="H737" s="33">
        <v>6.6320130000000005E-2</v>
      </c>
      <c r="I737" s="33">
        <v>9.0570880000000006E-2</v>
      </c>
      <c r="J737" s="33">
        <v>1.8714325341413162E-3</v>
      </c>
    </row>
    <row r="738" spans="2:10" x14ac:dyDescent="0.3">
      <c r="B738" s="25"/>
      <c r="C738" s="73"/>
      <c r="D738" s="103"/>
      <c r="E738" s="85" t="s">
        <v>726</v>
      </c>
      <c r="F738" s="31" t="s">
        <v>460</v>
      </c>
      <c r="G738" s="33">
        <v>5.0222070000000001E-2</v>
      </c>
      <c r="H738" s="33">
        <v>3.6207477000000002E-2</v>
      </c>
      <c r="I738" s="33">
        <v>6.4236650000000006E-2</v>
      </c>
      <c r="J738" s="33">
        <v>7.3672983394127353E-2</v>
      </c>
    </row>
    <row r="739" spans="2:10" x14ac:dyDescent="0.3">
      <c r="B739" s="25"/>
      <c r="C739" s="73"/>
      <c r="D739" s="103"/>
      <c r="E739" s="85" t="s">
        <v>726</v>
      </c>
      <c r="F739" s="31" t="s">
        <v>461</v>
      </c>
      <c r="G739" s="33">
        <v>0.11335816</v>
      </c>
      <c r="H739" s="33">
        <v>9.7701736999999997E-2</v>
      </c>
      <c r="I739" s="33">
        <v>0.12901459000000001</v>
      </c>
      <c r="J739" s="33">
        <v>5.4669990014306405E-2</v>
      </c>
    </row>
    <row r="740" spans="2:10" x14ac:dyDescent="0.3">
      <c r="B740" s="25"/>
      <c r="C740" s="73"/>
      <c r="D740" s="103"/>
      <c r="E740" s="85" t="s">
        <v>726</v>
      </c>
      <c r="F740" s="31" t="s">
        <v>462</v>
      </c>
      <c r="G740" s="33">
        <v>8.7929579999999993E-2</v>
      </c>
      <c r="H740" s="33">
        <v>4.0594387000000003E-2</v>
      </c>
      <c r="I740" s="33">
        <v>0.13526478</v>
      </c>
      <c r="J740" s="33">
        <v>0.1204653798897007</v>
      </c>
    </row>
    <row r="741" spans="2:10" x14ac:dyDescent="0.3">
      <c r="B741" s="25"/>
      <c r="C741" s="73"/>
      <c r="D741" s="103"/>
      <c r="E741" s="85" t="s">
        <v>726</v>
      </c>
      <c r="F741" s="31" t="s">
        <v>589</v>
      </c>
      <c r="G741" s="33" t="s">
        <v>451</v>
      </c>
      <c r="H741" s="33" t="s">
        <v>451</v>
      </c>
      <c r="I741" s="33" t="s">
        <v>451</v>
      </c>
      <c r="J741" s="33" t="s">
        <v>451</v>
      </c>
    </row>
    <row r="742" spans="2:10" x14ac:dyDescent="0.3">
      <c r="B742" s="25"/>
      <c r="C742" s="73"/>
      <c r="D742" s="103"/>
      <c r="E742" s="85" t="s">
        <v>726</v>
      </c>
      <c r="F742" s="31" t="s">
        <v>463</v>
      </c>
      <c r="G742" s="33">
        <v>6.5277970000000005E-2</v>
      </c>
      <c r="H742" s="33">
        <v>4.1974249999999998E-2</v>
      </c>
      <c r="I742" s="33">
        <v>8.8581699999999999E-2</v>
      </c>
      <c r="J742" s="33">
        <v>9.5740666794414869E-2</v>
      </c>
    </row>
    <row r="743" spans="2:10" x14ac:dyDescent="0.3">
      <c r="B743" s="25"/>
      <c r="C743" s="73"/>
      <c r="D743" s="18"/>
      <c r="E743" s="85" t="s">
        <v>726</v>
      </c>
      <c r="F743" s="31" t="s">
        <v>464</v>
      </c>
      <c r="G743" s="33">
        <v>6.0213490000000001E-2</v>
      </c>
      <c r="H743" s="33">
        <v>4.3636050000000003E-2</v>
      </c>
      <c r="I743" s="33">
        <v>7.6790929999999993E-2</v>
      </c>
      <c r="J743" s="33">
        <v>7.2316193042719884E-2</v>
      </c>
    </row>
    <row r="744" spans="2:10" x14ac:dyDescent="0.3">
      <c r="B744" s="25"/>
      <c r="C744" s="73"/>
      <c r="D744" s="18"/>
      <c r="E744" s="85" t="s">
        <v>726</v>
      </c>
      <c r="F744" s="31" t="s">
        <v>465</v>
      </c>
      <c r="G744" s="33">
        <v>7.7414769999999994E-2</v>
      </c>
      <c r="H744" s="33">
        <v>6.0523199999999999E-2</v>
      </c>
      <c r="I744" s="33">
        <v>9.4306340000000002E-2</v>
      </c>
      <c r="J744" s="33">
        <v>5.3908058482930232E-2</v>
      </c>
    </row>
    <row r="745" spans="2:10" x14ac:dyDescent="0.3">
      <c r="B745" s="25"/>
      <c r="C745" s="73"/>
      <c r="D745" s="18"/>
      <c r="E745" s="85" t="s">
        <v>726</v>
      </c>
      <c r="F745" s="31" t="s">
        <v>466</v>
      </c>
      <c r="G745" s="33">
        <v>0.10235734</v>
      </c>
      <c r="H745" s="33">
        <v>6.5473110000000001E-2</v>
      </c>
      <c r="I745" s="33">
        <v>0.13924158</v>
      </c>
      <c r="J745" s="33">
        <v>3.5927737534228038E-2</v>
      </c>
    </row>
    <row r="746" spans="2:10" x14ac:dyDescent="0.3">
      <c r="B746" s="25"/>
      <c r="C746" s="73"/>
      <c r="D746" s="18"/>
      <c r="E746" s="85" t="s">
        <v>726</v>
      </c>
      <c r="F746" s="31" t="s">
        <v>467</v>
      </c>
      <c r="G746" s="33">
        <v>0.11962969</v>
      </c>
      <c r="H746" s="33">
        <v>9.7485660000000002E-2</v>
      </c>
      <c r="I746" s="33">
        <v>0.14177371</v>
      </c>
      <c r="J746" s="33">
        <v>5.8915269001560522E-2</v>
      </c>
    </row>
    <row r="747" spans="2:10" x14ac:dyDescent="0.3">
      <c r="B747" s="25"/>
      <c r="C747" s="73"/>
      <c r="D747" s="18"/>
      <c r="E747" s="85" t="s">
        <v>726</v>
      </c>
      <c r="F747" s="31" t="s">
        <v>468</v>
      </c>
      <c r="G747" s="33">
        <v>8.5108110000000001E-2</v>
      </c>
      <c r="H747" s="33">
        <v>7.3559550000000001E-2</v>
      </c>
      <c r="I747" s="33">
        <v>9.665667E-2</v>
      </c>
      <c r="J747" s="33">
        <v>6.0725643787895849E-2</v>
      </c>
    </row>
    <row r="748" spans="2:10" x14ac:dyDescent="0.3">
      <c r="B748" s="25"/>
      <c r="C748" s="73"/>
      <c r="D748" s="18"/>
      <c r="E748" s="85" t="s">
        <v>726</v>
      </c>
      <c r="F748" s="31" t="s">
        <v>469</v>
      </c>
      <c r="G748" s="33">
        <v>6.7504090000000003E-2</v>
      </c>
      <c r="H748" s="33">
        <v>4.6399999999999997E-2</v>
      </c>
      <c r="I748" s="33">
        <v>8.8608179999999995E-2</v>
      </c>
      <c r="J748" s="33">
        <v>7.8599956539594867E-2</v>
      </c>
    </row>
    <row r="749" spans="2:10" x14ac:dyDescent="0.3">
      <c r="B749" s="25"/>
      <c r="C749" s="73"/>
      <c r="D749" s="18"/>
      <c r="E749" s="85" t="s">
        <v>726</v>
      </c>
      <c r="F749" s="31" t="s">
        <v>470</v>
      </c>
      <c r="G749" s="33">
        <v>0.12513552999999999</v>
      </c>
      <c r="H749" s="33">
        <v>9.1783900000000002E-2</v>
      </c>
      <c r="I749" s="33">
        <v>0.15848717000000001</v>
      </c>
      <c r="J749" s="33">
        <v>5.5074200477174824E-2</v>
      </c>
    </row>
    <row r="750" spans="2:10" x14ac:dyDescent="0.3">
      <c r="B750" s="25"/>
      <c r="C750" s="73"/>
      <c r="D750" s="18"/>
      <c r="E750" s="85" t="s">
        <v>726</v>
      </c>
      <c r="F750" s="31" t="s">
        <v>26</v>
      </c>
      <c r="G750" s="33">
        <v>9.8211179999999995E-2</v>
      </c>
      <c r="H750" s="33">
        <v>7.2028430000000004E-2</v>
      </c>
      <c r="I750" s="33">
        <v>0.12439392000000001</v>
      </c>
      <c r="J750" s="33">
        <v>7.3930457025616056E-2</v>
      </c>
    </row>
    <row r="751" spans="2:10" x14ac:dyDescent="0.3">
      <c r="B751" s="25"/>
      <c r="C751" s="73"/>
      <c r="D751" s="18"/>
      <c r="E751" s="85" t="s">
        <v>726</v>
      </c>
      <c r="F751" s="31" t="s">
        <v>27</v>
      </c>
      <c r="G751" s="33">
        <v>6.2075489999999997E-2</v>
      </c>
      <c r="H751" s="33">
        <v>4.5579010000000003E-2</v>
      </c>
      <c r="I751" s="33">
        <v>7.8571970000000005E-2</v>
      </c>
      <c r="J751" s="33">
        <v>6.7202080221953467E-2</v>
      </c>
    </row>
    <row r="752" spans="2:10" x14ac:dyDescent="0.3">
      <c r="B752" s="25"/>
      <c r="C752" s="73"/>
      <c r="D752" s="18"/>
      <c r="E752" s="85" t="s">
        <v>726</v>
      </c>
      <c r="F752" s="31" t="s">
        <v>28</v>
      </c>
      <c r="G752" s="33">
        <v>0.10208934</v>
      </c>
      <c r="H752" s="33">
        <v>3.055546E-2</v>
      </c>
      <c r="I752" s="33">
        <v>0.17362321999999999</v>
      </c>
      <c r="J752" s="33">
        <v>3.4068322683018945E-2</v>
      </c>
    </row>
    <row r="753" spans="2:10" x14ac:dyDescent="0.3">
      <c r="B753" s="25"/>
      <c r="C753" s="73"/>
      <c r="D753" s="18"/>
      <c r="E753" s="85" t="s">
        <v>726</v>
      </c>
      <c r="F753" s="31" t="s">
        <v>29</v>
      </c>
      <c r="G753" s="33">
        <v>7.1234489999999998E-2</v>
      </c>
      <c r="H753" s="33">
        <v>4.9684640000000002E-2</v>
      </c>
      <c r="I753" s="33">
        <v>9.2784329999999998E-2</v>
      </c>
      <c r="J753" s="33">
        <v>7.1625159320310661E-2</v>
      </c>
    </row>
    <row r="754" spans="2:10" x14ac:dyDescent="0.3">
      <c r="B754" s="25"/>
      <c r="C754" s="73"/>
      <c r="D754" s="18"/>
      <c r="E754" s="85" t="s">
        <v>726</v>
      </c>
      <c r="F754" s="31" t="s">
        <v>658</v>
      </c>
      <c r="G754" s="33">
        <v>8.0421629999999994E-2</v>
      </c>
      <c r="H754" s="33">
        <v>6.2827800000000003E-2</v>
      </c>
      <c r="I754" s="33">
        <v>9.8015459999999999E-2</v>
      </c>
      <c r="J754" s="33">
        <v>6.0083480266948881E-2</v>
      </c>
    </row>
    <row r="755" spans="2:10" x14ac:dyDescent="0.3">
      <c r="B755" s="25"/>
      <c r="C755" s="73"/>
      <c r="D755" s="18"/>
      <c r="E755" s="85" t="s">
        <v>726</v>
      </c>
      <c r="F755" s="31" t="s">
        <v>30</v>
      </c>
      <c r="G755" s="33">
        <v>5.7277139999999997E-2</v>
      </c>
      <c r="H755" s="33">
        <v>3.7723369999999999E-2</v>
      </c>
      <c r="I755" s="33">
        <v>7.6830919999999997E-2</v>
      </c>
      <c r="J755" s="33">
        <v>4.9174220080319325E-2</v>
      </c>
    </row>
    <row r="756" spans="2:10" x14ac:dyDescent="0.3">
      <c r="B756" s="25"/>
      <c r="C756" s="73"/>
      <c r="D756" s="18"/>
      <c r="E756" s="85" t="s">
        <v>726</v>
      </c>
      <c r="F756" s="31" t="s">
        <v>552</v>
      </c>
      <c r="G756" s="33">
        <v>7.3081430000000003E-2</v>
      </c>
      <c r="H756" s="33">
        <v>4.2825500000000002E-2</v>
      </c>
      <c r="I756" s="33">
        <v>0.10333736</v>
      </c>
      <c r="J756" s="33">
        <v>3.0991044105089988E-2</v>
      </c>
    </row>
    <row r="757" spans="2:10" x14ac:dyDescent="0.3">
      <c r="B757" s="25"/>
      <c r="C757" s="73"/>
      <c r="D757" s="18"/>
      <c r="E757" s="85" t="s">
        <v>726</v>
      </c>
      <c r="F757" s="31" t="s">
        <v>31</v>
      </c>
      <c r="G757" s="33">
        <v>5.6591790000000003E-2</v>
      </c>
      <c r="H757" s="33">
        <v>3.8247200000000002E-2</v>
      </c>
      <c r="I757" s="33">
        <v>7.4936379999999997E-2</v>
      </c>
      <c r="J757" s="33">
        <v>9.170506935743003E-2</v>
      </c>
    </row>
    <row r="758" spans="2:10" x14ac:dyDescent="0.3">
      <c r="B758" s="25"/>
      <c r="C758" s="73"/>
      <c r="D758" s="18"/>
      <c r="E758" s="85" t="s">
        <v>726</v>
      </c>
      <c r="F758" s="31" t="s">
        <v>32</v>
      </c>
      <c r="G758" s="33">
        <v>6.7075380000000004E-2</v>
      </c>
      <c r="H758" s="33">
        <v>4.4145120000000003E-2</v>
      </c>
      <c r="I758" s="33">
        <v>9.0005630000000003E-2</v>
      </c>
      <c r="J758" s="33">
        <v>2.5556211167461866E-2</v>
      </c>
    </row>
    <row r="759" spans="2:10" x14ac:dyDescent="0.3">
      <c r="B759" s="25"/>
      <c r="C759" s="73"/>
      <c r="D759" s="18"/>
      <c r="E759" s="85" t="s">
        <v>726</v>
      </c>
      <c r="F759" s="31" t="s">
        <v>471</v>
      </c>
      <c r="G759" s="33">
        <v>0.12048403000000001</v>
      </c>
      <c r="H759" s="33">
        <v>0.10005416</v>
      </c>
      <c r="I759" s="33">
        <v>0.14091390000000001</v>
      </c>
      <c r="J759" s="33">
        <v>0.10497807340976641</v>
      </c>
    </row>
    <row r="760" spans="2:10" x14ac:dyDescent="0.3">
      <c r="B760" s="25"/>
      <c r="C760" s="73"/>
      <c r="D760" s="18"/>
      <c r="E760" s="85" t="s">
        <v>726</v>
      </c>
      <c r="F760" s="31" t="s">
        <v>472</v>
      </c>
      <c r="G760" s="33">
        <v>8.7046970000000001E-2</v>
      </c>
      <c r="H760" s="33">
        <v>6.7200049999999997E-2</v>
      </c>
      <c r="I760" s="33">
        <v>0.10689389000000001</v>
      </c>
      <c r="J760" s="33">
        <v>6.4982156905261088E-2</v>
      </c>
    </row>
    <row r="761" spans="2:10" x14ac:dyDescent="0.3">
      <c r="B761" s="25"/>
      <c r="C761" s="73"/>
      <c r="D761" s="18"/>
      <c r="E761" s="85" t="s">
        <v>726</v>
      </c>
      <c r="F761" s="31" t="s">
        <v>473</v>
      </c>
      <c r="G761" s="33">
        <v>6.0876159999999999E-2</v>
      </c>
      <c r="H761" s="33">
        <v>5.082557E-2</v>
      </c>
      <c r="I761" s="33">
        <v>7.0926760000000005E-2</v>
      </c>
      <c r="J761" s="33">
        <v>4.9366132114410752E-2</v>
      </c>
    </row>
    <row r="762" spans="2:10" x14ac:dyDescent="0.3">
      <c r="B762" s="25" t="s">
        <v>415</v>
      </c>
      <c r="C762" s="73" t="s">
        <v>416</v>
      </c>
      <c r="D762" s="102" t="s">
        <v>610</v>
      </c>
      <c r="E762" s="85" t="s">
        <v>477</v>
      </c>
      <c r="F762" s="30" t="s">
        <v>450</v>
      </c>
      <c r="G762" s="33">
        <v>0.36806850000000002</v>
      </c>
      <c r="H762" s="33">
        <v>0.3436707</v>
      </c>
      <c r="I762" s="33">
        <v>0.39246619999999999</v>
      </c>
      <c r="J762" s="33">
        <v>0.15886083527346956</v>
      </c>
    </row>
    <row r="763" spans="2:10" x14ac:dyDescent="0.3">
      <c r="B763" s="25"/>
      <c r="C763" s="73"/>
      <c r="D763" s="103"/>
      <c r="E763" s="85" t="s">
        <v>477</v>
      </c>
      <c r="F763" s="30" t="s">
        <v>452</v>
      </c>
      <c r="G763" s="33">
        <v>0.40204400000000001</v>
      </c>
      <c r="H763" s="33">
        <v>0.36997429999999998</v>
      </c>
      <c r="I763" s="33">
        <v>0.43411369999999999</v>
      </c>
      <c r="J763" s="33">
        <v>0.13291805991977673</v>
      </c>
    </row>
    <row r="764" spans="2:10" x14ac:dyDescent="0.3">
      <c r="B764" s="25"/>
      <c r="C764" s="73"/>
      <c r="D764" s="103"/>
      <c r="E764" s="85" t="s">
        <v>477</v>
      </c>
      <c r="F764" s="30" t="s">
        <v>453</v>
      </c>
      <c r="G764" s="33">
        <v>0.40251880000000001</v>
      </c>
      <c r="H764" s="33">
        <v>0.36800660000000002</v>
      </c>
      <c r="I764" s="33">
        <v>0.4370309</v>
      </c>
      <c r="J764" s="33">
        <v>0.2176515890168437</v>
      </c>
    </row>
    <row r="765" spans="2:10" x14ac:dyDescent="0.3">
      <c r="B765" s="25"/>
      <c r="C765" s="73"/>
      <c r="D765" s="103"/>
      <c r="E765" s="85" t="s">
        <v>477</v>
      </c>
      <c r="F765" s="30" t="s">
        <v>21</v>
      </c>
      <c r="G765" s="33">
        <v>0.28155669999999999</v>
      </c>
      <c r="H765" s="33">
        <v>0.2383401</v>
      </c>
      <c r="I765" s="33">
        <v>0.32477329999999999</v>
      </c>
      <c r="J765" s="33">
        <v>0.2073466766290156</v>
      </c>
    </row>
    <row r="766" spans="2:10" x14ac:dyDescent="0.3">
      <c r="B766" s="25"/>
      <c r="C766" s="73"/>
      <c r="D766" s="103"/>
      <c r="E766" s="85" t="s">
        <v>477</v>
      </c>
      <c r="F766" s="30" t="s">
        <v>454</v>
      </c>
      <c r="G766" s="33">
        <v>0.28710010000000002</v>
      </c>
      <c r="H766" s="33">
        <v>0.2337639</v>
      </c>
      <c r="I766" s="33">
        <v>0.34043639999999997</v>
      </c>
      <c r="J766" s="33">
        <v>0.17593749944235523</v>
      </c>
    </row>
    <row r="767" spans="2:10" x14ac:dyDescent="0.3">
      <c r="B767" s="25"/>
      <c r="C767" s="73"/>
      <c r="D767" s="103"/>
      <c r="E767" s="85" t="s">
        <v>477</v>
      </c>
      <c r="F767" s="30" t="s">
        <v>455</v>
      </c>
      <c r="G767" s="33">
        <v>0.26171369999999999</v>
      </c>
      <c r="H767" s="33">
        <v>0.16894980000000001</v>
      </c>
      <c r="I767" s="33">
        <v>0.3544775</v>
      </c>
      <c r="J767" s="33">
        <v>0.11663272402127869</v>
      </c>
    </row>
    <row r="768" spans="2:10" x14ac:dyDescent="0.3">
      <c r="B768" s="25"/>
      <c r="C768" s="73"/>
      <c r="D768" s="103"/>
      <c r="E768" s="85" t="s">
        <v>477</v>
      </c>
      <c r="F768" s="30" t="s">
        <v>456</v>
      </c>
      <c r="G768" s="33">
        <v>0.37292140000000001</v>
      </c>
      <c r="H768" s="33">
        <v>0.340584</v>
      </c>
      <c r="I768" s="33">
        <v>0.40525889999999998</v>
      </c>
      <c r="J768" s="33">
        <v>0.20559232758259924</v>
      </c>
    </row>
    <row r="769" spans="2:10" x14ac:dyDescent="0.3">
      <c r="B769" s="25"/>
      <c r="C769" s="73"/>
      <c r="D769" s="103"/>
      <c r="E769" s="85" t="s">
        <v>477</v>
      </c>
      <c r="F769" s="30" t="s">
        <v>457</v>
      </c>
      <c r="G769" s="33">
        <v>0.36130899999999999</v>
      </c>
      <c r="H769" s="33">
        <v>0.33276289999999997</v>
      </c>
      <c r="I769" s="33">
        <v>0.38985520000000001</v>
      </c>
      <c r="J769" s="33">
        <v>0.12132278973206904</v>
      </c>
    </row>
    <row r="770" spans="2:10" x14ac:dyDescent="0.3">
      <c r="B770" s="25"/>
      <c r="C770" s="73"/>
      <c r="D770" s="103"/>
      <c r="E770" s="85" t="s">
        <v>477</v>
      </c>
      <c r="F770" s="30" t="s">
        <v>458</v>
      </c>
      <c r="G770" s="33">
        <v>0.4827224</v>
      </c>
      <c r="H770" s="33">
        <v>0.41388540000000001</v>
      </c>
      <c r="I770" s="33">
        <v>0.55155940000000003</v>
      </c>
      <c r="J770" s="33">
        <v>0.1110011919748775</v>
      </c>
    </row>
    <row r="771" spans="2:10" x14ac:dyDescent="0.3">
      <c r="B771" s="25"/>
      <c r="C771" s="73"/>
      <c r="D771" s="103"/>
      <c r="E771" s="85" t="s">
        <v>477</v>
      </c>
      <c r="F771" s="30" t="s">
        <v>459</v>
      </c>
      <c r="G771" s="33">
        <v>0.34675539999999999</v>
      </c>
      <c r="H771" s="33">
        <v>0.3275016</v>
      </c>
      <c r="I771" s="33">
        <v>0.36600919999999998</v>
      </c>
      <c r="J771" s="33">
        <v>5.8640635430976251E-2</v>
      </c>
    </row>
    <row r="772" spans="2:10" x14ac:dyDescent="0.3">
      <c r="B772" s="25"/>
      <c r="C772" s="73"/>
      <c r="D772" s="103"/>
      <c r="E772" s="85" t="s">
        <v>477</v>
      </c>
      <c r="F772" s="30" t="s">
        <v>660</v>
      </c>
      <c r="G772" s="33">
        <v>0.50265570000000004</v>
      </c>
      <c r="H772" s="33">
        <v>0.4502815</v>
      </c>
      <c r="I772" s="33">
        <v>0.55502989999999996</v>
      </c>
      <c r="J772" s="33">
        <v>0.15527730565602824</v>
      </c>
    </row>
    <row r="773" spans="2:10" x14ac:dyDescent="0.3">
      <c r="B773" s="25"/>
      <c r="C773" s="73"/>
      <c r="D773" s="103"/>
      <c r="E773" s="85" t="s">
        <v>477</v>
      </c>
      <c r="F773" s="30" t="s">
        <v>661</v>
      </c>
      <c r="G773" s="33">
        <v>0.32030219999999998</v>
      </c>
      <c r="H773" s="33">
        <v>0.2958829</v>
      </c>
      <c r="I773" s="33">
        <v>0.34472160000000002</v>
      </c>
      <c r="J773" s="33">
        <v>0.14685598745761055</v>
      </c>
    </row>
    <row r="774" spans="2:10" x14ac:dyDescent="0.3">
      <c r="B774" s="25"/>
      <c r="C774" s="73"/>
      <c r="D774" s="103"/>
      <c r="E774" s="85" t="s">
        <v>477</v>
      </c>
      <c r="F774" s="30" t="s">
        <v>662</v>
      </c>
      <c r="G774" s="33">
        <v>0.4400964</v>
      </c>
      <c r="H774" s="33">
        <v>0.33728049999999998</v>
      </c>
      <c r="I774" s="33">
        <v>0.54291239999999996</v>
      </c>
      <c r="J774" s="33">
        <v>0.14888607021053177</v>
      </c>
    </row>
    <row r="775" spans="2:10" x14ac:dyDescent="0.3">
      <c r="B775" s="25"/>
      <c r="C775" s="73"/>
      <c r="D775" s="103"/>
      <c r="E775" s="85" t="s">
        <v>477</v>
      </c>
      <c r="F775" s="30" t="s">
        <v>663</v>
      </c>
      <c r="G775" s="33">
        <v>0.3652706</v>
      </c>
      <c r="H775" s="33">
        <v>0.3396343</v>
      </c>
      <c r="I775" s="33">
        <v>0.390907</v>
      </c>
      <c r="J775" s="33">
        <v>4.9862576952857908E-3</v>
      </c>
    </row>
    <row r="776" spans="2:10" x14ac:dyDescent="0.3">
      <c r="B776" s="25"/>
      <c r="C776" s="73"/>
      <c r="D776" s="103"/>
      <c r="E776" s="85" t="s">
        <v>477</v>
      </c>
      <c r="F776" s="30" t="s">
        <v>460</v>
      </c>
      <c r="G776" s="33">
        <v>0.30442970000000003</v>
      </c>
      <c r="H776" s="33">
        <v>0.27292880000000003</v>
      </c>
      <c r="I776" s="33">
        <v>0.33593060000000002</v>
      </c>
      <c r="J776" s="33">
        <v>0.18223493422512915</v>
      </c>
    </row>
    <row r="777" spans="2:10" x14ac:dyDescent="0.3">
      <c r="B777" s="25"/>
      <c r="C777" s="73"/>
      <c r="D777" s="103"/>
      <c r="E777" s="85" t="s">
        <v>477</v>
      </c>
      <c r="F777" s="30" t="s">
        <v>461</v>
      </c>
      <c r="G777" s="33">
        <v>0.42188710000000001</v>
      </c>
      <c r="H777" s="33">
        <v>0.393428</v>
      </c>
      <c r="I777" s="33">
        <v>0.45034619999999997</v>
      </c>
      <c r="J777" s="33">
        <v>0.13487362222354229</v>
      </c>
    </row>
    <row r="778" spans="2:10" x14ac:dyDescent="0.3">
      <c r="B778" s="25"/>
      <c r="C778" s="73"/>
      <c r="D778" s="103"/>
      <c r="E778" s="85" t="s">
        <v>477</v>
      </c>
      <c r="F778" s="30" t="s">
        <v>462</v>
      </c>
      <c r="G778" s="33">
        <v>0.47006619999999999</v>
      </c>
      <c r="H778" s="33">
        <v>0.40263209999999999</v>
      </c>
      <c r="I778" s="33">
        <v>0.53750030000000004</v>
      </c>
      <c r="J778" s="33">
        <v>0.19415066491241964</v>
      </c>
    </row>
    <row r="779" spans="2:10" x14ac:dyDescent="0.3">
      <c r="B779" s="25"/>
      <c r="C779" s="73"/>
      <c r="D779" s="103"/>
      <c r="E779" s="85" t="s">
        <v>477</v>
      </c>
      <c r="F779" s="30" t="s">
        <v>589</v>
      </c>
      <c r="G779" s="33">
        <v>0.55158379999999996</v>
      </c>
      <c r="H779" s="33">
        <v>0.44580510000000001</v>
      </c>
      <c r="I779" s="33">
        <v>0.65736249999999996</v>
      </c>
      <c r="J779" s="33">
        <v>5.6338656595915908E-2</v>
      </c>
    </row>
    <row r="780" spans="2:10" x14ac:dyDescent="0.3">
      <c r="B780" s="25"/>
      <c r="C780" s="73"/>
      <c r="D780" s="18"/>
      <c r="E780" s="85" t="s">
        <v>477</v>
      </c>
      <c r="F780" s="30" t="s">
        <v>463</v>
      </c>
      <c r="G780" s="33">
        <v>0.37850240000000002</v>
      </c>
      <c r="H780" s="33">
        <v>0.33407429999999999</v>
      </c>
      <c r="I780" s="33">
        <v>0.42293049999999999</v>
      </c>
      <c r="J780" s="33">
        <v>0.21873454802625678</v>
      </c>
    </row>
    <row r="781" spans="2:10" x14ac:dyDescent="0.3">
      <c r="B781" s="25"/>
      <c r="C781" s="73"/>
      <c r="D781" s="18"/>
      <c r="E781" s="85" t="s">
        <v>477</v>
      </c>
      <c r="F781" s="30" t="s">
        <v>464</v>
      </c>
      <c r="G781" s="33">
        <v>0.39391369999999998</v>
      </c>
      <c r="H781" s="33">
        <v>0.35467219999999999</v>
      </c>
      <c r="I781" s="33">
        <v>0.43315530000000002</v>
      </c>
      <c r="J781" s="33">
        <v>0.19713014098300352</v>
      </c>
    </row>
    <row r="782" spans="2:10" x14ac:dyDescent="0.3">
      <c r="B782" s="25"/>
      <c r="C782" s="73"/>
      <c r="D782" s="18"/>
      <c r="E782" s="85" t="s">
        <v>477</v>
      </c>
      <c r="F782" s="30" t="s">
        <v>465</v>
      </c>
      <c r="G782" s="33">
        <v>0.39498840000000002</v>
      </c>
      <c r="H782" s="33">
        <v>0.36168499999999998</v>
      </c>
      <c r="I782" s="33">
        <v>0.4282917</v>
      </c>
      <c r="J782" s="33">
        <v>0.13155732995508818</v>
      </c>
    </row>
    <row r="783" spans="2:10" x14ac:dyDescent="0.3">
      <c r="B783" s="25"/>
      <c r="C783" s="73"/>
      <c r="D783" s="18"/>
      <c r="E783" s="85" t="s">
        <v>477</v>
      </c>
      <c r="F783" s="30" t="s">
        <v>466</v>
      </c>
      <c r="G783" s="33">
        <v>0.36023569999999999</v>
      </c>
      <c r="H783" s="33">
        <v>0.31033650000000002</v>
      </c>
      <c r="I783" s="33">
        <v>0.41013490000000002</v>
      </c>
      <c r="J783" s="33">
        <v>0.10315228968200535</v>
      </c>
    </row>
    <row r="784" spans="2:10" x14ac:dyDescent="0.3">
      <c r="B784" s="25"/>
      <c r="C784" s="73"/>
      <c r="D784" s="18"/>
      <c r="E784" s="85" t="s">
        <v>477</v>
      </c>
      <c r="F784" s="30" t="s">
        <v>467</v>
      </c>
      <c r="G784" s="33">
        <v>0.29088920000000001</v>
      </c>
      <c r="H784" s="33">
        <v>0.23951439999999999</v>
      </c>
      <c r="I784" s="33">
        <v>0.34226400000000001</v>
      </c>
      <c r="J784" s="33">
        <v>0.11255167733781578</v>
      </c>
    </row>
    <row r="785" spans="1:10" x14ac:dyDescent="0.3">
      <c r="B785" s="25"/>
      <c r="C785" s="73"/>
      <c r="D785" s="18"/>
      <c r="E785" s="85" t="s">
        <v>477</v>
      </c>
      <c r="F785" s="30" t="s">
        <v>468</v>
      </c>
      <c r="G785" s="33">
        <v>0.38502150000000002</v>
      </c>
      <c r="H785" s="33">
        <v>0.36115619999999998</v>
      </c>
      <c r="I785" s="33">
        <v>0.40888679999999999</v>
      </c>
      <c r="J785" s="33">
        <v>0.15337816597281942</v>
      </c>
    </row>
    <row r="786" spans="1:10" x14ac:dyDescent="0.3">
      <c r="B786" s="25"/>
      <c r="C786" s="73"/>
      <c r="D786" s="18"/>
      <c r="E786" s="85" t="s">
        <v>477</v>
      </c>
      <c r="F786" s="30" t="s">
        <v>469</v>
      </c>
      <c r="G786" s="33">
        <v>0.29403659999999998</v>
      </c>
      <c r="H786" s="33">
        <v>0.235707</v>
      </c>
      <c r="I786" s="33">
        <v>0.35236620000000002</v>
      </c>
      <c r="J786" s="33">
        <v>0.17494204257896137</v>
      </c>
    </row>
    <row r="787" spans="1:10" x14ac:dyDescent="0.3">
      <c r="B787" s="25"/>
      <c r="C787" s="73"/>
      <c r="D787" s="18"/>
      <c r="E787" s="85" t="s">
        <v>477</v>
      </c>
      <c r="F787" s="30" t="s">
        <v>470</v>
      </c>
      <c r="G787" s="33">
        <v>0.41218949999999999</v>
      </c>
      <c r="H787" s="33">
        <v>0.35682000000000003</v>
      </c>
      <c r="I787" s="33">
        <v>0.46755910000000001</v>
      </c>
      <c r="J787" s="33">
        <v>0.14542516883774953</v>
      </c>
    </row>
    <row r="788" spans="1:10" x14ac:dyDescent="0.3">
      <c r="B788" s="25"/>
      <c r="C788" s="73"/>
      <c r="D788" s="18"/>
      <c r="E788" s="85" t="s">
        <v>477</v>
      </c>
      <c r="F788" s="30" t="s">
        <v>26</v>
      </c>
      <c r="G788" s="33">
        <v>0.3100658</v>
      </c>
      <c r="H788" s="33">
        <v>0.2486894</v>
      </c>
      <c r="I788" s="33">
        <v>0.3714421</v>
      </c>
      <c r="J788" s="33">
        <v>0.21739930694783061</v>
      </c>
    </row>
    <row r="789" spans="1:10" x14ac:dyDescent="0.3">
      <c r="B789" s="25"/>
      <c r="C789" s="73"/>
      <c r="D789" s="18"/>
      <c r="E789" s="85" t="s">
        <v>477</v>
      </c>
      <c r="F789" s="30" t="s">
        <v>27</v>
      </c>
      <c r="G789" s="33">
        <v>0.43806129999999999</v>
      </c>
      <c r="H789" s="33">
        <v>0.3433754</v>
      </c>
      <c r="I789" s="33">
        <v>0.53274719999999998</v>
      </c>
      <c r="J789" s="33">
        <v>0.1306162599562202</v>
      </c>
    </row>
    <row r="790" spans="1:10" x14ac:dyDescent="0.3">
      <c r="B790" s="25"/>
      <c r="C790" s="73"/>
      <c r="D790" s="18"/>
      <c r="E790" s="85" t="s">
        <v>477</v>
      </c>
      <c r="F790" s="30" t="s">
        <v>28</v>
      </c>
      <c r="G790" s="33">
        <v>0.40497549999999999</v>
      </c>
      <c r="H790" s="33">
        <v>0.37407109999999999</v>
      </c>
      <c r="I790" s="33">
        <v>0.43587989999999999</v>
      </c>
      <c r="J790" s="33">
        <v>0.14879179477094637</v>
      </c>
    </row>
    <row r="791" spans="1:10" x14ac:dyDescent="0.3">
      <c r="B791" s="25"/>
      <c r="C791" s="73"/>
      <c r="D791" s="18"/>
      <c r="E791" s="85" t="s">
        <v>477</v>
      </c>
      <c r="F791" s="30" t="s">
        <v>29</v>
      </c>
      <c r="G791" s="33">
        <v>0.30525849999999999</v>
      </c>
      <c r="H791" s="33">
        <v>0.26948420000000001</v>
      </c>
      <c r="I791" s="33">
        <v>0.34103280000000002</v>
      </c>
      <c r="J791" s="33">
        <v>0.11652940856699827</v>
      </c>
    </row>
    <row r="792" spans="1:10" x14ac:dyDescent="0.3">
      <c r="B792" s="25"/>
      <c r="C792" s="73"/>
      <c r="D792" s="18"/>
      <c r="E792" s="85" t="s">
        <v>477</v>
      </c>
      <c r="F792" s="30" t="s">
        <v>658</v>
      </c>
      <c r="G792" s="33">
        <v>0.36696489999999998</v>
      </c>
      <c r="H792" s="33">
        <v>0.30904340000000002</v>
      </c>
      <c r="I792" s="33">
        <v>0.4248864</v>
      </c>
      <c r="J792" s="33">
        <v>0.15142219239863416</v>
      </c>
    </row>
    <row r="793" spans="1:10" x14ac:dyDescent="0.3">
      <c r="B793" s="25"/>
      <c r="C793" s="73"/>
      <c r="D793" s="18"/>
      <c r="E793" s="85" t="s">
        <v>477</v>
      </c>
      <c r="F793" s="30" t="s">
        <v>30</v>
      </c>
      <c r="G793" s="33">
        <v>0.3488948</v>
      </c>
      <c r="H793" s="33">
        <v>0.29402010000000001</v>
      </c>
      <c r="I793" s="33">
        <v>0.4037695</v>
      </c>
      <c r="J793" s="33">
        <v>0.12130362784065431</v>
      </c>
    </row>
    <row r="794" spans="1:10" x14ac:dyDescent="0.3">
      <c r="B794" s="25"/>
      <c r="C794" s="73"/>
      <c r="D794" s="18"/>
      <c r="E794" s="85" t="s">
        <v>477</v>
      </c>
      <c r="F794" s="30" t="s">
        <v>552</v>
      </c>
      <c r="G794" s="33">
        <v>0.46177269999999998</v>
      </c>
      <c r="H794" s="33">
        <v>0.38386979999999998</v>
      </c>
      <c r="I794" s="33">
        <v>0.53967560000000003</v>
      </c>
      <c r="J794" s="33">
        <v>5.2641871142802658E-2</v>
      </c>
    </row>
    <row r="795" spans="1:10" x14ac:dyDescent="0.3">
      <c r="B795" s="25"/>
      <c r="C795" s="73"/>
      <c r="D795" s="18"/>
      <c r="E795" s="85" t="s">
        <v>477</v>
      </c>
      <c r="F795" s="30" t="s">
        <v>31</v>
      </c>
      <c r="G795" s="33">
        <v>0.41369729999999999</v>
      </c>
      <c r="H795" s="33">
        <v>0.37842140000000002</v>
      </c>
      <c r="I795" s="33">
        <v>0.44897310000000001</v>
      </c>
      <c r="J795" s="33">
        <v>0.15550764816134843</v>
      </c>
    </row>
    <row r="796" spans="1:10" x14ac:dyDescent="0.3">
      <c r="B796" s="25"/>
      <c r="C796" s="73"/>
      <c r="D796" s="18"/>
      <c r="E796" s="85" t="s">
        <v>477</v>
      </c>
      <c r="F796" s="30" t="s">
        <v>32</v>
      </c>
      <c r="G796" s="33">
        <v>0.4223343</v>
      </c>
      <c r="H796" s="33">
        <v>0.38760539999999999</v>
      </c>
      <c r="I796" s="33">
        <v>0.4570631</v>
      </c>
      <c r="J796" s="33">
        <v>7.0308508058062241E-2</v>
      </c>
    </row>
    <row r="797" spans="1:10" x14ac:dyDescent="0.3">
      <c r="B797" s="25"/>
      <c r="C797" s="73"/>
      <c r="D797" s="18"/>
      <c r="E797" s="85" t="s">
        <v>477</v>
      </c>
      <c r="F797" s="30" t="s">
        <v>471</v>
      </c>
      <c r="G797" s="33">
        <v>0.39261819999999997</v>
      </c>
      <c r="H797" s="33">
        <v>0.35622110000000001</v>
      </c>
      <c r="I797" s="33">
        <v>0.42901539999999999</v>
      </c>
      <c r="J797" s="33">
        <v>0.24855285412894873</v>
      </c>
    </row>
    <row r="798" spans="1:10" x14ac:dyDescent="0.3">
      <c r="B798" s="25"/>
      <c r="C798" s="73"/>
      <c r="D798" s="18"/>
      <c r="E798" s="85" t="s">
        <v>477</v>
      </c>
      <c r="F798" s="30" t="s">
        <v>472</v>
      </c>
      <c r="G798" s="33">
        <v>0.36614770000000002</v>
      </c>
      <c r="H798" s="33">
        <v>0.3226427</v>
      </c>
      <c r="I798" s="33">
        <v>0.40965269999999998</v>
      </c>
      <c r="J798" s="33">
        <v>0.13059759622686859</v>
      </c>
    </row>
    <row r="799" spans="1:10" x14ac:dyDescent="0.3">
      <c r="B799" s="25"/>
      <c r="C799" s="73"/>
      <c r="D799" s="18"/>
      <c r="E799" s="85" t="s">
        <v>477</v>
      </c>
      <c r="F799" s="30" t="s">
        <v>473</v>
      </c>
      <c r="G799" s="33">
        <v>0.3612129</v>
      </c>
      <c r="H799" s="33">
        <v>0.3251098</v>
      </c>
      <c r="I799" s="33">
        <v>0.397316</v>
      </c>
      <c r="J799" s="33">
        <v>0.15306836236620647</v>
      </c>
    </row>
    <row r="800" spans="1:10" x14ac:dyDescent="0.3">
      <c r="A800" t="s">
        <v>415</v>
      </c>
      <c r="B800" s="25" t="s">
        <v>417</v>
      </c>
      <c r="C800" s="73" t="s">
        <v>418</v>
      </c>
      <c r="D800" s="112" t="str" cm="1">
        <f t="array" aca="1" ref="D800" ca="1">HYPERLINK("#"&amp;CELL("address",INDEX('Data dictionary'!B:B,MATCH($A800,'Data dictionary'!A:A,0))),"Show if Q218 is Yes")</f>
        <v>Show if Q218 is Yes</v>
      </c>
      <c r="E800" s="85" t="s">
        <v>477</v>
      </c>
      <c r="F800" s="30" t="s">
        <v>450</v>
      </c>
      <c r="G800" s="33">
        <v>0.3359104</v>
      </c>
      <c r="H800" s="33">
        <v>0.29885469999999997</v>
      </c>
      <c r="I800" s="33">
        <v>0.37296600000000002</v>
      </c>
      <c r="J800" s="33">
        <v>0.370324351302313</v>
      </c>
    </row>
    <row r="801" spans="2:10" x14ac:dyDescent="0.3">
      <c r="B801" s="25"/>
      <c r="C801" s="73"/>
      <c r="D801" s="103"/>
      <c r="E801" s="85" t="s">
        <v>477</v>
      </c>
      <c r="F801" s="30" t="s">
        <v>452</v>
      </c>
      <c r="G801" s="33">
        <v>0.34091880000000002</v>
      </c>
      <c r="H801" s="33">
        <v>0.2982187</v>
      </c>
      <c r="I801" s="33">
        <v>0.38361879999999998</v>
      </c>
      <c r="J801" s="33">
        <v>0.30358588229240024</v>
      </c>
    </row>
    <row r="802" spans="2:10" x14ac:dyDescent="0.3">
      <c r="B802" s="25"/>
      <c r="C802" s="73"/>
      <c r="D802" s="103"/>
      <c r="E802" s="85" t="s">
        <v>477</v>
      </c>
      <c r="F802" s="30" t="s">
        <v>453</v>
      </c>
      <c r="G802" s="33">
        <v>0.39898919999999999</v>
      </c>
      <c r="H802" s="33">
        <v>0.36433500000000002</v>
      </c>
      <c r="I802" s="33">
        <v>0.43364350000000002</v>
      </c>
      <c r="J802" s="33">
        <v>0.44529330296982644</v>
      </c>
    </row>
    <row r="803" spans="2:10" x14ac:dyDescent="0.3">
      <c r="B803" s="25"/>
      <c r="C803" s="73"/>
      <c r="D803" s="103"/>
      <c r="E803" s="85" t="s">
        <v>477</v>
      </c>
      <c r="F803" s="30" t="s">
        <v>21</v>
      </c>
      <c r="G803" s="33">
        <v>0.34549950000000001</v>
      </c>
      <c r="H803" s="33">
        <v>0.26693850000000002</v>
      </c>
      <c r="I803" s="33">
        <v>0.42406050000000001</v>
      </c>
      <c r="J803" s="33">
        <v>0.50518647032241104</v>
      </c>
    </row>
    <row r="804" spans="2:10" x14ac:dyDescent="0.3">
      <c r="B804" s="25"/>
      <c r="C804" s="73"/>
      <c r="D804" s="103"/>
      <c r="E804" s="85" t="s">
        <v>477</v>
      </c>
      <c r="F804" s="30" t="s">
        <v>454</v>
      </c>
      <c r="G804" s="33">
        <v>0.28238229999999997</v>
      </c>
      <c r="H804" s="33">
        <v>0.21485360000000001</v>
      </c>
      <c r="I804" s="33">
        <v>0.34991100000000003</v>
      </c>
      <c r="J804" s="33">
        <v>0.45228529730733286</v>
      </c>
    </row>
    <row r="805" spans="2:10" x14ac:dyDescent="0.3">
      <c r="B805" s="25"/>
      <c r="C805" s="73"/>
      <c r="D805" s="103"/>
      <c r="E805" s="85" t="s">
        <v>477</v>
      </c>
      <c r="F805" s="30" t="s">
        <v>455</v>
      </c>
      <c r="G805" s="33">
        <v>0.47929870000000002</v>
      </c>
      <c r="H805" s="33">
        <v>0.26351809999999998</v>
      </c>
      <c r="I805" s="33">
        <v>0.69507929999999996</v>
      </c>
      <c r="J805" s="33">
        <v>0.33549905126218693</v>
      </c>
    </row>
    <row r="806" spans="2:10" x14ac:dyDescent="0.3">
      <c r="B806" s="25"/>
      <c r="C806" s="73"/>
      <c r="D806" s="103"/>
      <c r="E806" s="85" t="s">
        <v>477</v>
      </c>
      <c r="F806" s="30" t="s">
        <v>456</v>
      </c>
      <c r="G806" s="33">
        <v>0.29308659999999997</v>
      </c>
      <c r="H806" s="33">
        <v>0.25027959999999999</v>
      </c>
      <c r="I806" s="33">
        <v>0.33589360000000001</v>
      </c>
      <c r="J806" s="33">
        <v>0.44051274973258342</v>
      </c>
    </row>
    <row r="807" spans="2:10" x14ac:dyDescent="0.3">
      <c r="B807" s="25"/>
      <c r="C807" s="73"/>
      <c r="D807" s="103"/>
      <c r="E807" s="85" t="s">
        <v>477</v>
      </c>
      <c r="F807" s="30" t="s">
        <v>457</v>
      </c>
      <c r="G807" s="33">
        <v>0.3663845</v>
      </c>
      <c r="H807" s="33">
        <v>0.3233646</v>
      </c>
      <c r="I807" s="33">
        <v>0.4094043</v>
      </c>
      <c r="J807" s="33">
        <v>0.30748247360811803</v>
      </c>
    </row>
    <row r="808" spans="2:10" x14ac:dyDescent="0.3">
      <c r="B808" s="25"/>
      <c r="C808" s="73"/>
      <c r="D808" s="103"/>
      <c r="E808" s="85" t="s">
        <v>477</v>
      </c>
      <c r="F808" s="30" t="s">
        <v>458</v>
      </c>
      <c r="G808" s="33">
        <v>0.37252540000000001</v>
      </c>
      <c r="H808" s="33">
        <v>0.29001320000000003</v>
      </c>
      <c r="I808" s="33">
        <v>0.45503759999999999</v>
      </c>
      <c r="J808" s="33">
        <v>0.23244597322964181</v>
      </c>
    </row>
    <row r="809" spans="2:10" x14ac:dyDescent="0.3">
      <c r="B809" s="25"/>
      <c r="C809" s="73"/>
      <c r="D809" s="103"/>
      <c r="E809" s="85" t="s">
        <v>477</v>
      </c>
      <c r="F809" s="30" t="s">
        <v>459</v>
      </c>
      <c r="G809" s="33">
        <v>0.32796419999999998</v>
      </c>
      <c r="H809" s="33">
        <v>0.29637760000000002</v>
      </c>
      <c r="I809" s="33">
        <v>0.35955090000000001</v>
      </c>
      <c r="J809" s="33">
        <v>0.19172136077190596</v>
      </c>
    </row>
    <row r="810" spans="2:10" x14ac:dyDescent="0.3">
      <c r="B810" s="25"/>
      <c r="C810" s="73"/>
      <c r="D810" s="103"/>
      <c r="E810" s="85" t="s">
        <v>477</v>
      </c>
      <c r="F810" s="30" t="s">
        <v>660</v>
      </c>
      <c r="G810" s="33">
        <v>0.3878878</v>
      </c>
      <c r="H810" s="33">
        <v>0.32250289999999998</v>
      </c>
      <c r="I810" s="33">
        <v>0.45327279999999998</v>
      </c>
      <c r="J810" s="33">
        <v>0.30213143043701318</v>
      </c>
    </row>
    <row r="811" spans="2:10" x14ac:dyDescent="0.3">
      <c r="B811" s="25"/>
      <c r="C811" s="73"/>
      <c r="D811" s="103"/>
      <c r="E811" s="85" t="s">
        <v>477</v>
      </c>
      <c r="F811" s="30" t="s">
        <v>661</v>
      </c>
      <c r="G811" s="33">
        <v>0.30727139999999997</v>
      </c>
      <c r="H811" s="33">
        <v>0.27268959999999998</v>
      </c>
      <c r="I811" s="33">
        <v>0.34185310000000002</v>
      </c>
      <c r="J811" s="33">
        <v>0.37952212975330207</v>
      </c>
    </row>
    <row r="812" spans="2:10" x14ac:dyDescent="0.3">
      <c r="B812" s="25"/>
      <c r="C812" s="73"/>
      <c r="D812" s="103"/>
      <c r="E812" s="85" t="s">
        <v>477</v>
      </c>
      <c r="F812" s="30" t="s">
        <v>662</v>
      </c>
      <c r="G812" s="33">
        <v>0.44353530000000002</v>
      </c>
      <c r="H812" s="33">
        <v>0.27024860000000001</v>
      </c>
      <c r="I812" s="33">
        <v>0.61682199999999998</v>
      </c>
      <c r="J812" s="33">
        <v>0.37820914214151535</v>
      </c>
    </row>
    <row r="813" spans="2:10" x14ac:dyDescent="0.3">
      <c r="B813" s="25"/>
      <c r="C813" s="73"/>
      <c r="D813" s="103"/>
      <c r="E813" s="85" t="s">
        <v>477</v>
      </c>
      <c r="F813" s="30" t="s">
        <v>663</v>
      </c>
      <c r="G813" s="33">
        <v>0.33195259999999999</v>
      </c>
      <c r="H813" s="33">
        <v>0.29535990000000001</v>
      </c>
      <c r="I813" s="33">
        <v>0.36854530000000002</v>
      </c>
      <c r="J813" s="33">
        <v>0.35317611864298898</v>
      </c>
    </row>
    <row r="814" spans="2:10" x14ac:dyDescent="0.3">
      <c r="B814" s="25"/>
      <c r="C814" s="73"/>
      <c r="D814" s="103"/>
      <c r="E814" s="85" t="s">
        <v>477</v>
      </c>
      <c r="F814" s="30" t="s">
        <v>460</v>
      </c>
      <c r="G814" s="33">
        <v>0.26000400000000001</v>
      </c>
      <c r="H814" s="33">
        <v>0.21371852</v>
      </c>
      <c r="I814" s="33">
        <v>0.3062896</v>
      </c>
      <c r="J814" s="33">
        <v>0.45742702487297843</v>
      </c>
    </row>
    <row r="815" spans="2:10" x14ac:dyDescent="0.3">
      <c r="B815" s="25"/>
      <c r="C815" s="73"/>
      <c r="D815" s="103"/>
      <c r="E815" s="85" t="s">
        <v>477</v>
      </c>
      <c r="F815" s="30" t="s">
        <v>461</v>
      </c>
      <c r="G815" s="33">
        <v>0.38862069999999999</v>
      </c>
      <c r="H815" s="33">
        <v>0.34191148999999998</v>
      </c>
      <c r="I815" s="33">
        <v>0.43532999999999999</v>
      </c>
      <c r="J815" s="33">
        <v>0.29972882437390336</v>
      </c>
    </row>
    <row r="816" spans="2:10" x14ac:dyDescent="0.3">
      <c r="B816" s="25"/>
      <c r="C816" s="73"/>
      <c r="D816" s="103"/>
      <c r="E816" s="85" t="s">
        <v>477</v>
      </c>
      <c r="F816" s="30" t="s">
        <v>462</v>
      </c>
      <c r="G816" s="33">
        <v>0.35531479999999999</v>
      </c>
      <c r="H816" s="33">
        <v>0.25572138999999999</v>
      </c>
      <c r="I816" s="33">
        <v>0.45490819999999998</v>
      </c>
      <c r="J816" s="33">
        <v>0.34417854261898362</v>
      </c>
    </row>
    <row r="817" spans="2:10" x14ac:dyDescent="0.3">
      <c r="B817" s="25"/>
      <c r="C817" s="73"/>
      <c r="D817" s="18"/>
      <c r="E817" s="85" t="s">
        <v>477</v>
      </c>
      <c r="F817" s="30" t="s">
        <v>589</v>
      </c>
      <c r="G817" s="33">
        <v>0.21556839999999999</v>
      </c>
      <c r="H817" s="33">
        <v>9.2825089999999999E-2</v>
      </c>
      <c r="I817" s="33">
        <v>0.33831169999999999</v>
      </c>
      <c r="J817" s="33">
        <v>0.10192307692307692</v>
      </c>
    </row>
    <row r="818" spans="2:10" x14ac:dyDescent="0.3">
      <c r="B818" s="25"/>
      <c r="C818" s="73"/>
      <c r="D818" s="18"/>
      <c r="E818" s="85" t="s">
        <v>477</v>
      </c>
      <c r="F818" s="30" t="s">
        <v>463</v>
      </c>
      <c r="G818" s="33">
        <v>0.30014299999999999</v>
      </c>
      <c r="H818" s="33">
        <v>0.2490433</v>
      </c>
      <c r="I818" s="33">
        <v>0.35124280000000002</v>
      </c>
      <c r="J818" s="33">
        <v>0.46486706851868032</v>
      </c>
    </row>
    <row r="819" spans="2:10" x14ac:dyDescent="0.3">
      <c r="B819" s="25"/>
      <c r="C819" s="73"/>
      <c r="D819" s="18"/>
      <c r="E819" s="85" t="s">
        <v>477</v>
      </c>
      <c r="F819" s="30" t="s">
        <v>464</v>
      </c>
      <c r="G819" s="33">
        <v>0.28928749999999998</v>
      </c>
      <c r="H819" s="33">
        <v>0.22994899999999999</v>
      </c>
      <c r="I819" s="33">
        <v>0.34862599999999999</v>
      </c>
      <c r="J819" s="33">
        <v>0.40319630595784234</v>
      </c>
    </row>
    <row r="820" spans="2:10" x14ac:dyDescent="0.3">
      <c r="B820" s="25"/>
      <c r="C820" s="73"/>
      <c r="D820" s="18"/>
      <c r="E820" s="85" t="s">
        <v>477</v>
      </c>
      <c r="F820" s="30" t="s">
        <v>465</v>
      </c>
      <c r="G820" s="33">
        <v>0.41371140000000001</v>
      </c>
      <c r="H820" s="33">
        <v>0.34933930000000002</v>
      </c>
      <c r="I820" s="33">
        <v>0.47808349999999999</v>
      </c>
      <c r="J820" s="33">
        <v>0.32514217510355964</v>
      </c>
    </row>
    <row r="821" spans="2:10" x14ac:dyDescent="0.3">
      <c r="B821" s="25"/>
      <c r="C821" s="73"/>
      <c r="D821" s="18"/>
      <c r="E821" s="85" t="s">
        <v>477</v>
      </c>
      <c r="F821" s="30" t="s">
        <v>466</v>
      </c>
      <c r="G821" s="33">
        <v>0.33320339999999998</v>
      </c>
      <c r="H821" s="33">
        <v>0.2458457</v>
      </c>
      <c r="I821" s="33">
        <v>0.42056100000000002</v>
      </c>
      <c r="J821" s="33">
        <v>0.25958594214158404</v>
      </c>
    </row>
    <row r="822" spans="2:10" x14ac:dyDescent="0.3">
      <c r="B822" s="25"/>
      <c r="C822" s="73"/>
      <c r="D822" s="18"/>
      <c r="E822" s="85" t="s">
        <v>477</v>
      </c>
      <c r="F822" s="30" t="s">
        <v>467</v>
      </c>
      <c r="G822" s="33">
        <v>0.34845769999999998</v>
      </c>
      <c r="H822" s="33">
        <v>0.2320615</v>
      </c>
      <c r="I822" s="33">
        <v>0.46485379999999998</v>
      </c>
      <c r="J822" s="33">
        <v>0.33045832284059429</v>
      </c>
    </row>
    <row r="823" spans="2:10" x14ac:dyDescent="0.3">
      <c r="B823" s="25"/>
      <c r="C823" s="73"/>
      <c r="D823" s="18"/>
      <c r="E823" s="85" t="s">
        <v>477</v>
      </c>
      <c r="F823" s="30" t="s">
        <v>468</v>
      </c>
      <c r="G823" s="33">
        <v>0.33229950000000003</v>
      </c>
      <c r="H823" s="33">
        <v>0.3070021</v>
      </c>
      <c r="I823" s="33">
        <v>0.3575969</v>
      </c>
      <c r="J823" s="33">
        <v>0.35100472600021648</v>
      </c>
    </row>
    <row r="824" spans="2:10" x14ac:dyDescent="0.3">
      <c r="B824" s="25"/>
      <c r="C824" s="73"/>
      <c r="D824" s="18"/>
      <c r="E824" s="85" t="s">
        <v>477</v>
      </c>
      <c r="F824" s="30" t="s">
        <v>469</v>
      </c>
      <c r="G824" s="33">
        <v>0.35689490000000001</v>
      </c>
      <c r="H824" s="33">
        <v>0.22568930000000001</v>
      </c>
      <c r="I824" s="33">
        <v>0.48810049999999999</v>
      </c>
      <c r="J824" s="33">
        <v>0.45173574211831385</v>
      </c>
    </row>
    <row r="825" spans="2:10" x14ac:dyDescent="0.3">
      <c r="B825" s="25"/>
      <c r="C825" s="73"/>
      <c r="D825" s="18"/>
      <c r="E825" s="85" t="s">
        <v>477</v>
      </c>
      <c r="F825" s="30" t="s">
        <v>470</v>
      </c>
      <c r="G825" s="33">
        <v>0.3522574</v>
      </c>
      <c r="H825" s="33">
        <v>0.3085601</v>
      </c>
      <c r="I825" s="33">
        <v>0.39595469999999999</v>
      </c>
      <c r="J825" s="33">
        <v>0.33411783801330952</v>
      </c>
    </row>
    <row r="826" spans="2:10" x14ac:dyDescent="0.3">
      <c r="B826" s="25"/>
      <c r="C826" s="73"/>
      <c r="D826" s="18"/>
      <c r="E826" s="85" t="s">
        <v>477</v>
      </c>
      <c r="F826" s="30" t="s">
        <v>26</v>
      </c>
      <c r="G826" s="33">
        <v>0.32760669999999997</v>
      </c>
      <c r="H826" s="33">
        <v>0.2062842</v>
      </c>
      <c r="I826" s="33">
        <v>0.44892919999999997</v>
      </c>
      <c r="J826" s="33">
        <v>0.49442274914237633</v>
      </c>
    </row>
    <row r="827" spans="2:10" x14ac:dyDescent="0.3">
      <c r="B827" s="25"/>
      <c r="C827" s="73"/>
      <c r="D827" s="18"/>
      <c r="E827" s="85" t="s">
        <v>477</v>
      </c>
      <c r="F827" s="30" t="s">
        <v>27</v>
      </c>
      <c r="G827" s="33">
        <v>0.345281</v>
      </c>
      <c r="H827" s="33">
        <v>0.27243640000000002</v>
      </c>
      <c r="I827" s="33">
        <v>0.41812559999999999</v>
      </c>
      <c r="J827" s="33">
        <v>0.29457001471178279</v>
      </c>
    </row>
    <row r="828" spans="2:10" x14ac:dyDescent="0.3">
      <c r="B828" s="25"/>
      <c r="C828" s="73"/>
      <c r="D828" s="18"/>
      <c r="E828" s="85" t="s">
        <v>477</v>
      </c>
      <c r="F828" s="30" t="s">
        <v>28</v>
      </c>
      <c r="G828" s="33">
        <v>0.38640859999999999</v>
      </c>
      <c r="H828" s="33">
        <v>0.29238910000000001</v>
      </c>
      <c r="I828" s="33">
        <v>0.48042820000000003</v>
      </c>
      <c r="J828" s="33">
        <v>0.39784946236559138</v>
      </c>
    </row>
    <row r="829" spans="2:10" x14ac:dyDescent="0.3">
      <c r="B829" s="25"/>
      <c r="C829" s="73"/>
      <c r="D829" s="18"/>
      <c r="E829" s="85" t="s">
        <v>477</v>
      </c>
      <c r="F829" s="30" t="s">
        <v>29</v>
      </c>
      <c r="G829" s="33">
        <v>0.31610290000000002</v>
      </c>
      <c r="H829" s="33">
        <v>0.2405371</v>
      </c>
      <c r="I829" s="33">
        <v>0.39166879999999998</v>
      </c>
      <c r="J829" s="33">
        <v>0.33327979441053646</v>
      </c>
    </row>
    <row r="830" spans="2:10" x14ac:dyDescent="0.3">
      <c r="B830" s="25"/>
      <c r="C830" s="73"/>
      <c r="D830" s="18"/>
      <c r="E830" s="85" t="s">
        <v>477</v>
      </c>
      <c r="F830" s="30" t="s">
        <v>658</v>
      </c>
      <c r="G830" s="33">
        <v>0.29107719999999998</v>
      </c>
      <c r="H830" s="33">
        <v>0.21705070000000001</v>
      </c>
      <c r="I830" s="33">
        <v>0.36510369999999998</v>
      </c>
      <c r="J830" s="33">
        <v>0.37285202126344419</v>
      </c>
    </row>
    <row r="831" spans="2:10" x14ac:dyDescent="0.3">
      <c r="B831" s="25"/>
      <c r="C831" s="73"/>
      <c r="D831" s="18"/>
      <c r="E831" s="85" t="s">
        <v>477</v>
      </c>
      <c r="F831" s="30" t="s">
        <v>30</v>
      </c>
      <c r="G831" s="33">
        <v>0.2979849</v>
      </c>
      <c r="H831" s="33">
        <v>0.20144190000000001</v>
      </c>
      <c r="I831" s="33">
        <v>0.39452799999999999</v>
      </c>
      <c r="J831" s="33">
        <v>0.31594336718990457</v>
      </c>
    </row>
    <row r="832" spans="2:10" x14ac:dyDescent="0.3">
      <c r="B832" s="25"/>
      <c r="C832" s="73"/>
      <c r="D832" s="18"/>
      <c r="E832" s="85" t="s">
        <v>477</v>
      </c>
      <c r="F832" s="30" t="s">
        <v>552</v>
      </c>
      <c r="G832" s="33">
        <v>0.35254570000000002</v>
      </c>
      <c r="H832" s="33">
        <v>0.28524719999999998</v>
      </c>
      <c r="I832" s="33">
        <v>0.4198442</v>
      </c>
      <c r="J832" s="33">
        <v>0.16986525112290732</v>
      </c>
    </row>
    <row r="833" spans="1:10" x14ac:dyDescent="0.3">
      <c r="B833" s="25"/>
      <c r="C833" s="73"/>
      <c r="D833" s="18"/>
      <c r="E833" s="85" t="s">
        <v>477</v>
      </c>
      <c r="F833" s="30" t="s">
        <v>31</v>
      </c>
      <c r="G833" s="33">
        <v>0.37711420000000001</v>
      </c>
      <c r="H833" s="33">
        <v>0.32014169999999997</v>
      </c>
      <c r="I833" s="33">
        <v>0.43408679999999999</v>
      </c>
      <c r="J833" s="33">
        <v>0.32576126345394557</v>
      </c>
    </row>
    <row r="834" spans="1:10" x14ac:dyDescent="0.3">
      <c r="B834" s="25"/>
      <c r="C834" s="73"/>
      <c r="D834" s="18"/>
      <c r="E834" s="85" t="s">
        <v>477</v>
      </c>
      <c r="F834" s="30" t="s">
        <v>32</v>
      </c>
      <c r="G834" s="33">
        <v>0.33361790000000002</v>
      </c>
      <c r="H834" s="33">
        <v>0.26645370000000002</v>
      </c>
      <c r="I834" s="33">
        <v>0.40078209999999997</v>
      </c>
      <c r="J834" s="33">
        <v>0.18932392996108949</v>
      </c>
    </row>
    <row r="835" spans="1:10" x14ac:dyDescent="0.3">
      <c r="B835" s="25"/>
      <c r="C835" s="73"/>
      <c r="D835" s="18"/>
      <c r="E835" s="85" t="s">
        <v>477</v>
      </c>
      <c r="F835" s="30" t="s">
        <v>471</v>
      </c>
      <c r="G835" s="33">
        <v>0.33768019999999999</v>
      </c>
      <c r="H835" s="33">
        <v>0.29080400000000001</v>
      </c>
      <c r="I835" s="33">
        <v>0.38455630000000002</v>
      </c>
      <c r="J835" s="33">
        <v>0.48889759154102214</v>
      </c>
    </row>
    <row r="836" spans="1:10" x14ac:dyDescent="0.3">
      <c r="B836" s="25"/>
      <c r="C836" s="73"/>
      <c r="D836" s="18"/>
      <c r="E836" s="85" t="s">
        <v>477</v>
      </c>
      <c r="F836" s="30" t="s">
        <v>472</v>
      </c>
      <c r="G836" s="33">
        <v>0.31779950000000001</v>
      </c>
      <c r="H836" s="33">
        <v>0.2908579</v>
      </c>
      <c r="I836" s="33">
        <v>0.34474120000000003</v>
      </c>
      <c r="J836" s="33">
        <v>0.33325076961183259</v>
      </c>
    </row>
    <row r="837" spans="1:10" x14ac:dyDescent="0.3">
      <c r="B837" s="25"/>
      <c r="C837" s="73"/>
      <c r="D837" s="18"/>
      <c r="E837" s="85" t="s">
        <v>477</v>
      </c>
      <c r="F837" s="30" t="s">
        <v>473</v>
      </c>
      <c r="G837" s="33">
        <v>0.35553439999999997</v>
      </c>
      <c r="H837" s="33">
        <v>0.27954129999999999</v>
      </c>
      <c r="I837" s="33">
        <v>0.43152750000000001</v>
      </c>
      <c r="J837" s="33">
        <v>0.35237544569721502</v>
      </c>
    </row>
    <row r="838" spans="1:10" x14ac:dyDescent="0.3">
      <c r="A838" t="s">
        <v>415</v>
      </c>
      <c r="B838" s="25" t="s">
        <v>419</v>
      </c>
      <c r="C838" s="73" t="s">
        <v>420</v>
      </c>
      <c r="D838" s="112" t="str" cm="1">
        <f t="array" aca="1" ref="D838" ca="1">HYPERLINK("#"&amp;CELL("address",INDEX('Data dictionary'!B:B,MATCH($A838,'Data dictionary'!A:A,0))),"Show if Q218 is Yes")</f>
        <v>Show if Q218 is Yes</v>
      </c>
      <c r="E838" s="85" t="s">
        <v>477</v>
      </c>
      <c r="F838" s="30" t="s">
        <v>450</v>
      </c>
      <c r="G838" s="33">
        <v>0.38016499999999998</v>
      </c>
      <c r="H838" s="33">
        <v>0.35175000000000001</v>
      </c>
      <c r="I838" s="33">
        <v>0.4085799</v>
      </c>
      <c r="J838" s="33">
        <v>0.370324351302313</v>
      </c>
    </row>
    <row r="839" spans="1:10" x14ac:dyDescent="0.3">
      <c r="B839" s="25"/>
      <c r="C839" s="72"/>
      <c r="D839" s="103"/>
      <c r="E839" s="85" t="s">
        <v>477</v>
      </c>
      <c r="F839" s="30" t="s">
        <v>452</v>
      </c>
      <c r="G839" s="33">
        <v>0.3846176</v>
      </c>
      <c r="H839" s="33">
        <v>0.3538482</v>
      </c>
      <c r="I839" s="33">
        <v>0.41538700000000001</v>
      </c>
      <c r="J839" s="33">
        <v>0.30358588229240024</v>
      </c>
    </row>
    <row r="840" spans="1:10" x14ac:dyDescent="0.3">
      <c r="B840" s="25"/>
      <c r="C840" s="72"/>
      <c r="D840" s="103"/>
      <c r="E840" s="85" t="s">
        <v>477</v>
      </c>
      <c r="F840" s="30" t="s">
        <v>453</v>
      </c>
      <c r="G840" s="33">
        <v>0.45233279999999998</v>
      </c>
      <c r="H840" s="33">
        <v>0.40685320000000003</v>
      </c>
      <c r="I840" s="33">
        <v>0.49781229999999999</v>
      </c>
      <c r="J840" s="33">
        <v>0.44529330296982644</v>
      </c>
    </row>
    <row r="841" spans="1:10" x14ac:dyDescent="0.3">
      <c r="B841" s="25"/>
      <c r="C841" s="72"/>
      <c r="D841" s="103"/>
      <c r="E841" s="85" t="s">
        <v>477</v>
      </c>
      <c r="F841" s="30" t="s">
        <v>21</v>
      </c>
      <c r="G841" s="33">
        <v>0.46554459999999998</v>
      </c>
      <c r="H841" s="33">
        <v>0.37803419999999999</v>
      </c>
      <c r="I841" s="33">
        <v>0.55305510000000002</v>
      </c>
      <c r="J841" s="33">
        <v>0.50518647032241104</v>
      </c>
    </row>
    <row r="842" spans="1:10" x14ac:dyDescent="0.3">
      <c r="B842" s="25"/>
      <c r="C842" s="72"/>
      <c r="D842" s="103"/>
      <c r="E842" s="85" t="s">
        <v>477</v>
      </c>
      <c r="F842" s="30" t="s">
        <v>454</v>
      </c>
      <c r="G842" s="33">
        <v>0.33501239999999999</v>
      </c>
      <c r="H842" s="33">
        <v>0.2422964</v>
      </c>
      <c r="I842" s="33">
        <v>0.42772840000000001</v>
      </c>
      <c r="J842" s="33">
        <v>0.45228529730733286</v>
      </c>
    </row>
    <row r="843" spans="1:10" x14ac:dyDescent="0.3">
      <c r="B843" s="25"/>
      <c r="C843" s="73"/>
      <c r="D843" s="103"/>
      <c r="E843" s="85" t="s">
        <v>477</v>
      </c>
      <c r="F843" s="30" t="s">
        <v>455</v>
      </c>
      <c r="G843" s="33">
        <v>0.3462826</v>
      </c>
      <c r="H843" s="33">
        <v>0.2085641</v>
      </c>
      <c r="I843" s="33">
        <v>0.48400110000000002</v>
      </c>
      <c r="J843" s="33">
        <v>0.33549905126218693</v>
      </c>
    </row>
    <row r="844" spans="1:10" x14ac:dyDescent="0.3">
      <c r="B844" s="25"/>
      <c r="C844" s="73"/>
      <c r="D844" s="103"/>
      <c r="E844" s="85" t="s">
        <v>477</v>
      </c>
      <c r="F844" s="30" t="s">
        <v>456</v>
      </c>
      <c r="G844" s="33">
        <v>0.32564399999999999</v>
      </c>
      <c r="H844" s="33">
        <v>0.28517354</v>
      </c>
      <c r="I844" s="33">
        <v>0.36611450000000001</v>
      </c>
      <c r="J844" s="33">
        <v>0.44051274973258342</v>
      </c>
    </row>
    <row r="845" spans="1:10" x14ac:dyDescent="0.3">
      <c r="B845" s="25"/>
      <c r="C845" s="73"/>
      <c r="D845" s="103"/>
      <c r="E845" s="85" t="s">
        <v>477</v>
      </c>
      <c r="F845" s="30" t="s">
        <v>457</v>
      </c>
      <c r="G845" s="33">
        <v>0.41870390000000002</v>
      </c>
      <c r="H845" s="33">
        <v>0.38541081999999999</v>
      </c>
      <c r="I845" s="33">
        <v>0.45199689999999998</v>
      </c>
      <c r="J845" s="33">
        <v>0.30748247360811803</v>
      </c>
    </row>
    <row r="846" spans="1:10" x14ac:dyDescent="0.3">
      <c r="B846" s="25"/>
      <c r="C846" s="73"/>
      <c r="D846" s="103"/>
      <c r="E846" s="85" t="s">
        <v>477</v>
      </c>
      <c r="F846" s="30" t="s">
        <v>458</v>
      </c>
      <c r="G846" s="33">
        <v>0.38003989999999999</v>
      </c>
      <c r="H846" s="33">
        <v>0.31072</v>
      </c>
      <c r="I846" s="33">
        <v>0.44935979999999998</v>
      </c>
      <c r="J846" s="33">
        <v>0.23244597322964181</v>
      </c>
    </row>
    <row r="847" spans="1:10" x14ac:dyDescent="0.3">
      <c r="B847" s="25"/>
      <c r="C847" s="73"/>
      <c r="D847" s="103"/>
      <c r="E847" s="85" t="s">
        <v>477</v>
      </c>
      <c r="F847" s="30" t="s">
        <v>459</v>
      </c>
      <c r="G847" s="33">
        <v>0.38142599999999999</v>
      </c>
      <c r="H847" s="33">
        <v>0.35050690000000001</v>
      </c>
      <c r="I847" s="33">
        <v>0.41234510000000002</v>
      </c>
      <c r="J847" s="33">
        <v>0.19172136077190596</v>
      </c>
    </row>
    <row r="848" spans="1:10" x14ac:dyDescent="0.3">
      <c r="B848" s="25"/>
      <c r="C848" s="73"/>
      <c r="D848" s="103"/>
      <c r="E848" s="85" t="s">
        <v>477</v>
      </c>
      <c r="F848" s="30" t="s">
        <v>660</v>
      </c>
      <c r="G848" s="33">
        <v>0.43387550000000003</v>
      </c>
      <c r="H848" s="33">
        <v>0.35828650000000001</v>
      </c>
      <c r="I848" s="33">
        <v>0.50946440000000004</v>
      </c>
      <c r="J848" s="33">
        <v>0.30213143043701318</v>
      </c>
    </row>
    <row r="849" spans="2:10" x14ac:dyDescent="0.3">
      <c r="B849" s="25"/>
      <c r="C849" s="73"/>
      <c r="D849" s="103"/>
      <c r="E849" s="85" t="s">
        <v>477</v>
      </c>
      <c r="F849" s="30" t="s">
        <v>661</v>
      </c>
      <c r="G849" s="33">
        <v>0.3506225</v>
      </c>
      <c r="H849" s="33">
        <v>0.31267709999999999</v>
      </c>
      <c r="I849" s="33">
        <v>0.38856780000000002</v>
      </c>
      <c r="J849" s="33">
        <v>0.37952212975330207</v>
      </c>
    </row>
    <row r="850" spans="2:10" x14ac:dyDescent="0.3">
      <c r="B850" s="25"/>
      <c r="C850" s="73"/>
      <c r="D850" s="103"/>
      <c r="E850" s="85" t="s">
        <v>477</v>
      </c>
      <c r="F850" s="30" t="s">
        <v>662</v>
      </c>
      <c r="G850" s="33">
        <v>0.38720460000000001</v>
      </c>
      <c r="H850" s="33">
        <v>0.27985710000000003</v>
      </c>
      <c r="I850" s="33">
        <v>0.49455209999999999</v>
      </c>
      <c r="J850" s="33">
        <v>0.37820914214151535</v>
      </c>
    </row>
    <row r="851" spans="2:10" x14ac:dyDescent="0.3">
      <c r="B851" s="25"/>
      <c r="C851" s="73"/>
      <c r="D851" s="103"/>
      <c r="E851" s="85" t="s">
        <v>477</v>
      </c>
      <c r="F851" s="30" t="s">
        <v>663</v>
      </c>
      <c r="G851" s="33">
        <v>0.37992700000000001</v>
      </c>
      <c r="H851" s="33">
        <v>0.3509217</v>
      </c>
      <c r="I851" s="33">
        <v>0.40893239999999997</v>
      </c>
      <c r="J851" s="33">
        <v>0.35317611864298898</v>
      </c>
    </row>
    <row r="852" spans="2:10" x14ac:dyDescent="0.3">
      <c r="B852" s="25"/>
      <c r="C852" s="73"/>
      <c r="D852" s="103"/>
      <c r="E852" s="85" t="s">
        <v>477</v>
      </c>
      <c r="F852" s="30" t="s">
        <v>460</v>
      </c>
      <c r="G852" s="33">
        <v>0.2964581</v>
      </c>
      <c r="H852" s="33">
        <v>0.25065860000000001</v>
      </c>
      <c r="I852" s="33">
        <v>0.3422577</v>
      </c>
      <c r="J852" s="33">
        <v>0.45742702487297843</v>
      </c>
    </row>
    <row r="853" spans="2:10" x14ac:dyDescent="0.3">
      <c r="B853" s="25"/>
      <c r="C853" s="73"/>
      <c r="D853" s="103"/>
      <c r="E853" s="85" t="s">
        <v>477</v>
      </c>
      <c r="F853" s="30" t="s">
        <v>461</v>
      </c>
      <c r="G853" s="33">
        <v>0.44262699999999999</v>
      </c>
      <c r="H853" s="33">
        <v>0.40080490000000002</v>
      </c>
      <c r="I853" s="33">
        <v>0.48444910000000002</v>
      </c>
      <c r="J853" s="33">
        <v>0.29972882437390336</v>
      </c>
    </row>
    <row r="854" spans="2:10" x14ac:dyDescent="0.3">
      <c r="B854" s="25"/>
      <c r="C854" s="73"/>
      <c r="D854" s="18"/>
      <c r="E854" s="85" t="s">
        <v>477</v>
      </c>
      <c r="F854" s="30" t="s">
        <v>462</v>
      </c>
      <c r="G854" s="33">
        <v>0.3139651</v>
      </c>
      <c r="H854" s="33">
        <v>0.1707873</v>
      </c>
      <c r="I854" s="33">
        <v>0.45714290000000002</v>
      </c>
      <c r="J854" s="33">
        <v>0.34417854261898362</v>
      </c>
    </row>
    <row r="855" spans="2:10" x14ac:dyDescent="0.3">
      <c r="B855" s="25"/>
      <c r="C855" s="73"/>
      <c r="D855" s="18"/>
      <c r="E855" s="85" t="s">
        <v>477</v>
      </c>
      <c r="F855" s="30" t="s">
        <v>589</v>
      </c>
      <c r="G855" s="33">
        <v>0.25209779999999998</v>
      </c>
      <c r="H855" s="33">
        <v>0.11723980000000001</v>
      </c>
      <c r="I855" s="33">
        <v>0.38695580000000002</v>
      </c>
      <c r="J855" s="33">
        <v>0.10192307692307692</v>
      </c>
    </row>
    <row r="856" spans="2:10" x14ac:dyDescent="0.3">
      <c r="B856" s="25"/>
      <c r="C856" s="73"/>
      <c r="D856" s="18"/>
      <c r="E856" s="85" t="s">
        <v>477</v>
      </c>
      <c r="F856" s="30" t="s">
        <v>463</v>
      </c>
      <c r="G856" s="33">
        <v>0.33557219999999999</v>
      </c>
      <c r="H856" s="33">
        <v>0.27721889999999999</v>
      </c>
      <c r="I856" s="33">
        <v>0.39392549999999998</v>
      </c>
      <c r="J856" s="33">
        <v>0.46486706851868032</v>
      </c>
    </row>
    <row r="857" spans="2:10" x14ac:dyDescent="0.3">
      <c r="B857" s="25"/>
      <c r="C857" s="73"/>
      <c r="D857" s="18"/>
      <c r="E857" s="85" t="s">
        <v>477</v>
      </c>
      <c r="F857" s="30" t="s">
        <v>464</v>
      </c>
      <c r="G857" s="33">
        <v>0.32981490000000002</v>
      </c>
      <c r="H857" s="33">
        <v>0.27738020000000002</v>
      </c>
      <c r="I857" s="33">
        <v>0.38224960000000002</v>
      </c>
      <c r="J857" s="33">
        <v>0.40319630595784234</v>
      </c>
    </row>
    <row r="858" spans="2:10" x14ac:dyDescent="0.3">
      <c r="B858" s="25"/>
      <c r="C858" s="73"/>
      <c r="D858" s="18"/>
      <c r="E858" s="85" t="s">
        <v>477</v>
      </c>
      <c r="F858" s="30" t="s">
        <v>465</v>
      </c>
      <c r="G858" s="33">
        <v>0.40144839999999998</v>
      </c>
      <c r="H858" s="33">
        <v>0.35839690000000002</v>
      </c>
      <c r="I858" s="33">
        <v>0.4444999</v>
      </c>
      <c r="J858" s="33">
        <v>0.32514217510355964</v>
      </c>
    </row>
    <row r="859" spans="2:10" x14ac:dyDescent="0.3">
      <c r="B859" s="25"/>
      <c r="C859" s="73"/>
      <c r="D859" s="18"/>
      <c r="E859" s="85" t="s">
        <v>477</v>
      </c>
      <c r="F859" s="30" t="s">
        <v>466</v>
      </c>
      <c r="G859" s="33">
        <v>0.43186920000000001</v>
      </c>
      <c r="H859" s="33">
        <v>0.3635718</v>
      </c>
      <c r="I859" s="33">
        <v>0.50016660000000002</v>
      </c>
      <c r="J859" s="33">
        <v>0.25958594214158404</v>
      </c>
    </row>
    <row r="860" spans="2:10" x14ac:dyDescent="0.3">
      <c r="B860" s="25"/>
      <c r="C860" s="73"/>
      <c r="D860" s="18"/>
      <c r="E860" s="85" t="s">
        <v>477</v>
      </c>
      <c r="F860" s="30" t="s">
        <v>467</v>
      </c>
      <c r="G860" s="33">
        <v>0.43421720000000003</v>
      </c>
      <c r="H860" s="33">
        <v>0.36111539999999998</v>
      </c>
      <c r="I860" s="33">
        <v>0.50731890000000002</v>
      </c>
      <c r="J860" s="33">
        <v>0.33045832284059429</v>
      </c>
    </row>
    <row r="861" spans="2:10" x14ac:dyDescent="0.3">
      <c r="B861" s="25"/>
      <c r="C861" s="73"/>
      <c r="D861" s="18"/>
      <c r="E861" s="85" t="s">
        <v>477</v>
      </c>
      <c r="F861" s="30" t="s">
        <v>468</v>
      </c>
      <c r="G861" s="33">
        <v>0.38086300000000001</v>
      </c>
      <c r="H861" s="33">
        <v>0.3544638</v>
      </c>
      <c r="I861" s="33">
        <v>0.40726220000000002</v>
      </c>
      <c r="J861" s="33">
        <v>0.35100472600021648</v>
      </c>
    </row>
    <row r="862" spans="2:10" x14ac:dyDescent="0.3">
      <c r="B862" s="25"/>
      <c r="C862" s="73"/>
      <c r="D862" s="18"/>
      <c r="E862" s="85" t="s">
        <v>477</v>
      </c>
      <c r="F862" s="30" t="s">
        <v>469</v>
      </c>
      <c r="G862" s="33">
        <v>0.37610830000000001</v>
      </c>
      <c r="H862" s="33">
        <v>0.28887420000000003</v>
      </c>
      <c r="I862" s="33">
        <v>0.46334249999999999</v>
      </c>
      <c r="J862" s="33">
        <v>0.45173574211831385</v>
      </c>
    </row>
    <row r="863" spans="2:10" x14ac:dyDescent="0.3">
      <c r="B863" s="25"/>
      <c r="C863" s="73"/>
      <c r="D863" s="18"/>
      <c r="E863" s="85" t="s">
        <v>477</v>
      </c>
      <c r="F863" s="30" t="s">
        <v>470</v>
      </c>
      <c r="G863" s="33">
        <v>0.41211940000000002</v>
      </c>
      <c r="H863" s="33">
        <v>0.29837629999999998</v>
      </c>
      <c r="I863" s="33">
        <v>0.52586239999999995</v>
      </c>
      <c r="J863" s="33">
        <v>0.33411783801330952</v>
      </c>
    </row>
    <row r="864" spans="2:10" x14ac:dyDescent="0.3">
      <c r="B864" s="25"/>
      <c r="C864" s="73"/>
      <c r="D864" s="18"/>
      <c r="E864" s="85" t="s">
        <v>477</v>
      </c>
      <c r="F864" s="30" t="s">
        <v>26</v>
      </c>
      <c r="G864" s="33">
        <v>0.38097239999999999</v>
      </c>
      <c r="H864" s="33">
        <v>0.30821920000000003</v>
      </c>
      <c r="I864" s="33">
        <v>0.45372570000000001</v>
      </c>
      <c r="J864" s="33">
        <v>0.49442274914237633</v>
      </c>
    </row>
    <row r="865" spans="1:10" x14ac:dyDescent="0.3">
      <c r="B865" s="25"/>
      <c r="C865" s="73"/>
      <c r="D865" s="18"/>
      <c r="E865" s="85" t="s">
        <v>477</v>
      </c>
      <c r="F865" s="30" t="s">
        <v>27</v>
      </c>
      <c r="G865" s="33">
        <v>0.38828780000000002</v>
      </c>
      <c r="H865" s="33">
        <v>0.33188960000000001</v>
      </c>
      <c r="I865" s="33">
        <v>0.44468600000000003</v>
      </c>
      <c r="J865" s="33">
        <v>0.29457001471178279</v>
      </c>
    </row>
    <row r="866" spans="1:10" x14ac:dyDescent="0.3">
      <c r="B866" s="25"/>
      <c r="C866" s="73"/>
      <c r="D866" s="18"/>
      <c r="E866" s="85" t="s">
        <v>477</v>
      </c>
      <c r="F866" s="30" t="s">
        <v>28</v>
      </c>
      <c r="G866" s="33">
        <v>0.37186459999999999</v>
      </c>
      <c r="H866" s="33">
        <v>0.30773869999999998</v>
      </c>
      <c r="I866" s="33">
        <v>0.4359905</v>
      </c>
      <c r="J866" s="33">
        <v>0.39784946236559138</v>
      </c>
    </row>
    <row r="867" spans="1:10" x14ac:dyDescent="0.3">
      <c r="B867" s="25"/>
      <c r="C867" s="73"/>
      <c r="D867" s="18"/>
      <c r="E867" s="85" t="s">
        <v>477</v>
      </c>
      <c r="F867" s="30" t="s">
        <v>29</v>
      </c>
      <c r="G867" s="33">
        <v>0.35877979999999998</v>
      </c>
      <c r="H867" s="33">
        <v>0.29494009999999998</v>
      </c>
      <c r="I867" s="33">
        <v>0.42261939999999998</v>
      </c>
      <c r="J867" s="33">
        <v>0.33327979441053646</v>
      </c>
    </row>
    <row r="868" spans="1:10" x14ac:dyDescent="0.3">
      <c r="B868" s="25"/>
      <c r="C868" s="73"/>
      <c r="D868" s="18"/>
      <c r="E868" s="85" t="s">
        <v>477</v>
      </c>
      <c r="F868" s="30" t="s">
        <v>658</v>
      </c>
      <c r="G868" s="33">
        <v>0.34629080000000001</v>
      </c>
      <c r="H868" s="33">
        <v>0.273586</v>
      </c>
      <c r="I868" s="33">
        <v>0.41899550000000002</v>
      </c>
      <c r="J868" s="33">
        <v>0.37285202126344419</v>
      </c>
    </row>
    <row r="869" spans="1:10" x14ac:dyDescent="0.3">
      <c r="B869" s="25"/>
      <c r="C869" s="73"/>
      <c r="D869" s="18"/>
      <c r="E869" s="85" t="s">
        <v>477</v>
      </c>
      <c r="F869" s="30" t="s">
        <v>30</v>
      </c>
      <c r="G869" s="33">
        <v>0.33287549999999999</v>
      </c>
      <c r="H869" s="33">
        <v>0.2627524</v>
      </c>
      <c r="I869" s="33">
        <v>0.40299859999999998</v>
      </c>
      <c r="J869" s="33">
        <v>0.31594336718990457</v>
      </c>
    </row>
    <row r="870" spans="1:10" x14ac:dyDescent="0.3">
      <c r="B870" s="25"/>
      <c r="C870" s="73"/>
      <c r="D870" s="18"/>
      <c r="E870" s="85" t="s">
        <v>477</v>
      </c>
      <c r="F870" s="30" t="s">
        <v>552</v>
      </c>
      <c r="G870" s="33">
        <v>0.33144459999999998</v>
      </c>
      <c r="H870" s="33">
        <v>0.2826514</v>
      </c>
      <c r="I870" s="33">
        <v>0.38023790000000002</v>
      </c>
      <c r="J870" s="33">
        <v>0.16986525112290732</v>
      </c>
    </row>
    <row r="871" spans="1:10" x14ac:dyDescent="0.3">
      <c r="B871" s="25"/>
      <c r="C871" s="73"/>
      <c r="D871" s="18"/>
      <c r="E871" s="85" t="s">
        <v>477</v>
      </c>
      <c r="F871" s="30" t="s">
        <v>31</v>
      </c>
      <c r="G871" s="33">
        <v>0.40174700000000002</v>
      </c>
      <c r="H871" s="33">
        <v>0.3026373</v>
      </c>
      <c r="I871" s="33">
        <v>0.50085670000000004</v>
      </c>
      <c r="J871" s="33">
        <v>0.32576126345394557</v>
      </c>
    </row>
    <row r="872" spans="1:10" x14ac:dyDescent="0.3">
      <c r="B872" s="25"/>
      <c r="C872" s="73"/>
      <c r="D872" s="18"/>
      <c r="E872" s="85" t="s">
        <v>477</v>
      </c>
      <c r="F872" s="30" t="s">
        <v>32</v>
      </c>
      <c r="G872" s="33">
        <v>0.41769669999999998</v>
      </c>
      <c r="H872" s="33">
        <v>0.37367719999999999</v>
      </c>
      <c r="I872" s="33">
        <v>0.46171610000000002</v>
      </c>
      <c r="J872" s="33">
        <v>0.18932392996108949</v>
      </c>
    </row>
    <row r="873" spans="1:10" x14ac:dyDescent="0.3">
      <c r="B873" s="25"/>
      <c r="C873" s="73"/>
      <c r="D873" s="18"/>
      <c r="E873" s="85" t="s">
        <v>477</v>
      </c>
      <c r="F873" s="30" t="s">
        <v>471</v>
      </c>
      <c r="G873" s="33">
        <v>0.3939394</v>
      </c>
      <c r="H873" s="33">
        <v>0.30491760000000001</v>
      </c>
      <c r="I873" s="33">
        <v>0.48296109999999998</v>
      </c>
      <c r="J873" s="33">
        <v>0.48889759154102214</v>
      </c>
    </row>
    <row r="874" spans="1:10" x14ac:dyDescent="0.3">
      <c r="B874" s="25"/>
      <c r="C874" s="73"/>
      <c r="D874" s="18"/>
      <c r="E874" s="85" t="s">
        <v>477</v>
      </c>
      <c r="F874" s="30" t="s">
        <v>472</v>
      </c>
      <c r="G874" s="33">
        <v>0.37310219999999999</v>
      </c>
      <c r="H874" s="33">
        <v>0.32994390000000001</v>
      </c>
      <c r="I874" s="33">
        <v>0.41626039999999997</v>
      </c>
      <c r="J874" s="33">
        <v>0.33325076961183259</v>
      </c>
    </row>
    <row r="875" spans="1:10" x14ac:dyDescent="0.3">
      <c r="B875" s="25"/>
      <c r="C875" s="73"/>
      <c r="D875" s="18"/>
      <c r="E875" s="85" t="s">
        <v>477</v>
      </c>
      <c r="F875" s="30" t="s">
        <v>473</v>
      </c>
      <c r="G875" s="33">
        <v>0.38273570000000001</v>
      </c>
      <c r="H875" s="33">
        <v>0.34084829999999999</v>
      </c>
      <c r="I875" s="33">
        <v>0.42462319999999998</v>
      </c>
      <c r="J875" s="33">
        <v>0.35237544569721502</v>
      </c>
    </row>
    <row r="876" spans="1:10" x14ac:dyDescent="0.3">
      <c r="A876" t="s">
        <v>415</v>
      </c>
      <c r="B876" s="25" t="s">
        <v>421</v>
      </c>
      <c r="C876" s="73" t="s">
        <v>422</v>
      </c>
      <c r="D876" s="112" t="str" cm="1">
        <f t="array" aca="1" ref="D876" ca="1">HYPERLINK("#"&amp;CELL("address",INDEX('Data dictionary'!B:B,MATCH($A876,'Data dictionary'!A:A,0))),"Show if Q218 is Yes")</f>
        <v>Show if Q218 is Yes</v>
      </c>
      <c r="E876" s="85" t="s">
        <v>477</v>
      </c>
      <c r="F876" s="30" t="s">
        <v>450</v>
      </c>
      <c r="G876" s="33">
        <v>0.20201939999999999</v>
      </c>
      <c r="H876" s="33">
        <v>0.17446800000000001</v>
      </c>
      <c r="I876" s="33">
        <v>0.22957079999999999</v>
      </c>
      <c r="J876" s="33">
        <v>0.370324351302313</v>
      </c>
    </row>
    <row r="877" spans="1:10" x14ac:dyDescent="0.3">
      <c r="B877" s="25"/>
      <c r="C877" s="72"/>
      <c r="D877" s="103"/>
      <c r="E877" s="85" t="s">
        <v>477</v>
      </c>
      <c r="F877" s="30" t="s">
        <v>452</v>
      </c>
      <c r="G877" s="123">
        <v>0.21745610000000001</v>
      </c>
      <c r="H877" s="33">
        <v>0.18652859999999999</v>
      </c>
      <c r="I877" s="33">
        <v>0.24838360000000001</v>
      </c>
      <c r="J877" s="33">
        <v>0.30358588229240024</v>
      </c>
    </row>
    <row r="878" spans="1:10" x14ac:dyDescent="0.3">
      <c r="B878" s="25"/>
      <c r="C878" s="73"/>
      <c r="D878" s="103"/>
      <c r="E878" s="85" t="s">
        <v>477</v>
      </c>
      <c r="F878" s="30" t="s">
        <v>453</v>
      </c>
      <c r="G878" s="123">
        <v>0.22616120000000001</v>
      </c>
      <c r="H878" s="33">
        <v>0.18838369999999999</v>
      </c>
      <c r="I878" s="33">
        <v>0.26393860000000002</v>
      </c>
      <c r="J878" s="33">
        <v>0.44529330296982644</v>
      </c>
    </row>
    <row r="879" spans="1:10" x14ac:dyDescent="0.3">
      <c r="B879" s="25"/>
      <c r="C879" s="73"/>
      <c r="D879" s="103"/>
      <c r="E879" s="85" t="s">
        <v>477</v>
      </c>
      <c r="F879" s="30" t="s">
        <v>21</v>
      </c>
      <c r="G879" s="123">
        <v>0.1393913</v>
      </c>
      <c r="H879" s="33">
        <v>9.55622E-2</v>
      </c>
      <c r="I879" s="33">
        <v>0.18322040000000001</v>
      </c>
      <c r="J879" s="33">
        <v>0.50518647032241104</v>
      </c>
    </row>
    <row r="880" spans="1:10" x14ac:dyDescent="0.3">
      <c r="B880" s="25"/>
      <c r="C880" s="73"/>
      <c r="D880" s="103"/>
      <c r="E880" s="85" t="s">
        <v>477</v>
      </c>
      <c r="F880" s="30" t="s">
        <v>454</v>
      </c>
      <c r="G880" s="123">
        <v>0.16547690000000001</v>
      </c>
      <c r="H880" s="33">
        <v>0.12239700000000001</v>
      </c>
      <c r="I880" s="33">
        <v>0.20855689999999999</v>
      </c>
      <c r="J880" s="33">
        <v>0.45228529730733286</v>
      </c>
    </row>
    <row r="881" spans="2:10" x14ac:dyDescent="0.3">
      <c r="B881" s="25"/>
      <c r="C881" s="73"/>
      <c r="D881" s="103"/>
      <c r="E881" s="85" t="s">
        <v>477</v>
      </c>
      <c r="F881" s="30" t="s">
        <v>455</v>
      </c>
      <c r="G881" s="123" t="s">
        <v>451</v>
      </c>
      <c r="H881" s="33" t="s">
        <v>451</v>
      </c>
      <c r="I881" s="33" t="s">
        <v>451</v>
      </c>
      <c r="J881" s="33" t="s">
        <v>451</v>
      </c>
    </row>
    <row r="882" spans="2:10" x14ac:dyDescent="0.3">
      <c r="B882" s="25"/>
      <c r="C882" s="73"/>
      <c r="D882" s="103"/>
      <c r="E882" s="85" t="s">
        <v>477</v>
      </c>
      <c r="F882" s="30" t="s">
        <v>456</v>
      </c>
      <c r="G882" s="33">
        <v>0.2627622</v>
      </c>
      <c r="H882" s="33">
        <v>0.220916</v>
      </c>
      <c r="I882" s="33">
        <v>0.3046084</v>
      </c>
      <c r="J882" s="33">
        <v>0.44051274973258342</v>
      </c>
    </row>
    <row r="883" spans="2:10" x14ac:dyDescent="0.3">
      <c r="B883" s="25"/>
      <c r="C883" s="73"/>
      <c r="D883" s="103"/>
      <c r="E883" s="85" t="s">
        <v>477</v>
      </c>
      <c r="F883" s="30" t="s">
        <v>457</v>
      </c>
      <c r="G883" s="33">
        <v>0.16427749999999999</v>
      </c>
      <c r="H883" s="33">
        <v>0.1215682</v>
      </c>
      <c r="I883" s="33">
        <v>0.2069867</v>
      </c>
      <c r="J883" s="33">
        <v>0.30748247360811803</v>
      </c>
    </row>
    <row r="884" spans="2:10" x14ac:dyDescent="0.3">
      <c r="B884" s="25"/>
      <c r="C884" s="73"/>
      <c r="D884" s="103"/>
      <c r="E884" s="85" t="s">
        <v>477</v>
      </c>
      <c r="F884" s="30" t="s">
        <v>458</v>
      </c>
      <c r="G884" s="33">
        <v>0.21365619999999999</v>
      </c>
      <c r="H884" s="33">
        <v>0.17042099999999999</v>
      </c>
      <c r="I884" s="33">
        <v>0.25689149999999999</v>
      </c>
      <c r="J884" s="33">
        <v>0.23244597322964181</v>
      </c>
    </row>
    <row r="885" spans="2:10" x14ac:dyDescent="0.3">
      <c r="B885" s="25"/>
      <c r="C885" s="73"/>
      <c r="D885" s="103"/>
      <c r="E885" s="85" t="s">
        <v>477</v>
      </c>
      <c r="F885" s="30" t="s">
        <v>459</v>
      </c>
      <c r="G885" s="33">
        <v>0.19939129999999999</v>
      </c>
      <c r="H885" s="33">
        <v>0.16545670000000001</v>
      </c>
      <c r="I885" s="33">
        <v>0.2333258</v>
      </c>
      <c r="J885" s="33">
        <v>0.19172136077190596</v>
      </c>
    </row>
    <row r="886" spans="2:10" x14ac:dyDescent="0.3">
      <c r="B886" s="25"/>
      <c r="C886" s="73"/>
      <c r="D886" s="103"/>
      <c r="E886" s="85" t="s">
        <v>477</v>
      </c>
      <c r="F886" s="30" t="s">
        <v>660</v>
      </c>
      <c r="G886" s="33">
        <v>0.23490179999999999</v>
      </c>
      <c r="H886" s="33">
        <v>0.19930919999999999</v>
      </c>
      <c r="I886" s="33">
        <v>0.27049430000000002</v>
      </c>
      <c r="J886" s="33">
        <v>0.30213143043701318</v>
      </c>
    </row>
    <row r="887" spans="2:10" x14ac:dyDescent="0.3">
      <c r="B887" s="25"/>
      <c r="C887" s="73"/>
      <c r="D887" s="103"/>
      <c r="E887" s="85" t="s">
        <v>477</v>
      </c>
      <c r="F887" s="30" t="s">
        <v>661</v>
      </c>
      <c r="G887" s="33">
        <v>0.18414610000000001</v>
      </c>
      <c r="H887" s="33">
        <v>0.15130389999999999</v>
      </c>
      <c r="I887" s="33">
        <v>0.2169883</v>
      </c>
      <c r="J887" s="33">
        <v>0.37952212975330207</v>
      </c>
    </row>
    <row r="888" spans="2:10" x14ac:dyDescent="0.3">
      <c r="B888" s="25"/>
      <c r="C888" s="73"/>
      <c r="D888" s="103"/>
      <c r="E888" s="85" t="s">
        <v>477</v>
      </c>
      <c r="F888" s="30" t="s">
        <v>662</v>
      </c>
      <c r="G888" s="33">
        <v>0.35102909999999998</v>
      </c>
      <c r="H888" s="33">
        <v>0.21835570000000001</v>
      </c>
      <c r="I888" s="33">
        <v>0.48370259999999998</v>
      </c>
      <c r="J888" s="33">
        <v>0.37820914214151535</v>
      </c>
    </row>
    <row r="889" spans="2:10" x14ac:dyDescent="0.3">
      <c r="B889" s="25"/>
      <c r="C889" s="73"/>
      <c r="D889" s="103"/>
      <c r="E889" s="85" t="s">
        <v>477</v>
      </c>
      <c r="F889" s="30" t="s">
        <v>663</v>
      </c>
      <c r="G889" s="33">
        <v>0.19671359999999999</v>
      </c>
      <c r="H889" s="33">
        <v>0.1664321</v>
      </c>
      <c r="I889" s="33">
        <v>0.22699520000000001</v>
      </c>
      <c r="J889" s="33">
        <v>0.35317611864298898</v>
      </c>
    </row>
    <row r="890" spans="2:10" x14ac:dyDescent="0.3">
      <c r="B890" s="25"/>
      <c r="C890" s="73"/>
      <c r="D890" s="103"/>
      <c r="E890" s="85" t="s">
        <v>477</v>
      </c>
      <c r="F890" s="30" t="s">
        <v>460</v>
      </c>
      <c r="G890" s="33">
        <v>0.29011989999999999</v>
      </c>
      <c r="H890" s="33">
        <v>0.233255406</v>
      </c>
      <c r="I890" s="33">
        <v>0.34698440000000003</v>
      </c>
      <c r="J890" s="33">
        <v>0.45742702487297843</v>
      </c>
    </row>
    <row r="891" spans="2:10" x14ac:dyDescent="0.3">
      <c r="B891" s="25"/>
      <c r="C891" s="73"/>
      <c r="D891" s="18"/>
      <c r="E891" s="85" t="s">
        <v>477</v>
      </c>
      <c r="F891" s="30" t="s">
        <v>461</v>
      </c>
      <c r="G891" s="33">
        <v>0.14660580000000001</v>
      </c>
      <c r="H891" s="33">
        <v>0.118736487</v>
      </c>
      <c r="I891" s="33">
        <v>0.17447509999999999</v>
      </c>
      <c r="J891" s="33">
        <v>0.29972882437390336</v>
      </c>
    </row>
    <row r="892" spans="2:10" x14ac:dyDescent="0.3">
      <c r="B892" s="25"/>
      <c r="C892" s="73"/>
      <c r="D892" s="18"/>
      <c r="E892" s="85" t="s">
        <v>477</v>
      </c>
      <c r="F892" s="30" t="s">
        <v>462</v>
      </c>
      <c r="G892" s="33">
        <v>0.1625209</v>
      </c>
      <c r="H892" s="33">
        <v>8.2692995000000005E-2</v>
      </c>
      <c r="I892" s="33">
        <v>0.2423488</v>
      </c>
      <c r="J892" s="33">
        <v>0.34417854261898362</v>
      </c>
    </row>
    <row r="893" spans="2:10" x14ac:dyDescent="0.3">
      <c r="B893" s="25"/>
      <c r="C893" s="73"/>
      <c r="D893" s="18"/>
      <c r="E893" s="85" t="s">
        <v>477</v>
      </c>
      <c r="F893" s="30" t="s">
        <v>589</v>
      </c>
      <c r="G893" s="33">
        <v>8.7838600000000003E-2</v>
      </c>
      <c r="H893" s="33">
        <v>7.6209049999999999E-3</v>
      </c>
      <c r="I893" s="33">
        <v>0.16805629999999999</v>
      </c>
      <c r="J893" s="33">
        <v>0.10192307692307692</v>
      </c>
    </row>
    <row r="894" spans="2:10" x14ac:dyDescent="0.3">
      <c r="B894" s="25"/>
      <c r="C894" s="73"/>
      <c r="D894" s="18"/>
      <c r="E894" s="85" t="s">
        <v>477</v>
      </c>
      <c r="F894" s="30" t="s">
        <v>463</v>
      </c>
      <c r="G894" s="33">
        <v>0.25011271000000002</v>
      </c>
      <c r="H894" s="33">
        <v>0.20274717</v>
      </c>
      <c r="I894" s="33">
        <v>0.29747829999999997</v>
      </c>
      <c r="J894" s="33">
        <v>0.46486706851868032</v>
      </c>
    </row>
    <row r="895" spans="2:10" x14ac:dyDescent="0.3">
      <c r="B895" s="25"/>
      <c r="C895" s="73"/>
      <c r="D895" s="18"/>
      <c r="E895" s="85" t="s">
        <v>477</v>
      </c>
      <c r="F895" s="30" t="s">
        <v>464</v>
      </c>
      <c r="G895" s="33">
        <v>0.26264469000000001</v>
      </c>
      <c r="H895" s="33">
        <v>0.20930314</v>
      </c>
      <c r="I895" s="33">
        <v>0.31598619999999999</v>
      </c>
      <c r="J895" s="33">
        <v>0.40319630595784234</v>
      </c>
    </row>
    <row r="896" spans="2:10" x14ac:dyDescent="0.3">
      <c r="B896" s="25"/>
      <c r="C896" s="73"/>
      <c r="D896" s="18"/>
      <c r="E896" s="85" t="s">
        <v>477</v>
      </c>
      <c r="F896" s="30" t="s">
        <v>465</v>
      </c>
      <c r="G896" s="33">
        <v>0.20481352</v>
      </c>
      <c r="H896" s="33">
        <v>0.13120868999999999</v>
      </c>
      <c r="I896" s="33">
        <v>0.27841840000000001</v>
      </c>
      <c r="J896" s="33">
        <v>0.32514217510355964</v>
      </c>
    </row>
    <row r="897" spans="2:10" x14ac:dyDescent="0.3">
      <c r="B897" s="25"/>
      <c r="C897" s="73"/>
      <c r="D897" s="18"/>
      <c r="E897" s="85" t="s">
        <v>477</v>
      </c>
      <c r="F897" s="30" t="s">
        <v>466</v>
      </c>
      <c r="G897" s="33">
        <v>0.14566322000000001</v>
      </c>
      <c r="H897" s="33">
        <v>8.433409E-2</v>
      </c>
      <c r="I897" s="33">
        <v>0.20699229999999999</v>
      </c>
      <c r="J897" s="33">
        <v>0.25958594214158404</v>
      </c>
    </row>
    <row r="898" spans="2:10" x14ac:dyDescent="0.3">
      <c r="B898" s="25"/>
      <c r="C898" s="73"/>
      <c r="D898" s="18"/>
      <c r="E898" s="85" t="s">
        <v>477</v>
      </c>
      <c r="F898" s="30" t="s">
        <v>467</v>
      </c>
      <c r="G898" s="33">
        <v>8.6250519999999997E-2</v>
      </c>
      <c r="H898" s="33">
        <v>4.3295729999999998E-2</v>
      </c>
      <c r="I898" s="33">
        <v>0.1292053</v>
      </c>
      <c r="J898" s="33">
        <v>0.33045832284059429</v>
      </c>
    </row>
    <row r="899" spans="2:10" x14ac:dyDescent="0.3">
      <c r="B899" s="25"/>
      <c r="C899" s="73"/>
      <c r="D899" s="18"/>
      <c r="E899" s="85" t="s">
        <v>477</v>
      </c>
      <c r="F899" s="30" t="s">
        <v>468</v>
      </c>
      <c r="G899" s="33">
        <v>0.2102395</v>
      </c>
      <c r="H899" s="33">
        <v>0.17822760000000001</v>
      </c>
      <c r="I899" s="33">
        <v>0.24225140000000001</v>
      </c>
      <c r="J899" s="33">
        <v>0.35100472600021648</v>
      </c>
    </row>
    <row r="900" spans="2:10" x14ac:dyDescent="0.3">
      <c r="B900" s="25"/>
      <c r="C900" s="73"/>
      <c r="D900" s="18"/>
      <c r="E900" s="85" t="s">
        <v>477</v>
      </c>
      <c r="F900" s="30" t="s">
        <v>469</v>
      </c>
      <c r="G900" s="33">
        <v>0.1542481</v>
      </c>
      <c r="H900" s="33">
        <v>0.10706739999999999</v>
      </c>
      <c r="I900" s="33">
        <v>0.20142879999999999</v>
      </c>
      <c r="J900" s="33">
        <v>0.45173574211831385</v>
      </c>
    </row>
    <row r="901" spans="2:10" x14ac:dyDescent="0.3">
      <c r="B901" s="25"/>
      <c r="C901" s="73"/>
      <c r="D901" s="18"/>
      <c r="E901" s="85" t="s">
        <v>477</v>
      </c>
      <c r="F901" s="30" t="s">
        <v>470</v>
      </c>
      <c r="G901" s="33">
        <v>0.21186350000000001</v>
      </c>
      <c r="H901" s="33">
        <v>0.15585976000000001</v>
      </c>
      <c r="I901" s="33">
        <v>0.26786720000000003</v>
      </c>
      <c r="J901" s="33">
        <v>0.33411783801330952</v>
      </c>
    </row>
    <row r="902" spans="2:10" x14ac:dyDescent="0.3">
      <c r="B902" s="25"/>
      <c r="C902" s="73"/>
      <c r="D902" s="18"/>
      <c r="E902" s="85" t="s">
        <v>477</v>
      </c>
      <c r="F902" s="30" t="s">
        <v>26</v>
      </c>
      <c r="G902" s="33">
        <v>0.171462</v>
      </c>
      <c r="H902" s="33">
        <v>9.8715789999999998E-2</v>
      </c>
      <c r="I902" s="33">
        <v>0.24420819999999999</v>
      </c>
      <c r="J902" s="33">
        <v>0.49442274914237633</v>
      </c>
    </row>
    <row r="903" spans="2:10" x14ac:dyDescent="0.3">
      <c r="B903" s="25"/>
      <c r="C903" s="73"/>
      <c r="D903" s="18"/>
      <c r="E903" s="85" t="s">
        <v>477</v>
      </c>
      <c r="F903" s="30" t="s">
        <v>27</v>
      </c>
      <c r="G903" s="33">
        <v>0.28656340000000002</v>
      </c>
      <c r="H903" s="33">
        <v>0.18886032</v>
      </c>
      <c r="I903" s="33">
        <v>0.38426650000000001</v>
      </c>
      <c r="J903" s="33">
        <v>0.29457001471178279</v>
      </c>
    </row>
    <row r="904" spans="2:10" x14ac:dyDescent="0.3">
      <c r="B904" s="25"/>
      <c r="C904" s="73"/>
      <c r="D904" s="18"/>
      <c r="E904" s="85" t="s">
        <v>477</v>
      </c>
      <c r="F904" s="30" t="s">
        <v>28</v>
      </c>
      <c r="G904" s="33">
        <v>0.26916240000000002</v>
      </c>
      <c r="H904" s="33">
        <v>0.10636371999999999</v>
      </c>
      <c r="I904" s="33">
        <v>0.43196099999999998</v>
      </c>
      <c r="J904" s="33">
        <v>0.39784946236559138</v>
      </c>
    </row>
    <row r="905" spans="2:10" x14ac:dyDescent="0.3">
      <c r="B905" s="25"/>
      <c r="C905" s="73"/>
      <c r="D905" s="18"/>
      <c r="E905" s="85" t="s">
        <v>477</v>
      </c>
      <c r="F905" s="30" t="s">
        <v>29</v>
      </c>
      <c r="G905" s="33">
        <v>0.15666289999999999</v>
      </c>
      <c r="H905" s="33">
        <v>6.5009369999999997E-2</v>
      </c>
      <c r="I905" s="33">
        <v>0.24831629999999999</v>
      </c>
      <c r="J905" s="33">
        <v>0.33327979441053646</v>
      </c>
    </row>
    <row r="906" spans="2:10" x14ac:dyDescent="0.3">
      <c r="B906" s="25"/>
      <c r="C906" s="73"/>
      <c r="D906" s="18"/>
      <c r="E906" s="85" t="s">
        <v>477</v>
      </c>
      <c r="F906" s="30" t="s">
        <v>658</v>
      </c>
      <c r="G906" s="33">
        <v>0.2450097</v>
      </c>
      <c r="H906" s="33">
        <v>0.16656726999999999</v>
      </c>
      <c r="I906" s="33">
        <v>0.32345210000000002</v>
      </c>
      <c r="J906" s="33">
        <v>0.37285202126344419</v>
      </c>
    </row>
    <row r="907" spans="2:10" x14ac:dyDescent="0.3">
      <c r="B907" s="25"/>
      <c r="C907" s="73"/>
      <c r="D907" s="18"/>
      <c r="E907" s="85" t="s">
        <v>477</v>
      </c>
      <c r="F907" s="30" t="s">
        <v>30</v>
      </c>
      <c r="G907" s="33">
        <v>0.16532659999999999</v>
      </c>
      <c r="H907" s="33">
        <v>0.12785216999999999</v>
      </c>
      <c r="I907" s="33">
        <v>0.20280100000000001</v>
      </c>
      <c r="J907" s="33">
        <v>0.31594336718990457</v>
      </c>
    </row>
    <row r="908" spans="2:10" x14ac:dyDescent="0.3">
      <c r="B908" s="25"/>
      <c r="C908" s="73"/>
      <c r="D908" s="18"/>
      <c r="E908" s="85" t="s">
        <v>477</v>
      </c>
      <c r="F908" s="30" t="s">
        <v>552</v>
      </c>
      <c r="G908" s="33">
        <v>0.24209890000000001</v>
      </c>
      <c r="H908" s="33">
        <v>0.16514068000000001</v>
      </c>
      <c r="I908" s="33">
        <v>0.31905719999999999</v>
      </c>
      <c r="J908" s="33">
        <v>0.16986525112290732</v>
      </c>
    </row>
    <row r="909" spans="2:10" x14ac:dyDescent="0.3">
      <c r="B909" s="25"/>
      <c r="C909" s="73"/>
      <c r="D909" s="18"/>
      <c r="E909" s="85" t="s">
        <v>477</v>
      </c>
      <c r="F909" s="30" t="s">
        <v>31</v>
      </c>
      <c r="G909" s="33">
        <v>0.20189480000000001</v>
      </c>
      <c r="H909" s="33">
        <v>0.13623921</v>
      </c>
      <c r="I909" s="33">
        <v>0.26755040000000002</v>
      </c>
      <c r="J909" s="33">
        <v>0.32576126345394557</v>
      </c>
    </row>
    <row r="910" spans="2:10" x14ac:dyDescent="0.3">
      <c r="B910" s="25"/>
      <c r="C910" s="73"/>
      <c r="D910" s="18"/>
      <c r="E910" s="85" t="s">
        <v>477</v>
      </c>
      <c r="F910" s="30" t="s">
        <v>32</v>
      </c>
      <c r="G910" s="33">
        <v>0.17532</v>
      </c>
      <c r="H910" s="33">
        <v>0.10694360999999999</v>
      </c>
      <c r="I910" s="33">
        <v>0.24369650000000001</v>
      </c>
      <c r="J910" s="33">
        <v>0.18932392996108949</v>
      </c>
    </row>
    <row r="911" spans="2:10" x14ac:dyDescent="0.3">
      <c r="B911" s="25"/>
      <c r="C911" s="73"/>
      <c r="D911" s="18"/>
      <c r="E911" s="85" t="s">
        <v>477</v>
      </c>
      <c r="F911" s="30" t="s">
        <v>471</v>
      </c>
      <c r="G911" s="33">
        <v>0.17586370000000001</v>
      </c>
      <c r="H911" s="33">
        <v>0.12869530000000001</v>
      </c>
      <c r="I911" s="33">
        <v>0.22303220000000001</v>
      </c>
      <c r="J911" s="33">
        <v>0.48889759154102214</v>
      </c>
    </row>
    <row r="912" spans="2:10" x14ac:dyDescent="0.3">
      <c r="B912" s="25"/>
      <c r="C912" s="73"/>
      <c r="D912" s="18"/>
      <c r="E912" s="85" t="s">
        <v>477</v>
      </c>
      <c r="F912" s="30" t="s">
        <v>472</v>
      </c>
      <c r="G912" s="33">
        <v>0.24036060000000001</v>
      </c>
      <c r="H912" s="33">
        <v>0.20524870000000001</v>
      </c>
      <c r="I912" s="33">
        <v>0.27547250000000001</v>
      </c>
      <c r="J912" s="33">
        <v>0.33325076961183259</v>
      </c>
    </row>
    <row r="913" spans="1:10" x14ac:dyDescent="0.3">
      <c r="B913" s="25"/>
      <c r="C913" s="73"/>
      <c r="D913" s="18"/>
      <c r="E913" s="85" t="s">
        <v>477</v>
      </c>
      <c r="F913" s="30" t="s">
        <v>473</v>
      </c>
      <c r="G913" s="33">
        <v>0.16917860000000001</v>
      </c>
      <c r="H913" s="33">
        <v>0.1284952</v>
      </c>
      <c r="I913" s="33">
        <v>0.20986189999999999</v>
      </c>
      <c r="J913" s="33">
        <v>0.35237544569721502</v>
      </c>
    </row>
    <row r="914" spans="1:10" x14ac:dyDescent="0.3">
      <c r="A914" t="s">
        <v>415</v>
      </c>
      <c r="B914" s="25" t="s">
        <v>423</v>
      </c>
      <c r="C914" s="73" t="s">
        <v>424</v>
      </c>
      <c r="D914" s="112" t="str" cm="1">
        <f t="array" aca="1" ref="D914" ca="1">HYPERLINK("#"&amp;CELL("address",INDEX('Data dictionary'!B:B,MATCH($A914,'Data dictionary'!A:A,0))),"Show if Q218 is Yes")</f>
        <v>Show if Q218 is Yes</v>
      </c>
      <c r="E914" s="85" t="s">
        <v>477</v>
      </c>
      <c r="F914" s="30" t="s">
        <v>450</v>
      </c>
      <c r="G914" s="33">
        <v>0.60903220000000002</v>
      </c>
      <c r="H914" s="33">
        <v>0.58497520000000003</v>
      </c>
      <c r="I914" s="33">
        <v>0.63308920000000002</v>
      </c>
      <c r="J914" s="33">
        <v>0.370324351302313</v>
      </c>
    </row>
    <row r="915" spans="1:10" x14ac:dyDescent="0.3">
      <c r="B915" s="25"/>
      <c r="C915" s="73"/>
      <c r="D915" s="103"/>
      <c r="E915" s="85" t="s">
        <v>477</v>
      </c>
      <c r="F915" s="30" t="s">
        <v>452</v>
      </c>
      <c r="G915" s="33">
        <v>0.62154089999999995</v>
      </c>
      <c r="H915" s="33">
        <v>0.59012180000000003</v>
      </c>
      <c r="I915" s="33">
        <v>0.65296010000000004</v>
      </c>
      <c r="J915" s="33">
        <v>0.30358588229240024</v>
      </c>
    </row>
    <row r="916" spans="1:10" x14ac:dyDescent="0.3">
      <c r="B916" s="25"/>
      <c r="C916" s="73"/>
      <c r="D916" s="103"/>
      <c r="E916" s="85" t="s">
        <v>477</v>
      </c>
      <c r="F916" s="30" t="s">
        <v>453</v>
      </c>
      <c r="G916" s="33">
        <v>0.56722079999999997</v>
      </c>
      <c r="H916" s="33">
        <v>0.52277180000000001</v>
      </c>
      <c r="I916" s="33">
        <v>0.61166989999999999</v>
      </c>
      <c r="J916" s="33">
        <v>0.44529330296982644</v>
      </c>
    </row>
    <row r="917" spans="1:10" x14ac:dyDescent="0.3">
      <c r="B917" s="25"/>
      <c r="C917" s="73"/>
      <c r="D917" s="103"/>
      <c r="E917" s="85" t="s">
        <v>477</v>
      </c>
      <c r="F917" s="30" t="s">
        <v>21</v>
      </c>
      <c r="G917" s="33">
        <v>0.59211879999999995</v>
      </c>
      <c r="H917" s="33">
        <v>0.50411680000000003</v>
      </c>
      <c r="I917" s="33">
        <v>0.68012070000000002</v>
      </c>
      <c r="J917" s="33">
        <v>0.50518647032241104</v>
      </c>
    </row>
    <row r="918" spans="1:10" x14ac:dyDescent="0.3">
      <c r="B918" s="25"/>
      <c r="C918" s="73"/>
      <c r="D918" s="103"/>
      <c r="E918" s="85" t="s">
        <v>477</v>
      </c>
      <c r="F918" s="30" t="s">
        <v>454</v>
      </c>
      <c r="G918" s="33">
        <v>0.58455610000000002</v>
      </c>
      <c r="H918" s="33">
        <v>0.51646110000000001</v>
      </c>
      <c r="I918" s="33">
        <v>0.65265110000000004</v>
      </c>
      <c r="J918" s="33">
        <v>0.45228529730733286</v>
      </c>
    </row>
    <row r="919" spans="1:10" x14ac:dyDescent="0.3">
      <c r="B919" s="25"/>
      <c r="C919" s="73"/>
      <c r="D919" s="103"/>
      <c r="E919" s="85" t="s">
        <v>477</v>
      </c>
      <c r="F919" s="30" t="s">
        <v>455</v>
      </c>
      <c r="G919" s="33">
        <v>0.6180947</v>
      </c>
      <c r="H919" s="33">
        <v>0.4786647</v>
      </c>
      <c r="I919" s="33">
        <v>0.75752470000000005</v>
      </c>
      <c r="J919" s="33">
        <v>0.33549905126218693</v>
      </c>
    </row>
    <row r="920" spans="1:10" x14ac:dyDescent="0.3">
      <c r="B920" s="25"/>
      <c r="C920" s="73"/>
      <c r="D920" s="103"/>
      <c r="E920" s="85" t="s">
        <v>477</v>
      </c>
      <c r="F920" s="30" t="s">
        <v>456</v>
      </c>
      <c r="G920" s="33">
        <v>0.58784950000000002</v>
      </c>
      <c r="H920" s="33">
        <v>0.53465589999999996</v>
      </c>
      <c r="I920" s="33">
        <v>0.64104300000000003</v>
      </c>
      <c r="J920" s="33">
        <v>0.44051274973258342</v>
      </c>
    </row>
    <row r="921" spans="1:10" x14ac:dyDescent="0.3">
      <c r="B921" s="25"/>
      <c r="C921" s="73"/>
      <c r="D921" s="103"/>
      <c r="E921" s="85" t="s">
        <v>477</v>
      </c>
      <c r="F921" s="30" t="s">
        <v>457</v>
      </c>
      <c r="G921" s="33">
        <v>0.62378129999999998</v>
      </c>
      <c r="H921" s="33">
        <v>0.58946390000000004</v>
      </c>
      <c r="I921" s="33">
        <v>0.65809870000000004</v>
      </c>
      <c r="J921" s="33">
        <v>0.30748247360811803</v>
      </c>
    </row>
    <row r="922" spans="1:10" x14ac:dyDescent="0.3">
      <c r="B922" s="25"/>
      <c r="C922" s="73"/>
      <c r="D922" s="103"/>
      <c r="E922" s="85" t="s">
        <v>477</v>
      </c>
      <c r="F922" s="30" t="s">
        <v>458</v>
      </c>
      <c r="G922" s="33">
        <v>0.70276139999999998</v>
      </c>
      <c r="H922" s="33">
        <v>0.65158700000000003</v>
      </c>
      <c r="I922" s="33">
        <v>0.75393569999999999</v>
      </c>
      <c r="J922" s="33">
        <v>0.23244597322964181</v>
      </c>
    </row>
    <row r="923" spans="1:10" x14ac:dyDescent="0.3">
      <c r="B923" s="25"/>
      <c r="C923" s="73"/>
      <c r="D923" s="103"/>
      <c r="E923" s="85" t="s">
        <v>477</v>
      </c>
      <c r="F923" s="30" t="s">
        <v>459</v>
      </c>
      <c r="G923" s="33">
        <v>0.58126739999999999</v>
      </c>
      <c r="H923" s="33">
        <v>0.55132899999999996</v>
      </c>
      <c r="I923" s="33">
        <v>0.61120580000000002</v>
      </c>
      <c r="J923" s="33">
        <v>0.19172136077190596</v>
      </c>
    </row>
    <row r="924" spans="1:10" x14ac:dyDescent="0.3">
      <c r="B924" s="25"/>
      <c r="C924" s="73"/>
      <c r="D924" s="103"/>
      <c r="E924" s="85" t="s">
        <v>477</v>
      </c>
      <c r="F924" s="30" t="s">
        <v>660</v>
      </c>
      <c r="G924" s="33">
        <v>0.65170399999999995</v>
      </c>
      <c r="H924" s="33">
        <v>0.60724840000000002</v>
      </c>
      <c r="I924" s="33">
        <v>0.69615959999999999</v>
      </c>
      <c r="J924" s="33">
        <v>0.30213143043701318</v>
      </c>
    </row>
    <row r="925" spans="1:10" x14ac:dyDescent="0.3">
      <c r="B925" s="25"/>
      <c r="C925" s="73"/>
      <c r="D925" s="103"/>
      <c r="E925" s="85" t="s">
        <v>477</v>
      </c>
      <c r="F925" s="30" t="s">
        <v>661</v>
      </c>
      <c r="G925" s="33">
        <v>0.58582970000000001</v>
      </c>
      <c r="H925" s="33">
        <v>0.5578362</v>
      </c>
      <c r="I925" s="33">
        <v>0.61382329999999996</v>
      </c>
      <c r="J925" s="33">
        <v>0.37952212975330207</v>
      </c>
    </row>
    <row r="926" spans="1:10" x14ac:dyDescent="0.3">
      <c r="B926" s="25"/>
      <c r="C926" s="73"/>
      <c r="D926" s="103"/>
      <c r="E926" s="85" t="s">
        <v>477</v>
      </c>
      <c r="F926" s="30" t="s">
        <v>662</v>
      </c>
      <c r="G926" s="33">
        <v>0.70127280000000003</v>
      </c>
      <c r="H926" s="33">
        <v>0.59771079999999999</v>
      </c>
      <c r="I926" s="33">
        <v>0.80483479999999996</v>
      </c>
      <c r="J926" s="33">
        <v>0.37820914214151535</v>
      </c>
    </row>
    <row r="927" spans="1:10" x14ac:dyDescent="0.3">
      <c r="B927" s="25"/>
      <c r="C927" s="73"/>
      <c r="D927" s="103"/>
      <c r="E927" s="85" t="s">
        <v>477</v>
      </c>
      <c r="F927" s="30" t="s">
        <v>663</v>
      </c>
      <c r="G927" s="33">
        <v>0.60584740000000004</v>
      </c>
      <c r="H927" s="33">
        <v>0.58125099999999996</v>
      </c>
      <c r="I927" s="33">
        <v>0.63044370000000005</v>
      </c>
      <c r="J927" s="33">
        <v>0.35317611864298898</v>
      </c>
    </row>
    <row r="928" spans="1:10" x14ac:dyDescent="0.3">
      <c r="B928" s="25"/>
      <c r="C928" s="73"/>
      <c r="D928" s="18"/>
      <c r="E928" s="85" t="s">
        <v>477</v>
      </c>
      <c r="F928" s="30" t="s">
        <v>460</v>
      </c>
      <c r="G928" s="33">
        <v>0.66083700000000001</v>
      </c>
      <c r="H928" s="33">
        <v>0.6152377</v>
      </c>
      <c r="I928" s="33">
        <v>0.70643630000000002</v>
      </c>
      <c r="J928" s="33">
        <v>0.45742702487297843</v>
      </c>
    </row>
    <row r="929" spans="2:10" x14ac:dyDescent="0.3">
      <c r="B929" s="25"/>
      <c r="C929" s="73"/>
      <c r="D929" s="18"/>
      <c r="E929" s="85" t="s">
        <v>477</v>
      </c>
      <c r="F929" s="30" t="s">
        <v>461</v>
      </c>
      <c r="G929" s="33">
        <v>0.57040179999999996</v>
      </c>
      <c r="H929" s="33">
        <v>0.53617389999999998</v>
      </c>
      <c r="I929" s="33">
        <v>0.60462970000000005</v>
      </c>
      <c r="J929" s="33">
        <v>0.29972882437390336</v>
      </c>
    </row>
    <row r="930" spans="2:10" x14ac:dyDescent="0.3">
      <c r="B930" s="25"/>
      <c r="C930" s="73"/>
      <c r="D930" s="18"/>
      <c r="E930" s="85" t="s">
        <v>477</v>
      </c>
      <c r="F930" s="30" t="s">
        <v>462</v>
      </c>
      <c r="G930" s="33">
        <v>0.65969840000000002</v>
      </c>
      <c r="H930" s="33">
        <v>0.50539239999999996</v>
      </c>
      <c r="I930" s="33">
        <v>0.81400439999999996</v>
      </c>
      <c r="J930" s="33">
        <v>0.34417854261898362</v>
      </c>
    </row>
    <row r="931" spans="2:10" x14ac:dyDescent="0.3">
      <c r="B931" s="25"/>
      <c r="C931" s="73"/>
      <c r="D931" s="18"/>
      <c r="E931" s="85" t="s">
        <v>477</v>
      </c>
      <c r="F931" s="30" t="s">
        <v>589</v>
      </c>
      <c r="G931" s="33">
        <v>0.66158969999999995</v>
      </c>
      <c r="H931" s="33">
        <v>0.4942048</v>
      </c>
      <c r="I931" s="33">
        <v>0.82897460000000001</v>
      </c>
      <c r="J931" s="33">
        <v>0.10192307692307692</v>
      </c>
    </row>
    <row r="932" spans="2:10" x14ac:dyDescent="0.3">
      <c r="B932" s="25"/>
      <c r="C932" s="73"/>
      <c r="D932" s="18"/>
      <c r="E932" s="85" t="s">
        <v>477</v>
      </c>
      <c r="F932" s="30" t="s">
        <v>463</v>
      </c>
      <c r="G932" s="33">
        <v>0.62288600000000005</v>
      </c>
      <c r="H932" s="33">
        <v>0.57376959999999999</v>
      </c>
      <c r="I932" s="33">
        <v>0.6720024</v>
      </c>
      <c r="J932" s="33">
        <v>0.46486706851868032</v>
      </c>
    </row>
    <row r="933" spans="2:10" x14ac:dyDescent="0.3">
      <c r="B933" s="25"/>
      <c r="C933" s="73"/>
      <c r="D933" s="18"/>
      <c r="E933" s="85" t="s">
        <v>477</v>
      </c>
      <c r="F933" s="30" t="s">
        <v>464</v>
      </c>
      <c r="G933" s="33">
        <v>0.56916429999999996</v>
      </c>
      <c r="H933" s="33">
        <v>0.5010462</v>
      </c>
      <c r="I933" s="33">
        <v>0.63728229999999997</v>
      </c>
      <c r="J933" s="33">
        <v>0.40319630595784234</v>
      </c>
    </row>
    <row r="934" spans="2:10" x14ac:dyDescent="0.3">
      <c r="B934" s="25"/>
      <c r="C934" s="73"/>
      <c r="D934" s="18"/>
      <c r="E934" s="85" t="s">
        <v>477</v>
      </c>
      <c r="F934" s="30" t="s">
        <v>465</v>
      </c>
      <c r="G934" s="33">
        <v>0.58030000000000004</v>
      </c>
      <c r="H934" s="33">
        <v>0.51600080000000004</v>
      </c>
      <c r="I934" s="33">
        <v>0.64459929999999999</v>
      </c>
      <c r="J934" s="33">
        <v>0.32514217510355964</v>
      </c>
    </row>
    <row r="935" spans="2:10" x14ac:dyDescent="0.3">
      <c r="B935" s="25"/>
      <c r="C935" s="73"/>
      <c r="D935" s="18"/>
      <c r="E935" s="85" t="s">
        <v>477</v>
      </c>
      <c r="F935" s="30" t="s">
        <v>466</v>
      </c>
      <c r="G935" s="33">
        <v>0.66472540000000002</v>
      </c>
      <c r="H935" s="33">
        <v>0.60807299999999997</v>
      </c>
      <c r="I935" s="33">
        <v>0.72137779999999996</v>
      </c>
      <c r="J935" s="33">
        <v>0.25958594214158404</v>
      </c>
    </row>
    <row r="936" spans="2:10" x14ac:dyDescent="0.3">
      <c r="B936" s="25"/>
      <c r="C936" s="73"/>
      <c r="D936" s="18"/>
      <c r="E936" s="85" t="s">
        <v>477</v>
      </c>
      <c r="F936" s="30" t="s">
        <v>467</v>
      </c>
      <c r="G936" s="33">
        <v>0.62680809999999998</v>
      </c>
      <c r="H936" s="33">
        <v>0.52026589999999995</v>
      </c>
      <c r="I936" s="33">
        <v>0.73335030000000001</v>
      </c>
      <c r="J936" s="33">
        <v>0.33045832284059429</v>
      </c>
    </row>
    <row r="937" spans="2:10" x14ac:dyDescent="0.3">
      <c r="B937" s="25"/>
      <c r="C937" s="73"/>
      <c r="D937" s="18"/>
      <c r="E937" s="85" t="s">
        <v>477</v>
      </c>
      <c r="F937" s="30" t="s">
        <v>468</v>
      </c>
      <c r="G937" s="33">
        <v>0.60645689999999997</v>
      </c>
      <c r="H937" s="33">
        <v>0.58009929999999998</v>
      </c>
      <c r="I937" s="33">
        <v>0.6328146</v>
      </c>
      <c r="J937" s="33">
        <v>0.35100472600021648</v>
      </c>
    </row>
    <row r="938" spans="2:10" x14ac:dyDescent="0.3">
      <c r="B938" s="25"/>
      <c r="C938" s="73"/>
      <c r="D938" s="18"/>
      <c r="E938" s="85" t="s">
        <v>477</v>
      </c>
      <c r="F938" s="30" t="s">
        <v>469</v>
      </c>
      <c r="G938" s="33">
        <v>0.6239981</v>
      </c>
      <c r="H938" s="33">
        <v>0.55912079999999997</v>
      </c>
      <c r="I938" s="33">
        <v>0.68887549999999997</v>
      </c>
      <c r="J938" s="33">
        <v>0.45173574211831385</v>
      </c>
    </row>
    <row r="939" spans="2:10" x14ac:dyDescent="0.3">
      <c r="B939" s="25"/>
      <c r="C939" s="73"/>
      <c r="D939" s="18"/>
      <c r="E939" s="85" t="s">
        <v>477</v>
      </c>
      <c r="F939" s="30" t="s">
        <v>470</v>
      </c>
      <c r="G939" s="33">
        <v>0.62943570000000004</v>
      </c>
      <c r="H939" s="33">
        <v>0.5189203</v>
      </c>
      <c r="I939" s="33">
        <v>0.73995109999999997</v>
      </c>
      <c r="J939" s="33">
        <v>0.33411783801330952</v>
      </c>
    </row>
    <row r="940" spans="2:10" x14ac:dyDescent="0.3">
      <c r="B940" s="25"/>
      <c r="C940" s="73"/>
      <c r="D940" s="18"/>
      <c r="E940" s="85" t="s">
        <v>477</v>
      </c>
      <c r="F940" s="30" t="s">
        <v>26</v>
      </c>
      <c r="G940" s="33">
        <v>0.63457149999999996</v>
      </c>
      <c r="H940" s="33">
        <v>0.57714670000000001</v>
      </c>
      <c r="I940" s="33">
        <v>0.69199630000000001</v>
      </c>
      <c r="J940" s="33">
        <v>0.49442274914237633</v>
      </c>
    </row>
    <row r="941" spans="2:10" x14ac:dyDescent="0.3">
      <c r="B941" s="25"/>
      <c r="C941" s="73"/>
      <c r="D941" s="18"/>
      <c r="E941" s="85" t="s">
        <v>477</v>
      </c>
      <c r="F941" s="30" t="s">
        <v>27</v>
      </c>
      <c r="G941" s="33">
        <v>0.57039309999999999</v>
      </c>
      <c r="H941" s="33">
        <v>0.5157041</v>
      </c>
      <c r="I941" s="33">
        <v>0.62508209999999997</v>
      </c>
      <c r="J941" s="33">
        <v>0.29457001471178279</v>
      </c>
    </row>
    <row r="942" spans="2:10" x14ac:dyDescent="0.3">
      <c r="B942" s="25"/>
      <c r="C942" s="73"/>
      <c r="D942" s="18"/>
      <c r="E942" s="85" t="s">
        <v>477</v>
      </c>
      <c r="F942" s="30" t="s">
        <v>28</v>
      </c>
      <c r="G942" s="33">
        <v>0.53389509999999996</v>
      </c>
      <c r="H942" s="33">
        <v>0.397451</v>
      </c>
      <c r="I942" s="33">
        <v>0.67033909999999997</v>
      </c>
      <c r="J942" s="33">
        <v>0.39784946236559138</v>
      </c>
    </row>
    <row r="943" spans="2:10" x14ac:dyDescent="0.3">
      <c r="B943" s="25"/>
      <c r="C943" s="73"/>
      <c r="D943" s="18"/>
      <c r="E943" s="85" t="s">
        <v>477</v>
      </c>
      <c r="F943" s="30" t="s">
        <v>29</v>
      </c>
      <c r="G943" s="33">
        <v>0.55004310000000001</v>
      </c>
      <c r="H943" s="33">
        <v>0.40964230000000001</v>
      </c>
      <c r="I943" s="33">
        <v>0.6904439</v>
      </c>
      <c r="J943" s="33">
        <v>0.33327979441053646</v>
      </c>
    </row>
    <row r="944" spans="2:10" x14ac:dyDescent="0.3">
      <c r="B944" s="25"/>
      <c r="C944" s="73"/>
      <c r="D944" s="18"/>
      <c r="E944" s="85" t="s">
        <v>477</v>
      </c>
      <c r="F944" s="30" t="s">
        <v>658</v>
      </c>
      <c r="G944" s="33">
        <v>0.61301629999999996</v>
      </c>
      <c r="H944" s="33">
        <v>0.51513399999999998</v>
      </c>
      <c r="I944" s="33">
        <v>0.71089860000000005</v>
      </c>
      <c r="J944" s="33">
        <v>0.37285202126344419</v>
      </c>
    </row>
    <row r="945" spans="1:10" x14ac:dyDescent="0.3">
      <c r="B945" s="25"/>
      <c r="C945" s="73"/>
      <c r="D945" s="18"/>
      <c r="E945" s="85" t="s">
        <v>477</v>
      </c>
      <c r="F945" s="30" t="s">
        <v>30</v>
      </c>
      <c r="G945" s="33">
        <v>0.67640630000000002</v>
      </c>
      <c r="H945" s="33">
        <v>0.62267629999999996</v>
      </c>
      <c r="I945" s="33">
        <v>0.73013620000000001</v>
      </c>
      <c r="J945" s="33">
        <v>0.31594336718990457</v>
      </c>
    </row>
    <row r="946" spans="1:10" x14ac:dyDescent="0.3">
      <c r="B946" s="25"/>
      <c r="C946" s="73"/>
      <c r="D946" s="18"/>
      <c r="E946" s="85" t="s">
        <v>477</v>
      </c>
      <c r="F946" s="30" t="s">
        <v>552</v>
      </c>
      <c r="G946" s="33">
        <v>0.56640000000000001</v>
      </c>
      <c r="H946" s="33">
        <v>0.53195079999999995</v>
      </c>
      <c r="I946" s="33">
        <v>0.60084930000000003</v>
      </c>
      <c r="J946" s="33">
        <v>0.16986525112290732</v>
      </c>
    </row>
    <row r="947" spans="1:10" x14ac:dyDescent="0.3">
      <c r="B947" s="25"/>
      <c r="C947" s="73"/>
      <c r="D947" s="18"/>
      <c r="E947" s="85" t="s">
        <v>477</v>
      </c>
      <c r="F947" s="30" t="s">
        <v>31</v>
      </c>
      <c r="G947" s="33">
        <v>0.62935609999999997</v>
      </c>
      <c r="H947" s="33">
        <v>0.55571389999999998</v>
      </c>
      <c r="I947" s="33">
        <v>0.70299829999999996</v>
      </c>
      <c r="J947" s="33">
        <v>0.32576126345394557</v>
      </c>
    </row>
    <row r="948" spans="1:10" x14ac:dyDescent="0.3">
      <c r="B948" s="25"/>
      <c r="C948" s="73"/>
      <c r="D948" s="18"/>
      <c r="E948" s="85" t="s">
        <v>477</v>
      </c>
      <c r="F948" s="30" t="s">
        <v>32</v>
      </c>
      <c r="G948" s="33">
        <v>0.49662210000000001</v>
      </c>
      <c r="H948" s="33">
        <v>0.42787910000000001</v>
      </c>
      <c r="I948" s="33">
        <v>0.56536500000000001</v>
      </c>
      <c r="J948" s="33">
        <v>0.18932392996108949</v>
      </c>
    </row>
    <row r="949" spans="1:10" x14ac:dyDescent="0.3">
      <c r="B949" s="25"/>
      <c r="C949" s="73"/>
      <c r="D949" s="18"/>
      <c r="E949" s="85" t="s">
        <v>477</v>
      </c>
      <c r="F949" s="30" t="s">
        <v>471</v>
      </c>
      <c r="G949" s="33">
        <v>0.57199599999999995</v>
      </c>
      <c r="H949" s="33">
        <v>0.48327959999999998</v>
      </c>
      <c r="I949" s="33">
        <v>0.66071239999999998</v>
      </c>
      <c r="J949" s="33">
        <v>0.48889759154102214</v>
      </c>
    </row>
    <row r="950" spans="1:10" x14ac:dyDescent="0.3">
      <c r="B950" s="25"/>
      <c r="C950" s="73"/>
      <c r="D950" s="18"/>
      <c r="E950" s="85" t="s">
        <v>477</v>
      </c>
      <c r="F950" s="30" t="s">
        <v>472</v>
      </c>
      <c r="G950" s="33">
        <v>0.60485009999999995</v>
      </c>
      <c r="H950" s="33">
        <v>0.57274990000000003</v>
      </c>
      <c r="I950" s="33">
        <v>0.63695029999999997</v>
      </c>
      <c r="J950" s="33">
        <v>0.33325076961183259</v>
      </c>
    </row>
    <row r="951" spans="1:10" x14ac:dyDescent="0.3">
      <c r="B951" s="25"/>
      <c r="C951" s="73"/>
      <c r="D951" s="18"/>
      <c r="E951" s="85" t="s">
        <v>477</v>
      </c>
      <c r="F951" s="30" t="s">
        <v>473</v>
      </c>
      <c r="G951" s="33">
        <v>0.628108</v>
      </c>
      <c r="H951" s="33">
        <v>0.58163920000000002</v>
      </c>
      <c r="I951" s="33">
        <v>0.67457670000000003</v>
      </c>
      <c r="J951" s="33">
        <v>0.35237544569721502</v>
      </c>
    </row>
    <row r="952" spans="1:10" x14ac:dyDescent="0.3">
      <c r="A952" t="s">
        <v>415</v>
      </c>
      <c r="B952" s="25" t="s">
        <v>425</v>
      </c>
      <c r="C952" s="73" t="s">
        <v>426</v>
      </c>
      <c r="D952" s="112" t="str" cm="1">
        <f t="array" aca="1" ref="D952" ca="1">HYPERLINK("#"&amp;CELL("address",INDEX('Data dictionary'!B:B,MATCH($A952,'Data dictionary'!A:A,0))),"Show if Q218 is Yes")</f>
        <v>Show if Q218 is Yes</v>
      </c>
      <c r="E952" s="85" t="s">
        <v>477</v>
      </c>
      <c r="F952" s="30" t="s">
        <v>450</v>
      </c>
      <c r="G952" s="33">
        <v>0.21408830000000001</v>
      </c>
      <c r="H952" s="33">
        <v>0.1867615</v>
      </c>
      <c r="I952" s="33">
        <v>0.24141509999999999</v>
      </c>
      <c r="J952" s="33">
        <v>0.370324351302313</v>
      </c>
    </row>
    <row r="953" spans="1:10" x14ac:dyDescent="0.3">
      <c r="B953" s="25"/>
      <c r="C953" s="73"/>
      <c r="D953" s="103"/>
      <c r="E953" s="85" t="s">
        <v>477</v>
      </c>
      <c r="F953" s="30" t="s">
        <v>452</v>
      </c>
      <c r="G953" s="33">
        <v>0.19252440000000001</v>
      </c>
      <c r="H953" s="33">
        <v>0.16845160000000001</v>
      </c>
      <c r="I953" s="33">
        <v>0.21659729999999999</v>
      </c>
      <c r="J953" s="33">
        <v>0.30358588229240024</v>
      </c>
    </row>
    <row r="954" spans="1:10" x14ac:dyDescent="0.3">
      <c r="B954" s="25"/>
      <c r="C954" s="73"/>
      <c r="D954" s="103"/>
      <c r="E954" s="85" t="s">
        <v>477</v>
      </c>
      <c r="F954" s="30" t="s">
        <v>453</v>
      </c>
      <c r="G954" s="33">
        <v>0.25158510000000001</v>
      </c>
      <c r="H954" s="33">
        <v>0.21292700000000001</v>
      </c>
      <c r="I954" s="33">
        <v>0.29024329999999998</v>
      </c>
      <c r="J954" s="33">
        <v>0.44529330296982644</v>
      </c>
    </row>
    <row r="955" spans="1:10" x14ac:dyDescent="0.3">
      <c r="B955" s="25"/>
      <c r="C955" s="73"/>
      <c r="D955" s="103"/>
      <c r="E955" s="85" t="s">
        <v>477</v>
      </c>
      <c r="F955" s="30" t="s">
        <v>21</v>
      </c>
      <c r="G955" s="33">
        <v>0.25265209999999999</v>
      </c>
      <c r="H955" s="33">
        <v>0.16990649999999999</v>
      </c>
      <c r="I955" s="33">
        <v>0.33539760000000002</v>
      </c>
      <c r="J955" s="33">
        <v>0.50518647032241104</v>
      </c>
    </row>
    <row r="956" spans="1:10" x14ac:dyDescent="0.3">
      <c r="B956" s="25"/>
      <c r="C956" s="73"/>
      <c r="D956" s="103"/>
      <c r="E956" s="85" t="s">
        <v>477</v>
      </c>
      <c r="F956" s="30" t="s">
        <v>454</v>
      </c>
      <c r="G956" s="33">
        <v>0.20684849999999999</v>
      </c>
      <c r="H956" s="33">
        <v>0.14634249999999999</v>
      </c>
      <c r="I956" s="33">
        <v>0.26735449999999999</v>
      </c>
      <c r="J956" s="33">
        <v>0.45228529730733286</v>
      </c>
    </row>
    <row r="957" spans="1:10" x14ac:dyDescent="0.3">
      <c r="B957" s="25"/>
      <c r="C957" s="73"/>
      <c r="D957" s="103"/>
      <c r="E957" s="85" t="s">
        <v>477</v>
      </c>
      <c r="F957" s="30" t="s">
        <v>455</v>
      </c>
      <c r="G957" s="33">
        <v>0.2373826</v>
      </c>
      <c r="H957" s="33">
        <v>5.6481870000000003E-2</v>
      </c>
      <c r="I957" s="33">
        <v>0.41828330000000002</v>
      </c>
      <c r="J957" s="33">
        <v>0.33549905126218693</v>
      </c>
    </row>
    <row r="958" spans="1:10" x14ac:dyDescent="0.3">
      <c r="B958" s="25"/>
      <c r="C958" s="73"/>
      <c r="D958" s="103"/>
      <c r="E958" s="85" t="s">
        <v>477</v>
      </c>
      <c r="F958" s="30" t="s">
        <v>456</v>
      </c>
      <c r="G958" s="33">
        <v>0.24747965</v>
      </c>
      <c r="H958" s="33">
        <v>0.19969680000000001</v>
      </c>
      <c r="I958" s="33">
        <v>0.29526249999999998</v>
      </c>
      <c r="J958" s="33">
        <v>0.44051274973258342</v>
      </c>
    </row>
    <row r="959" spans="1:10" x14ac:dyDescent="0.3">
      <c r="B959" s="25"/>
      <c r="C959" s="73"/>
      <c r="D959" s="103"/>
      <c r="E959" s="85" t="s">
        <v>477</v>
      </c>
      <c r="F959" s="30" t="s">
        <v>457</v>
      </c>
      <c r="G959" s="33">
        <v>0.19401855000000001</v>
      </c>
      <c r="H959" s="33">
        <v>0.15545200000000001</v>
      </c>
      <c r="I959" s="33">
        <v>0.23258509999999999</v>
      </c>
      <c r="J959" s="33">
        <v>0.30748247360811803</v>
      </c>
    </row>
    <row r="960" spans="1:10" x14ac:dyDescent="0.3">
      <c r="B960" s="25"/>
      <c r="C960" s="73"/>
      <c r="D960" s="103"/>
      <c r="E960" s="85" t="s">
        <v>477</v>
      </c>
      <c r="F960" s="30" t="s">
        <v>458</v>
      </c>
      <c r="G960" s="33">
        <v>0.1914788</v>
      </c>
      <c r="H960" s="33">
        <v>0.14889849999999999</v>
      </c>
      <c r="I960" s="33">
        <v>0.2340592</v>
      </c>
      <c r="J960" s="33">
        <v>0.23244597322964181</v>
      </c>
    </row>
    <row r="961" spans="2:10" x14ac:dyDescent="0.3">
      <c r="B961" s="25"/>
      <c r="C961" s="73"/>
      <c r="D961" s="103"/>
      <c r="E961" s="85" t="s">
        <v>477</v>
      </c>
      <c r="F961" s="30" t="s">
        <v>459</v>
      </c>
      <c r="G961" s="33">
        <v>0.21224280000000001</v>
      </c>
      <c r="H961" s="33">
        <v>0.18640109999999999</v>
      </c>
      <c r="I961" s="33">
        <v>0.2380845</v>
      </c>
      <c r="J961" s="33">
        <v>0.19172136077190596</v>
      </c>
    </row>
    <row r="962" spans="2:10" x14ac:dyDescent="0.3">
      <c r="B962" s="25"/>
      <c r="C962" s="73"/>
      <c r="D962" s="103"/>
      <c r="E962" s="85" t="s">
        <v>477</v>
      </c>
      <c r="F962" s="30" t="s">
        <v>660</v>
      </c>
      <c r="G962" s="33">
        <v>0.25571159999999998</v>
      </c>
      <c r="H962" s="33">
        <v>0.1950153</v>
      </c>
      <c r="I962" s="33">
        <v>0.31640790000000002</v>
      </c>
      <c r="J962" s="33">
        <v>0.30213143043701318</v>
      </c>
    </row>
    <row r="963" spans="2:10" x14ac:dyDescent="0.3">
      <c r="B963" s="25"/>
      <c r="C963" s="73"/>
      <c r="D963" s="103"/>
      <c r="E963" s="85" t="s">
        <v>477</v>
      </c>
      <c r="F963" s="30" t="s">
        <v>661</v>
      </c>
      <c r="G963" s="33">
        <v>0.19101070000000001</v>
      </c>
      <c r="H963" s="33">
        <v>0.1617576</v>
      </c>
      <c r="I963" s="33">
        <v>0.22026370000000001</v>
      </c>
      <c r="J963" s="33">
        <v>0.37952212975330207</v>
      </c>
    </row>
    <row r="964" spans="2:10" x14ac:dyDescent="0.3">
      <c r="B964" s="25"/>
      <c r="C964" s="73"/>
      <c r="D964" s="103"/>
      <c r="E964" s="85" t="s">
        <v>477</v>
      </c>
      <c r="F964" s="30" t="s">
        <v>662</v>
      </c>
      <c r="G964" s="33">
        <v>0.23250850000000001</v>
      </c>
      <c r="H964" s="33">
        <v>9.8333260000000006E-2</v>
      </c>
      <c r="I964" s="33">
        <v>0.3666838</v>
      </c>
      <c r="J964" s="33">
        <v>0.37820914214151535</v>
      </c>
    </row>
    <row r="965" spans="2:10" x14ac:dyDescent="0.3">
      <c r="B965" s="25"/>
      <c r="C965" s="73"/>
      <c r="D965" s="29"/>
      <c r="E965" s="85" t="s">
        <v>477</v>
      </c>
      <c r="F965" s="30" t="s">
        <v>663</v>
      </c>
      <c r="G965" s="33">
        <v>0.2133062</v>
      </c>
      <c r="H965" s="33">
        <v>0.18515179000000001</v>
      </c>
      <c r="I965" s="33">
        <v>0.24146049999999999</v>
      </c>
      <c r="J965" s="33">
        <v>0.35317611864298898</v>
      </c>
    </row>
    <row r="966" spans="2:10" x14ac:dyDescent="0.3">
      <c r="B966" s="25"/>
      <c r="C966" s="73"/>
      <c r="D966" s="29"/>
      <c r="E966" s="85" t="s">
        <v>477</v>
      </c>
      <c r="F966" s="30" t="s">
        <v>460</v>
      </c>
      <c r="G966" s="33">
        <v>0.27272999999999997</v>
      </c>
      <c r="H966" s="33">
        <v>0.22348038000000001</v>
      </c>
      <c r="I966" s="33">
        <v>0.32197969999999998</v>
      </c>
      <c r="J966" s="33">
        <v>0.45742702487297843</v>
      </c>
    </row>
    <row r="967" spans="2:10" x14ac:dyDescent="0.3">
      <c r="B967" s="25"/>
      <c r="C967" s="73"/>
      <c r="D967" s="29"/>
      <c r="E967" s="85" t="s">
        <v>477</v>
      </c>
      <c r="F967" s="30" t="s">
        <v>461</v>
      </c>
      <c r="G967" s="33">
        <v>0.180121</v>
      </c>
      <c r="H967" s="33">
        <v>0.15291203</v>
      </c>
      <c r="I967" s="33">
        <v>0.20732990000000001</v>
      </c>
      <c r="J967" s="33">
        <v>0.29972882437390336</v>
      </c>
    </row>
    <row r="968" spans="2:10" x14ac:dyDescent="0.3">
      <c r="B968" s="25"/>
      <c r="C968" s="73"/>
      <c r="D968" s="29"/>
      <c r="E968" s="85" t="s">
        <v>477</v>
      </c>
      <c r="F968" s="30" t="s">
        <v>462</v>
      </c>
      <c r="G968" s="33">
        <v>0.1302856</v>
      </c>
      <c r="H968" s="33">
        <v>4.6898250000000002E-2</v>
      </c>
      <c r="I968" s="33">
        <v>0.213673</v>
      </c>
      <c r="J968" s="33">
        <v>0.34417854261898362</v>
      </c>
    </row>
    <row r="969" spans="2:10" x14ac:dyDescent="0.3">
      <c r="B969" s="25"/>
      <c r="C969" s="73"/>
      <c r="D969" s="29"/>
      <c r="E969" s="85" t="s">
        <v>477</v>
      </c>
      <c r="F969" s="30" t="s">
        <v>589</v>
      </c>
      <c r="G969" s="33">
        <v>0.13745460000000001</v>
      </c>
      <c r="H969" s="33">
        <v>3.9668050000000003E-2</v>
      </c>
      <c r="I969" s="33">
        <v>0.23524110000000001</v>
      </c>
      <c r="J969" s="33">
        <v>0.10192307692307692</v>
      </c>
    </row>
    <row r="970" spans="2:10" x14ac:dyDescent="0.3">
      <c r="B970" s="25"/>
      <c r="C970" s="73"/>
      <c r="D970" s="29"/>
      <c r="E970" s="85" t="s">
        <v>477</v>
      </c>
      <c r="F970" s="30" t="s">
        <v>463</v>
      </c>
      <c r="G970" s="33">
        <v>0.24923819999999999</v>
      </c>
      <c r="H970" s="33">
        <v>0.18857645000000001</v>
      </c>
      <c r="I970" s="33">
        <v>0.30989990000000001</v>
      </c>
      <c r="J970" s="33">
        <v>0.46486706851868032</v>
      </c>
    </row>
    <row r="971" spans="2:10" x14ac:dyDescent="0.3">
      <c r="B971" s="25"/>
      <c r="C971" s="73"/>
      <c r="D971" s="29"/>
      <c r="E971" s="85" t="s">
        <v>477</v>
      </c>
      <c r="F971" s="30" t="s">
        <v>464</v>
      </c>
      <c r="G971" s="33">
        <v>0.2555345</v>
      </c>
      <c r="H971" s="33">
        <v>0.19618970999999999</v>
      </c>
      <c r="I971" s="33">
        <v>0.31487939999999998</v>
      </c>
      <c r="J971" s="33">
        <v>0.40319630595784234</v>
      </c>
    </row>
    <row r="972" spans="2:10" x14ac:dyDescent="0.3">
      <c r="B972" s="25"/>
      <c r="C972" s="73"/>
      <c r="D972" s="29"/>
      <c r="E972" s="85" t="s">
        <v>477</v>
      </c>
      <c r="F972" s="30" t="s">
        <v>465</v>
      </c>
      <c r="G972" s="33">
        <v>0.18826480000000001</v>
      </c>
      <c r="H972" s="33">
        <v>0.14590637000000001</v>
      </c>
      <c r="I972" s="33">
        <v>0.2306233</v>
      </c>
      <c r="J972" s="33">
        <v>0.32514217510355964</v>
      </c>
    </row>
    <row r="973" spans="2:10" x14ac:dyDescent="0.3">
      <c r="B973" s="25"/>
      <c r="C973" s="73"/>
      <c r="D973" s="29"/>
      <c r="E973" s="85" t="s">
        <v>477</v>
      </c>
      <c r="F973" s="30" t="s">
        <v>466</v>
      </c>
      <c r="G973" s="33">
        <v>0.190803</v>
      </c>
      <c r="H973" s="33">
        <v>0.11923097000000001</v>
      </c>
      <c r="I973" s="33">
        <v>0.26237500000000002</v>
      </c>
      <c r="J973" s="33">
        <v>0.25958594214158404</v>
      </c>
    </row>
    <row r="974" spans="2:10" x14ac:dyDescent="0.3">
      <c r="B974" s="25"/>
      <c r="C974" s="73"/>
      <c r="D974" s="29"/>
      <c r="E974" s="85" t="s">
        <v>477</v>
      </c>
      <c r="F974" s="30" t="s">
        <v>467</v>
      </c>
      <c r="G974" s="33">
        <v>0.1579334</v>
      </c>
      <c r="H974" s="33">
        <v>9.0730759999999994E-2</v>
      </c>
      <c r="I974" s="33">
        <v>0.22513610000000001</v>
      </c>
      <c r="J974" s="33">
        <v>0.33045832284059429</v>
      </c>
    </row>
    <row r="975" spans="2:10" x14ac:dyDescent="0.3">
      <c r="B975" s="25"/>
      <c r="C975" s="73"/>
      <c r="D975" s="29"/>
      <c r="E975" s="85" t="s">
        <v>477</v>
      </c>
      <c r="F975" s="30" t="s">
        <v>468</v>
      </c>
      <c r="G975" s="33">
        <v>0.2268626</v>
      </c>
      <c r="H975" s="33">
        <v>0.197352</v>
      </c>
      <c r="I975" s="33">
        <v>0.25637320000000002</v>
      </c>
      <c r="J975" s="33">
        <v>0.35100472600021648</v>
      </c>
    </row>
    <row r="976" spans="2:10" x14ac:dyDescent="0.3">
      <c r="B976" s="25"/>
      <c r="C976" s="73"/>
      <c r="D976" s="29"/>
      <c r="E976" s="85" t="s">
        <v>477</v>
      </c>
      <c r="F976" s="30" t="s">
        <v>469</v>
      </c>
      <c r="G976" s="33">
        <v>0.13985040000000001</v>
      </c>
      <c r="H976" s="33">
        <v>0.10052369999999999</v>
      </c>
      <c r="I976" s="33">
        <v>0.17917710000000001</v>
      </c>
      <c r="J976" s="33">
        <v>0.45173574211831385</v>
      </c>
    </row>
    <row r="977" spans="2:10" x14ac:dyDescent="0.3">
      <c r="B977" s="25"/>
      <c r="C977" s="73"/>
      <c r="D977" s="29"/>
      <c r="E977" s="85" t="s">
        <v>477</v>
      </c>
      <c r="F977" s="30" t="s">
        <v>470</v>
      </c>
      <c r="G977" s="33">
        <v>0.2321925</v>
      </c>
      <c r="H977" s="33">
        <v>0.15914602</v>
      </c>
      <c r="I977" s="33">
        <v>0.30523899999999998</v>
      </c>
      <c r="J977" s="33">
        <v>0.33411783801330952</v>
      </c>
    </row>
    <row r="978" spans="2:10" x14ac:dyDescent="0.3">
      <c r="B978" s="25"/>
      <c r="C978" s="73"/>
      <c r="D978" s="29"/>
      <c r="E978" s="85" t="s">
        <v>477</v>
      </c>
      <c r="F978" s="30" t="s">
        <v>26</v>
      </c>
      <c r="G978" s="33">
        <v>0.23818839999999999</v>
      </c>
      <c r="H978" s="33">
        <v>0.16005976</v>
      </c>
      <c r="I978" s="33">
        <v>0.31631710000000002</v>
      </c>
      <c r="J978" s="33">
        <v>0.49442274914237633</v>
      </c>
    </row>
    <row r="979" spans="2:10" x14ac:dyDescent="0.3">
      <c r="B979" s="25"/>
      <c r="C979" s="73"/>
      <c r="D979" s="29"/>
      <c r="E979" s="85" t="s">
        <v>477</v>
      </c>
      <c r="F979" s="30" t="s">
        <v>27</v>
      </c>
      <c r="G979" s="33">
        <v>0.24608820000000001</v>
      </c>
      <c r="H979" s="33">
        <v>0.13933329</v>
      </c>
      <c r="I979" s="33">
        <v>0.35284300000000002</v>
      </c>
      <c r="J979" s="33">
        <v>0.29457001471178279</v>
      </c>
    </row>
    <row r="980" spans="2:10" x14ac:dyDescent="0.3">
      <c r="B980" s="25"/>
      <c r="C980" s="73"/>
      <c r="D980" s="29"/>
      <c r="E980" s="85" t="s">
        <v>477</v>
      </c>
      <c r="F980" s="30" t="s">
        <v>28</v>
      </c>
      <c r="G980" s="33">
        <v>0.24304429999999999</v>
      </c>
      <c r="H980" s="33">
        <v>5.4646519999999997E-2</v>
      </c>
      <c r="I980" s="33">
        <v>0.4314422</v>
      </c>
      <c r="J980" s="33">
        <v>0.39784946236559138</v>
      </c>
    </row>
    <row r="981" spans="2:10" x14ac:dyDescent="0.3">
      <c r="B981" s="25"/>
      <c r="C981" s="73"/>
      <c r="D981" s="29"/>
      <c r="E981" s="85" t="s">
        <v>477</v>
      </c>
      <c r="F981" s="30" t="s">
        <v>29</v>
      </c>
      <c r="G981" s="33">
        <v>0.16648209999999999</v>
      </c>
      <c r="H981" s="33">
        <v>7.22603E-2</v>
      </c>
      <c r="I981" s="33">
        <v>0.26070389999999999</v>
      </c>
      <c r="J981" s="33">
        <v>0.33327979441053646</v>
      </c>
    </row>
    <row r="982" spans="2:10" x14ac:dyDescent="0.3">
      <c r="B982" s="25"/>
      <c r="C982" s="73"/>
      <c r="D982" s="29"/>
      <c r="E982" s="85" t="s">
        <v>477</v>
      </c>
      <c r="F982" s="30" t="s">
        <v>658</v>
      </c>
      <c r="G982" s="33">
        <v>0.27242369999999999</v>
      </c>
      <c r="H982" s="33">
        <v>0.21346813000000001</v>
      </c>
      <c r="I982" s="33">
        <v>0.33137929999999999</v>
      </c>
      <c r="J982" s="33">
        <v>0.37285202126344419</v>
      </c>
    </row>
    <row r="983" spans="2:10" x14ac:dyDescent="0.3">
      <c r="B983" s="25"/>
      <c r="C983" s="73"/>
      <c r="D983" s="29"/>
      <c r="E983" s="85" t="s">
        <v>477</v>
      </c>
      <c r="F983" s="30" t="s">
        <v>30</v>
      </c>
      <c r="G983" s="33">
        <v>0.1880153</v>
      </c>
      <c r="H983" s="33">
        <v>0.14033925</v>
      </c>
      <c r="I983" s="33">
        <v>0.23569129999999999</v>
      </c>
      <c r="J983" s="33">
        <v>0.31594336718990457</v>
      </c>
    </row>
    <row r="984" spans="2:10" x14ac:dyDescent="0.3">
      <c r="B984" s="25"/>
      <c r="C984" s="73"/>
      <c r="D984" s="29"/>
      <c r="E984" s="85" t="s">
        <v>477</v>
      </c>
      <c r="F984" s="30" t="s">
        <v>552</v>
      </c>
      <c r="G984" s="33">
        <v>0.17143359999999999</v>
      </c>
      <c r="H984" s="33">
        <v>9.2746149999999999E-2</v>
      </c>
      <c r="I984" s="33">
        <v>0.25012099999999998</v>
      </c>
      <c r="J984" s="33">
        <v>0.16986525112290732</v>
      </c>
    </row>
    <row r="985" spans="2:10" x14ac:dyDescent="0.3">
      <c r="B985" s="25"/>
      <c r="C985" s="73"/>
      <c r="D985" s="29"/>
      <c r="E985" s="85" t="s">
        <v>477</v>
      </c>
      <c r="F985" s="30" t="s">
        <v>31</v>
      </c>
      <c r="G985" s="33">
        <v>0.17376910000000001</v>
      </c>
      <c r="H985" s="33">
        <v>0.12684593</v>
      </c>
      <c r="I985" s="33">
        <v>0.22069230000000001</v>
      </c>
      <c r="J985" s="33">
        <v>0.32576126345394557</v>
      </c>
    </row>
    <row r="986" spans="2:10" x14ac:dyDescent="0.3">
      <c r="B986" s="25"/>
      <c r="C986" s="73"/>
      <c r="D986" s="29"/>
      <c r="E986" s="85" t="s">
        <v>477</v>
      </c>
      <c r="F986" s="30" t="s">
        <v>32</v>
      </c>
      <c r="G986" s="33">
        <v>0.17424290000000001</v>
      </c>
      <c r="H986" s="33">
        <v>0.14395057999999999</v>
      </c>
      <c r="I986" s="33">
        <v>0.2045353</v>
      </c>
      <c r="J986" s="33">
        <v>0.18932392996108949</v>
      </c>
    </row>
    <row r="987" spans="2:10" x14ac:dyDescent="0.3">
      <c r="B987" s="25"/>
      <c r="C987" s="73"/>
      <c r="D987" s="29"/>
      <c r="E987" s="85" t="s">
        <v>477</v>
      </c>
      <c r="F987" s="30" t="s">
        <v>471</v>
      </c>
      <c r="G987" s="33">
        <v>0.28857129999999998</v>
      </c>
      <c r="H987" s="33">
        <v>0.19908439999999999</v>
      </c>
      <c r="I987" s="33">
        <v>0.37805810000000001</v>
      </c>
      <c r="J987" s="33">
        <v>0.48889759154102214</v>
      </c>
    </row>
    <row r="988" spans="2:10" x14ac:dyDescent="0.3">
      <c r="B988" s="25"/>
      <c r="C988" s="73"/>
      <c r="D988" s="29"/>
      <c r="E988" s="85" t="s">
        <v>477</v>
      </c>
      <c r="F988" s="30" t="s">
        <v>472</v>
      </c>
      <c r="G988" s="33">
        <v>0.21498909999999999</v>
      </c>
      <c r="H988" s="33">
        <v>0.17816219999999999</v>
      </c>
      <c r="I988" s="33">
        <v>0.25181609999999999</v>
      </c>
      <c r="J988" s="33">
        <v>0.33325076961183259</v>
      </c>
    </row>
    <row r="989" spans="2:10" x14ac:dyDescent="0.3">
      <c r="B989" s="25"/>
      <c r="C989" s="73"/>
      <c r="D989" s="29"/>
      <c r="E989" s="85" t="s">
        <v>477</v>
      </c>
      <c r="F989" s="30" t="s">
        <v>473</v>
      </c>
      <c r="G989" s="33">
        <v>0.18414749999999999</v>
      </c>
      <c r="H989" s="33">
        <v>0.15698480000000001</v>
      </c>
      <c r="I989" s="33">
        <v>0.2113102</v>
      </c>
      <c r="J989" s="33">
        <v>0.35237544569721502</v>
      </c>
    </row>
    <row r="990" spans="2:10" x14ac:dyDescent="0.3">
      <c r="B990" s="25" t="s">
        <v>576</v>
      </c>
      <c r="C990" s="72" t="s">
        <v>427</v>
      </c>
      <c r="D990" s="102" t="s">
        <v>610</v>
      </c>
      <c r="E990" s="85" t="s">
        <v>736</v>
      </c>
      <c r="F990" s="31" t="s">
        <v>450</v>
      </c>
      <c r="G990" s="33">
        <v>0.31189810000000001</v>
      </c>
      <c r="H990" s="33">
        <v>0.29284399999999999</v>
      </c>
      <c r="I990" s="33">
        <v>0.33095219999999997</v>
      </c>
      <c r="J990" s="33">
        <v>0.14626910458424278</v>
      </c>
    </row>
    <row r="991" spans="2:10" x14ac:dyDescent="0.3">
      <c r="B991" s="25"/>
      <c r="C991" s="73"/>
      <c r="D991" s="103"/>
      <c r="E991" s="85" t="s">
        <v>736</v>
      </c>
      <c r="F991" s="31" t="s">
        <v>452</v>
      </c>
      <c r="G991" s="33">
        <v>0.30167460000000001</v>
      </c>
      <c r="H991" s="33">
        <v>0.27884219999999998</v>
      </c>
      <c r="I991" s="33">
        <v>0.32450689999999999</v>
      </c>
      <c r="J991" s="33">
        <v>0.12412316121453008</v>
      </c>
    </row>
    <row r="992" spans="2:10" x14ac:dyDescent="0.3">
      <c r="B992" s="25"/>
      <c r="C992" s="73"/>
      <c r="D992" s="103"/>
      <c r="E992" s="85" t="s">
        <v>736</v>
      </c>
      <c r="F992" s="31" t="s">
        <v>453</v>
      </c>
      <c r="G992" s="33">
        <v>0.47950359999999997</v>
      </c>
      <c r="H992" s="33">
        <v>0.4499841</v>
      </c>
      <c r="I992" s="33">
        <v>0.50902309999999995</v>
      </c>
      <c r="J992" s="33">
        <v>0.19787021786928333</v>
      </c>
    </row>
    <row r="993" spans="2:10" x14ac:dyDescent="0.3">
      <c r="B993" s="25"/>
      <c r="C993" s="73"/>
      <c r="D993" s="103"/>
      <c r="E993" s="85" t="s">
        <v>736</v>
      </c>
      <c r="F993" s="31" t="s">
        <v>21</v>
      </c>
      <c r="G993" s="33">
        <v>0.36355300000000002</v>
      </c>
      <c r="H993" s="33">
        <v>0.30539090000000002</v>
      </c>
      <c r="I993" s="33">
        <v>0.42171510000000001</v>
      </c>
      <c r="J993" s="33">
        <v>0.19093101993076525</v>
      </c>
    </row>
    <row r="994" spans="2:10" x14ac:dyDescent="0.3">
      <c r="B994" s="25"/>
      <c r="C994" s="73"/>
      <c r="D994" s="103"/>
      <c r="E994" s="85" t="s">
        <v>736</v>
      </c>
      <c r="F994" s="31" t="s">
        <v>454</v>
      </c>
      <c r="G994" s="33">
        <v>0.26415149999999998</v>
      </c>
      <c r="H994" s="33">
        <v>0.2217353</v>
      </c>
      <c r="I994" s="33">
        <v>0.3065677</v>
      </c>
      <c r="J994" s="33">
        <v>0.15546163316570541</v>
      </c>
    </row>
    <row r="995" spans="2:10" x14ac:dyDescent="0.3">
      <c r="B995" s="25"/>
      <c r="C995" s="73"/>
      <c r="D995" s="103"/>
      <c r="E995" s="85" t="s">
        <v>736</v>
      </c>
      <c r="F995" s="31" t="s">
        <v>455</v>
      </c>
      <c r="G995" s="33">
        <v>0.20340510000000001</v>
      </c>
      <c r="H995" s="33">
        <v>8.7904410000000002E-2</v>
      </c>
      <c r="I995" s="33">
        <v>0.31890570000000001</v>
      </c>
      <c r="J995" s="33">
        <v>0.15440973622080964</v>
      </c>
    </row>
    <row r="996" spans="2:10" x14ac:dyDescent="0.3">
      <c r="B996" s="25"/>
      <c r="C996" s="73"/>
      <c r="D996" s="103"/>
      <c r="E996" s="85" t="s">
        <v>736</v>
      </c>
      <c r="F996" s="31" t="s">
        <v>456</v>
      </c>
      <c r="G996" s="33">
        <v>0.32414159999999997</v>
      </c>
      <c r="H996" s="33">
        <v>0.28173229999999999</v>
      </c>
      <c r="I996" s="33">
        <v>0.36655090000000001</v>
      </c>
      <c r="J996" s="33">
        <v>0.18293180566521325</v>
      </c>
    </row>
    <row r="997" spans="2:10" x14ac:dyDescent="0.3">
      <c r="B997" s="25"/>
      <c r="C997" s="73"/>
      <c r="D997" s="103"/>
      <c r="E997" s="85" t="s">
        <v>736</v>
      </c>
      <c r="F997" s="31" t="s">
        <v>457</v>
      </c>
      <c r="G997" s="33">
        <v>0.30098269999999999</v>
      </c>
      <c r="H997" s="33">
        <v>0.27817730000000002</v>
      </c>
      <c r="I997" s="33">
        <v>0.32378810000000002</v>
      </c>
      <c r="J997" s="33">
        <v>0.11843867006486929</v>
      </c>
    </row>
    <row r="998" spans="2:10" x14ac:dyDescent="0.3">
      <c r="B998" s="25"/>
      <c r="C998" s="73"/>
      <c r="D998" s="103"/>
      <c r="E998" s="85" t="s">
        <v>736</v>
      </c>
      <c r="F998" s="31" t="s">
        <v>458</v>
      </c>
      <c r="G998" s="33">
        <v>0.320463</v>
      </c>
      <c r="H998" s="33">
        <v>0.28708470000000003</v>
      </c>
      <c r="I998" s="33">
        <v>0.35384130000000003</v>
      </c>
      <c r="J998" s="33">
        <v>0.10342072534080028</v>
      </c>
    </row>
    <row r="999" spans="2:10" x14ac:dyDescent="0.3">
      <c r="B999" s="25"/>
      <c r="C999" s="73"/>
      <c r="D999" s="103"/>
      <c r="E999" s="85" t="s">
        <v>736</v>
      </c>
      <c r="F999" s="31" t="s">
        <v>459</v>
      </c>
      <c r="G999" s="33">
        <v>0.30533690000000002</v>
      </c>
      <c r="H999" s="33">
        <v>0.28190910000000002</v>
      </c>
      <c r="I999" s="33">
        <v>0.32876470000000002</v>
      </c>
      <c r="J999" s="33">
        <v>4.8676922033638256E-2</v>
      </c>
    </row>
    <row r="1000" spans="2:10" x14ac:dyDescent="0.3">
      <c r="B1000" s="25"/>
      <c r="C1000" s="73"/>
      <c r="D1000" s="103"/>
      <c r="E1000" s="85" t="s">
        <v>736</v>
      </c>
      <c r="F1000" s="31" t="s">
        <v>660</v>
      </c>
      <c r="G1000" s="33">
        <v>0.45653120000000003</v>
      </c>
      <c r="H1000" s="33">
        <v>0.43020000000000003</v>
      </c>
      <c r="I1000" s="33">
        <v>0.48286230000000002</v>
      </c>
      <c r="J1000" s="33">
        <v>0.14102043727068975</v>
      </c>
    </row>
    <row r="1001" spans="2:10" x14ac:dyDescent="0.3">
      <c r="B1001" s="25"/>
      <c r="C1001" s="73"/>
      <c r="D1001" s="103"/>
      <c r="E1001" s="85" t="s">
        <v>736</v>
      </c>
      <c r="F1001" s="31" t="s">
        <v>661</v>
      </c>
      <c r="G1001" s="33">
        <v>0.26106040000000003</v>
      </c>
      <c r="H1001" s="33">
        <v>0.2362071</v>
      </c>
      <c r="I1001" s="33">
        <v>0.28591369999999999</v>
      </c>
      <c r="J1001" s="33">
        <v>0.13414804461680394</v>
      </c>
    </row>
    <row r="1002" spans="2:10" x14ac:dyDescent="0.3">
      <c r="B1002" s="25"/>
      <c r="C1002" s="73"/>
      <c r="D1002" s="29"/>
      <c r="E1002" s="85" t="s">
        <v>736</v>
      </c>
      <c r="F1002" s="31" t="s">
        <v>662</v>
      </c>
      <c r="G1002" s="33">
        <v>0.53902139999999998</v>
      </c>
      <c r="H1002" s="33">
        <v>0.44568289999999999</v>
      </c>
      <c r="I1002" s="33">
        <v>0.63236000000000003</v>
      </c>
      <c r="J1002" s="33">
        <v>0.13301019620317636</v>
      </c>
    </row>
    <row r="1003" spans="2:10" x14ac:dyDescent="0.3">
      <c r="B1003" s="25"/>
      <c r="C1003" s="73"/>
      <c r="D1003" s="29"/>
      <c r="E1003" s="85" t="s">
        <v>736</v>
      </c>
      <c r="F1003" s="31" t="s">
        <v>663</v>
      </c>
      <c r="G1003" s="33">
        <v>0.30430489999999999</v>
      </c>
      <c r="H1003" s="33">
        <v>0.28580949999999999</v>
      </c>
      <c r="I1003" s="33">
        <v>0.32280029999999998</v>
      </c>
      <c r="J1003" s="33">
        <v>4.4545679352791896E-3</v>
      </c>
    </row>
    <row r="1004" spans="2:10" x14ac:dyDescent="0.3">
      <c r="B1004" s="25"/>
      <c r="C1004" s="73"/>
      <c r="D1004" s="29"/>
      <c r="E1004" s="85" t="s">
        <v>736</v>
      </c>
      <c r="F1004" s="31" t="s">
        <v>460</v>
      </c>
      <c r="G1004" s="33">
        <v>0.37893080000000001</v>
      </c>
      <c r="H1004" s="33">
        <v>0.35044491999999999</v>
      </c>
      <c r="I1004" s="33">
        <v>0.40741680000000002</v>
      </c>
      <c r="J1004" s="33">
        <v>0.16443380566907706</v>
      </c>
    </row>
    <row r="1005" spans="2:10" x14ac:dyDescent="0.3">
      <c r="B1005" s="25"/>
      <c r="C1005" s="73"/>
      <c r="D1005" s="29"/>
      <c r="E1005" s="85" t="s">
        <v>736</v>
      </c>
      <c r="F1005" s="31" t="s">
        <v>461</v>
      </c>
      <c r="G1005" s="33">
        <v>0.24749299999999999</v>
      </c>
      <c r="H1005" s="33">
        <v>0.22378302</v>
      </c>
      <c r="I1005" s="33">
        <v>0.27120300000000003</v>
      </c>
      <c r="J1005" s="33">
        <v>0.12714900394859577</v>
      </c>
    </row>
    <row r="1006" spans="2:10" x14ac:dyDescent="0.3">
      <c r="B1006" s="25"/>
      <c r="C1006" s="73"/>
      <c r="D1006" s="29"/>
      <c r="E1006" s="85" t="s">
        <v>736</v>
      </c>
      <c r="F1006" s="31" t="s">
        <v>462</v>
      </c>
      <c r="G1006" s="33">
        <v>0.34153480000000003</v>
      </c>
      <c r="H1006" s="33">
        <v>0.25934070999999997</v>
      </c>
      <c r="I1006" s="33">
        <v>0.42372880000000002</v>
      </c>
      <c r="J1006" s="33">
        <v>0.19780601219308369</v>
      </c>
    </row>
    <row r="1007" spans="2:10" x14ac:dyDescent="0.3">
      <c r="B1007" s="25"/>
      <c r="C1007" s="73"/>
      <c r="D1007" s="29"/>
      <c r="E1007" s="85" t="s">
        <v>736</v>
      </c>
      <c r="F1007" s="31" t="s">
        <v>589</v>
      </c>
      <c r="G1007" s="33">
        <v>0.18662039999999999</v>
      </c>
      <c r="H1007" s="33">
        <v>8.6153510000000003E-2</v>
      </c>
      <c r="I1007" s="33">
        <v>0.28708739999999999</v>
      </c>
      <c r="J1007" s="33">
        <v>1.6395246898413578E-2</v>
      </c>
    </row>
    <row r="1008" spans="2:10" x14ac:dyDescent="0.3">
      <c r="B1008" s="25"/>
      <c r="C1008" s="73"/>
      <c r="D1008" s="29"/>
      <c r="E1008" s="85" t="s">
        <v>736</v>
      </c>
      <c r="F1008" s="31" t="s">
        <v>463</v>
      </c>
      <c r="G1008" s="33">
        <v>0.35150110000000001</v>
      </c>
      <c r="H1008" s="33">
        <v>0.30101080000000002</v>
      </c>
      <c r="I1008" s="33">
        <v>0.4019915</v>
      </c>
      <c r="J1008" s="33">
        <v>0.19239049099710326</v>
      </c>
    </row>
    <row r="1009" spans="2:10" x14ac:dyDescent="0.3">
      <c r="B1009" s="25"/>
      <c r="C1009" s="73"/>
      <c r="D1009" s="29"/>
      <c r="E1009" s="85" t="s">
        <v>736</v>
      </c>
      <c r="F1009" s="31" t="s">
        <v>464</v>
      </c>
      <c r="G1009" s="33">
        <v>0.31842999999999999</v>
      </c>
      <c r="H1009" s="33">
        <v>0.27798010000000001</v>
      </c>
      <c r="I1009" s="33">
        <v>0.35887989999999997</v>
      </c>
      <c r="J1009" s="33">
        <v>0.17584049183717287</v>
      </c>
    </row>
    <row r="1010" spans="2:10" x14ac:dyDescent="0.3">
      <c r="B1010" s="25"/>
      <c r="C1010" s="73"/>
      <c r="D1010" s="29"/>
      <c r="E1010" s="85" t="s">
        <v>736</v>
      </c>
      <c r="F1010" s="31" t="s">
        <v>465</v>
      </c>
      <c r="G1010" s="33">
        <v>0.31835920000000001</v>
      </c>
      <c r="H1010" s="33">
        <v>0.27822049999999998</v>
      </c>
      <c r="I1010" s="33">
        <v>0.35849789999999998</v>
      </c>
      <c r="J1010" s="33">
        <v>0.1299025118209568</v>
      </c>
    </row>
    <row r="1011" spans="2:10" x14ac:dyDescent="0.3">
      <c r="B1011" s="25"/>
      <c r="C1011" s="73"/>
      <c r="D1011" s="29"/>
      <c r="E1011" s="85" t="s">
        <v>736</v>
      </c>
      <c r="F1011" s="31" t="s">
        <v>466</v>
      </c>
      <c r="G1011" s="33">
        <v>0.31107030000000002</v>
      </c>
      <c r="H1011" s="33">
        <v>0.27318199999999998</v>
      </c>
      <c r="I1011" s="33">
        <v>0.34895860000000001</v>
      </c>
      <c r="J1011" s="33">
        <v>0.10720754858425227</v>
      </c>
    </row>
    <row r="1012" spans="2:10" x14ac:dyDescent="0.3">
      <c r="B1012" s="25"/>
      <c r="C1012" s="73"/>
      <c r="D1012" s="29"/>
      <c r="E1012" s="85" t="s">
        <v>736</v>
      </c>
      <c r="F1012" s="31" t="s">
        <v>467</v>
      </c>
      <c r="G1012" s="33">
        <v>0.23975379999999999</v>
      </c>
      <c r="H1012" s="33">
        <v>0.19293370000000001</v>
      </c>
      <c r="I1012" s="33">
        <v>0.28657389999999999</v>
      </c>
      <c r="J1012" s="33">
        <v>9.9306315979558676E-2</v>
      </c>
    </row>
    <row r="1013" spans="2:10" x14ac:dyDescent="0.3">
      <c r="B1013" s="25"/>
      <c r="C1013" s="73"/>
      <c r="D1013" s="29"/>
      <c r="E1013" s="85" t="s">
        <v>736</v>
      </c>
      <c r="F1013" s="31" t="s">
        <v>468</v>
      </c>
      <c r="G1013" s="33">
        <v>0.32231510000000002</v>
      </c>
      <c r="H1013" s="33">
        <v>0.29934280000000002</v>
      </c>
      <c r="I1013" s="33">
        <v>0.34528740000000002</v>
      </c>
      <c r="J1013" s="33">
        <v>0.14196654060899599</v>
      </c>
    </row>
    <row r="1014" spans="2:10" x14ac:dyDescent="0.3">
      <c r="B1014" s="25"/>
      <c r="C1014" s="73"/>
      <c r="D1014" s="29"/>
      <c r="E1014" s="85" t="s">
        <v>736</v>
      </c>
      <c r="F1014" s="31" t="s">
        <v>469</v>
      </c>
      <c r="G1014" s="33">
        <v>0.26684649999999999</v>
      </c>
      <c r="H1014" s="33">
        <v>0.2277265</v>
      </c>
      <c r="I1014" s="33">
        <v>0.30596649999999997</v>
      </c>
      <c r="J1014" s="33">
        <v>0.15718123115311833</v>
      </c>
    </row>
    <row r="1015" spans="2:10" x14ac:dyDescent="0.3">
      <c r="B1015" s="25"/>
      <c r="C1015" s="73"/>
      <c r="D1015" s="29"/>
      <c r="E1015" s="85" t="s">
        <v>736</v>
      </c>
      <c r="F1015" s="31" t="s">
        <v>470</v>
      </c>
      <c r="G1015" s="33">
        <v>0.380857</v>
      </c>
      <c r="H1015" s="33">
        <v>0.32629279999999999</v>
      </c>
      <c r="I1015" s="33">
        <v>0.43542110000000001</v>
      </c>
      <c r="J1015" s="33">
        <v>0.1206246172806635</v>
      </c>
    </row>
    <row r="1016" spans="2:10" x14ac:dyDescent="0.3">
      <c r="B1016" s="25"/>
      <c r="C1016" s="73"/>
      <c r="D1016" s="29"/>
      <c r="E1016" s="85" t="s">
        <v>736</v>
      </c>
      <c r="F1016" s="31" t="s">
        <v>26</v>
      </c>
      <c r="G1016" s="33">
        <v>0.27607969999999998</v>
      </c>
      <c r="H1016" s="33">
        <v>0.24763299999999999</v>
      </c>
      <c r="I1016" s="33">
        <v>0.30452639999999997</v>
      </c>
      <c r="J1016" s="33">
        <v>0.20708075505981052</v>
      </c>
    </row>
    <row r="1017" spans="2:10" x14ac:dyDescent="0.3">
      <c r="B1017" s="25"/>
      <c r="C1017" s="73"/>
      <c r="D1017" s="29"/>
      <c r="E1017" s="85" t="s">
        <v>736</v>
      </c>
      <c r="F1017" s="31" t="s">
        <v>27</v>
      </c>
      <c r="G1017" s="33">
        <v>0.40661789999999998</v>
      </c>
      <c r="H1017" s="33">
        <v>0.31672129999999998</v>
      </c>
      <c r="I1017" s="33">
        <v>0.49651440000000002</v>
      </c>
      <c r="J1017" s="33">
        <v>0.114636056617431</v>
      </c>
    </row>
    <row r="1018" spans="2:10" x14ac:dyDescent="0.3">
      <c r="B1018" s="25"/>
      <c r="C1018" s="73"/>
      <c r="D1018" s="29"/>
      <c r="E1018" s="85" t="s">
        <v>736</v>
      </c>
      <c r="F1018" s="31" t="s">
        <v>28</v>
      </c>
      <c r="G1018" s="33">
        <v>0.34803230000000002</v>
      </c>
      <c r="H1018" s="33">
        <v>0.15694069999999999</v>
      </c>
      <c r="I1018" s="33">
        <v>0.53912400000000005</v>
      </c>
      <c r="J1018" s="33">
        <v>0.10204658584116892</v>
      </c>
    </row>
    <row r="1019" spans="2:10" x14ac:dyDescent="0.3">
      <c r="B1019" s="25"/>
      <c r="C1019" s="73"/>
      <c r="D1019" s="29"/>
      <c r="E1019" s="85" t="s">
        <v>736</v>
      </c>
      <c r="F1019" s="31" t="s">
        <v>29</v>
      </c>
      <c r="G1019" s="33">
        <v>0.31765910000000003</v>
      </c>
      <c r="H1019" s="33">
        <v>0.2252991</v>
      </c>
      <c r="I1019" s="33">
        <v>0.41001910000000003</v>
      </c>
      <c r="J1019" s="33">
        <v>9.0541934484749287E-2</v>
      </c>
    </row>
    <row r="1020" spans="2:10" x14ac:dyDescent="0.3">
      <c r="B1020" s="25"/>
      <c r="C1020" s="73"/>
      <c r="D1020" s="29"/>
      <c r="E1020" s="85" t="s">
        <v>736</v>
      </c>
      <c r="F1020" s="31" t="s">
        <v>658</v>
      </c>
      <c r="G1020" s="33">
        <v>0.32928990000000002</v>
      </c>
      <c r="H1020" s="33">
        <v>0.24338380000000001</v>
      </c>
      <c r="I1020" s="33">
        <v>0.41519590000000001</v>
      </c>
      <c r="J1020" s="33">
        <v>0.13877987159766639</v>
      </c>
    </row>
    <row r="1021" spans="2:10" x14ac:dyDescent="0.3">
      <c r="B1021" s="25"/>
      <c r="C1021" s="73"/>
      <c r="D1021" s="29"/>
      <c r="E1021" s="85" t="s">
        <v>736</v>
      </c>
      <c r="F1021" s="31" t="s">
        <v>30</v>
      </c>
      <c r="G1021" s="33">
        <v>0.2682734</v>
      </c>
      <c r="H1021" s="33">
        <v>0.21993090000000001</v>
      </c>
      <c r="I1021" s="33">
        <v>0.31661590000000001</v>
      </c>
      <c r="J1021" s="33">
        <v>0.10851458786594739</v>
      </c>
    </row>
    <row r="1022" spans="2:10" x14ac:dyDescent="0.3">
      <c r="B1022" s="25"/>
      <c r="C1022" s="73"/>
      <c r="D1022" s="29"/>
      <c r="E1022" s="85" t="s">
        <v>736</v>
      </c>
      <c r="F1022" s="31" t="s">
        <v>552</v>
      </c>
      <c r="G1022" s="33">
        <v>0.30162529999999999</v>
      </c>
      <c r="H1022" s="33">
        <v>0.2362117</v>
      </c>
      <c r="I1022" s="33">
        <v>0.3670389</v>
      </c>
      <c r="J1022" s="33">
        <v>5.6159835892275155E-2</v>
      </c>
    </row>
    <row r="1023" spans="2:10" x14ac:dyDescent="0.3">
      <c r="B1023" s="25"/>
      <c r="C1023" s="73"/>
      <c r="D1023" s="29"/>
      <c r="E1023" s="85" t="s">
        <v>736</v>
      </c>
      <c r="F1023" s="31" t="s">
        <v>31</v>
      </c>
      <c r="G1023" s="33">
        <v>0.297738</v>
      </c>
      <c r="H1023" s="33">
        <v>0.2213707</v>
      </c>
      <c r="I1023" s="33">
        <v>0.37410539999999998</v>
      </c>
      <c r="J1023" s="33">
        <v>0.15171444766571726</v>
      </c>
    </row>
    <row r="1024" spans="2:10" x14ac:dyDescent="0.3">
      <c r="B1024" s="25"/>
      <c r="C1024" s="73"/>
      <c r="D1024" s="29"/>
      <c r="E1024" s="85" t="s">
        <v>736</v>
      </c>
      <c r="F1024" s="31" t="s">
        <v>32</v>
      </c>
      <c r="G1024" s="33">
        <v>0.32314229999999999</v>
      </c>
      <c r="H1024" s="33">
        <v>0.27600370000000002</v>
      </c>
      <c r="I1024" s="33">
        <v>0.37028080000000002</v>
      </c>
      <c r="J1024" s="33">
        <v>5.819696029080746E-2</v>
      </c>
    </row>
    <row r="1025" spans="2:10" x14ac:dyDescent="0.3">
      <c r="B1025" s="25"/>
      <c r="C1025" s="73"/>
      <c r="D1025" s="29"/>
      <c r="E1025" s="85" t="s">
        <v>736</v>
      </c>
      <c r="F1025" s="31" t="s">
        <v>471</v>
      </c>
      <c r="G1025" s="33">
        <v>0.34698620000000002</v>
      </c>
      <c r="H1025" s="33">
        <v>0.26697769999999998</v>
      </c>
      <c r="I1025" s="33">
        <v>0.4269947</v>
      </c>
      <c r="J1025" s="33">
        <v>0.22860256429816017</v>
      </c>
    </row>
    <row r="1026" spans="2:10" x14ac:dyDescent="0.3">
      <c r="B1026" s="25"/>
      <c r="C1026" s="73"/>
      <c r="D1026" s="29"/>
      <c r="E1026" s="85" t="s">
        <v>736</v>
      </c>
      <c r="F1026" s="31" t="s">
        <v>472</v>
      </c>
      <c r="G1026" s="33">
        <v>0.32506069999999998</v>
      </c>
      <c r="H1026" s="33">
        <v>0.29413260000000002</v>
      </c>
      <c r="I1026" s="33">
        <v>0.35598869999999999</v>
      </c>
      <c r="J1026" s="33">
        <v>0.11351041904609915</v>
      </c>
    </row>
    <row r="1027" spans="2:10" x14ac:dyDescent="0.3">
      <c r="B1027" s="25"/>
      <c r="C1027" s="73"/>
      <c r="D1027" s="29"/>
      <c r="E1027" s="85" t="s">
        <v>736</v>
      </c>
      <c r="F1027" s="31" t="s">
        <v>473</v>
      </c>
      <c r="G1027" s="33">
        <v>0.28342469999999997</v>
      </c>
      <c r="H1027" s="33">
        <v>0.2484557</v>
      </c>
      <c r="I1027" s="33">
        <v>0.3183936</v>
      </c>
      <c r="J1027" s="33">
        <v>0.14854148342301463</v>
      </c>
    </row>
    <row r="1028" spans="2:10" x14ac:dyDescent="0.3">
      <c r="B1028" s="25" t="s">
        <v>577</v>
      </c>
      <c r="C1028" s="72" t="s">
        <v>428</v>
      </c>
      <c r="D1028" s="102" t="s">
        <v>610</v>
      </c>
      <c r="E1028" s="85" t="s">
        <v>736</v>
      </c>
      <c r="F1028" s="31" t="s">
        <v>450</v>
      </c>
      <c r="G1028" s="37">
        <v>0.4500227</v>
      </c>
      <c r="H1028" s="37">
        <v>0.42794759999999998</v>
      </c>
      <c r="I1028" s="37">
        <v>0.47209770000000001</v>
      </c>
      <c r="J1028" s="33">
        <v>0.15893339451966845</v>
      </c>
    </row>
    <row r="1029" spans="2:10" x14ac:dyDescent="0.3">
      <c r="B1029" s="25"/>
      <c r="C1029" s="73"/>
      <c r="D1029" s="103"/>
      <c r="E1029" s="85" t="s">
        <v>736</v>
      </c>
      <c r="F1029" s="31" t="s">
        <v>452</v>
      </c>
      <c r="G1029" s="37">
        <v>0.46278409999999998</v>
      </c>
      <c r="H1029" s="37">
        <v>0.44015359999999998</v>
      </c>
      <c r="I1029" s="37">
        <v>0.48541459999999997</v>
      </c>
      <c r="J1029" s="33">
        <v>0.13480674605478604</v>
      </c>
    </row>
    <row r="1030" spans="2:10" x14ac:dyDescent="0.3">
      <c r="B1030" s="25"/>
      <c r="C1030" s="73"/>
      <c r="D1030" s="103"/>
      <c r="E1030" s="85" t="s">
        <v>736</v>
      </c>
      <c r="F1030" s="31" t="s">
        <v>453</v>
      </c>
      <c r="G1030" s="37">
        <v>0.54738070000000005</v>
      </c>
      <c r="H1030" s="37">
        <v>0.51261959999999995</v>
      </c>
      <c r="I1030" s="37">
        <v>0.58214169999999998</v>
      </c>
      <c r="J1030" s="33">
        <v>0.21928237537335679</v>
      </c>
    </row>
    <row r="1031" spans="2:10" x14ac:dyDescent="0.3">
      <c r="B1031" s="25"/>
      <c r="C1031" s="73"/>
      <c r="D1031" s="103"/>
      <c r="E1031" s="85" t="s">
        <v>736</v>
      </c>
      <c r="F1031" s="31" t="s">
        <v>21</v>
      </c>
      <c r="G1031" s="37">
        <v>0.43739489999999998</v>
      </c>
      <c r="H1031" s="37">
        <v>0.38577210000000001</v>
      </c>
      <c r="I1031" s="37">
        <v>0.4890177</v>
      </c>
      <c r="J1031" s="33">
        <v>0.21194799500354933</v>
      </c>
    </row>
    <row r="1032" spans="2:10" x14ac:dyDescent="0.3">
      <c r="B1032" s="25"/>
      <c r="C1032" s="73"/>
      <c r="D1032" s="103"/>
      <c r="E1032" s="85" t="s">
        <v>736</v>
      </c>
      <c r="F1032" s="31" t="s">
        <v>454</v>
      </c>
      <c r="G1032" s="37">
        <v>0.41266629999999999</v>
      </c>
      <c r="H1032" s="37">
        <v>0.35272249999999999</v>
      </c>
      <c r="I1032" s="37">
        <v>0.47261009999999998</v>
      </c>
      <c r="J1032" s="33">
        <v>0.16659096556832215</v>
      </c>
    </row>
    <row r="1033" spans="2:10" x14ac:dyDescent="0.3">
      <c r="B1033" s="25"/>
      <c r="C1033" s="73"/>
      <c r="D1033" s="103"/>
      <c r="E1033" s="85" t="s">
        <v>736</v>
      </c>
      <c r="F1033" s="31" t="s">
        <v>455</v>
      </c>
      <c r="G1033" s="37">
        <v>0.38873029999999997</v>
      </c>
      <c r="H1033" s="37">
        <v>0.28961480000000001</v>
      </c>
      <c r="I1033" s="37">
        <v>0.48784569999999999</v>
      </c>
      <c r="J1033" s="33">
        <v>0.15740293607740011</v>
      </c>
    </row>
    <row r="1034" spans="2:10" x14ac:dyDescent="0.3">
      <c r="B1034" s="25"/>
      <c r="C1034" s="73"/>
      <c r="D1034" s="103"/>
      <c r="E1034" s="85" t="s">
        <v>736</v>
      </c>
      <c r="F1034" s="31" t="s">
        <v>456</v>
      </c>
      <c r="G1034" s="37">
        <v>0.48659590000000003</v>
      </c>
      <c r="H1034" s="37">
        <v>0.44794410000000001</v>
      </c>
      <c r="I1034" s="37">
        <v>0.52524780000000004</v>
      </c>
      <c r="J1034" s="33">
        <v>0.19990855074409655</v>
      </c>
    </row>
    <row r="1035" spans="2:10" x14ac:dyDescent="0.3">
      <c r="B1035" s="25"/>
      <c r="C1035" s="73"/>
      <c r="D1035" s="103"/>
      <c r="E1035" s="85" t="s">
        <v>736</v>
      </c>
      <c r="F1035" s="31" t="s">
        <v>457</v>
      </c>
      <c r="G1035" s="37">
        <v>0.42757309999999998</v>
      </c>
      <c r="H1035" s="37">
        <v>0.40081050000000001</v>
      </c>
      <c r="I1035" s="37">
        <v>0.45433560000000001</v>
      </c>
      <c r="J1035" s="33">
        <v>0.12822077967934034</v>
      </c>
    </row>
    <row r="1036" spans="2:10" x14ac:dyDescent="0.3">
      <c r="B1036" s="25"/>
      <c r="C1036" s="73"/>
      <c r="D1036" s="103"/>
      <c r="E1036" s="85" t="s">
        <v>736</v>
      </c>
      <c r="F1036" s="31" t="s">
        <v>458</v>
      </c>
      <c r="G1036" s="37">
        <v>0.50198030000000005</v>
      </c>
      <c r="H1036" s="37">
        <v>0.46912490000000001</v>
      </c>
      <c r="I1036" s="37">
        <v>0.53483570000000002</v>
      </c>
      <c r="J1036" s="33">
        <v>9.973812658126166E-2</v>
      </c>
    </row>
    <row r="1037" spans="2:10" x14ac:dyDescent="0.3">
      <c r="B1037" s="25"/>
      <c r="C1037" s="73"/>
      <c r="D1037" s="103"/>
      <c r="E1037" s="85" t="s">
        <v>736</v>
      </c>
      <c r="F1037" s="31" t="s">
        <v>459</v>
      </c>
      <c r="G1037" s="37">
        <v>0.44250600000000001</v>
      </c>
      <c r="H1037" s="37">
        <v>0.4186396</v>
      </c>
      <c r="I1037" s="37">
        <v>0.46637240000000002</v>
      </c>
      <c r="J1037" s="33">
        <v>6.0185736702137407E-2</v>
      </c>
    </row>
    <row r="1038" spans="2:10" x14ac:dyDescent="0.3">
      <c r="B1038" s="25"/>
      <c r="C1038" s="73"/>
      <c r="D1038" s="103"/>
      <c r="E1038" s="85" t="s">
        <v>736</v>
      </c>
      <c r="F1038" s="31" t="s">
        <v>660</v>
      </c>
      <c r="G1038" s="37">
        <v>0.57369709999999996</v>
      </c>
      <c r="H1038" s="37">
        <v>0.53006500000000001</v>
      </c>
      <c r="I1038" s="37">
        <v>0.61732929999999997</v>
      </c>
      <c r="J1038" s="33">
        <v>0.14532041018767528</v>
      </c>
    </row>
    <row r="1039" spans="2:10" x14ac:dyDescent="0.3">
      <c r="B1039" s="25"/>
      <c r="C1039" s="73"/>
      <c r="D1039" s="29"/>
      <c r="E1039" s="85" t="s">
        <v>736</v>
      </c>
      <c r="F1039" s="31" t="s">
        <v>661</v>
      </c>
      <c r="G1039" s="37">
        <v>0.40570929999999999</v>
      </c>
      <c r="H1039" s="37">
        <v>0.38055230000000001</v>
      </c>
      <c r="I1039" s="37">
        <v>0.43086619999999998</v>
      </c>
      <c r="J1039" s="33">
        <v>0.15041410675339525</v>
      </c>
    </row>
    <row r="1040" spans="2:10" x14ac:dyDescent="0.3">
      <c r="B1040" s="25"/>
      <c r="C1040" s="73"/>
      <c r="D1040" s="29"/>
      <c r="E1040" s="85" t="s">
        <v>736</v>
      </c>
      <c r="F1040" s="31" t="s">
        <v>662</v>
      </c>
      <c r="G1040" s="37">
        <v>0.55479290000000003</v>
      </c>
      <c r="H1040" s="37">
        <v>0.43619340000000001</v>
      </c>
      <c r="I1040" s="37">
        <v>0.6733924</v>
      </c>
      <c r="J1040" s="33">
        <v>0.16276279295250756</v>
      </c>
    </row>
    <row r="1041" spans="2:10" x14ac:dyDescent="0.3">
      <c r="B1041" s="25"/>
      <c r="C1041" s="73"/>
      <c r="D1041" s="29"/>
      <c r="E1041" s="85" t="s">
        <v>736</v>
      </c>
      <c r="F1041" s="31" t="s">
        <v>663</v>
      </c>
      <c r="G1041" s="37">
        <v>0.44642989999999999</v>
      </c>
      <c r="H1041" s="37">
        <v>0.42427320000000002</v>
      </c>
      <c r="I1041" s="37">
        <v>0.46858660000000002</v>
      </c>
      <c r="J1041" s="33">
        <v>5.4509950307509705E-3</v>
      </c>
    </row>
    <row r="1042" spans="2:10" x14ac:dyDescent="0.3">
      <c r="B1042" s="25"/>
      <c r="C1042" s="73"/>
      <c r="D1042" s="29"/>
      <c r="E1042" s="85" t="s">
        <v>736</v>
      </c>
      <c r="F1042" s="31" t="s">
        <v>460</v>
      </c>
      <c r="G1042" s="37">
        <v>0.504498</v>
      </c>
      <c r="H1042" s="37">
        <v>0.47322160000000002</v>
      </c>
      <c r="I1042" s="37">
        <v>0.53577439999999998</v>
      </c>
      <c r="J1042" s="33">
        <v>0.17843446198284643</v>
      </c>
    </row>
    <row r="1043" spans="2:10" x14ac:dyDescent="0.3">
      <c r="B1043" s="25"/>
      <c r="C1043" s="73"/>
      <c r="D1043" s="29"/>
      <c r="E1043" s="85" t="s">
        <v>736</v>
      </c>
      <c r="F1043" s="31" t="s">
        <v>461</v>
      </c>
      <c r="G1043" s="37">
        <v>0.39245419999999998</v>
      </c>
      <c r="H1043" s="37">
        <v>0.36641509999999999</v>
      </c>
      <c r="I1043" s="37">
        <v>0.41849320000000001</v>
      </c>
      <c r="J1043" s="33">
        <v>0.1405222712623955</v>
      </c>
    </row>
    <row r="1044" spans="2:10" x14ac:dyDescent="0.3">
      <c r="B1044" s="25"/>
      <c r="C1044" s="73"/>
      <c r="D1044" s="29"/>
      <c r="E1044" s="85" t="s">
        <v>736</v>
      </c>
      <c r="F1044" s="31" t="s">
        <v>462</v>
      </c>
      <c r="G1044" s="37">
        <v>0.51913350000000003</v>
      </c>
      <c r="H1044" s="37">
        <v>0.4365655</v>
      </c>
      <c r="I1044" s="37">
        <v>0.60170140000000005</v>
      </c>
      <c r="J1044" s="33">
        <v>0.16785407515025882</v>
      </c>
    </row>
    <row r="1045" spans="2:10" x14ac:dyDescent="0.3">
      <c r="B1045" s="25"/>
      <c r="C1045" s="73"/>
      <c r="D1045" s="29"/>
      <c r="E1045" s="85" t="s">
        <v>736</v>
      </c>
      <c r="F1045" s="31" t="s">
        <v>589</v>
      </c>
      <c r="G1045" s="37">
        <v>0.56477679999999997</v>
      </c>
      <c r="H1045" s="37">
        <v>0.4198345</v>
      </c>
      <c r="I1045" s="37">
        <v>0.70971910000000005</v>
      </c>
      <c r="J1045" s="33">
        <v>2.4701662181218404E-2</v>
      </c>
    </row>
    <row r="1046" spans="2:10" x14ac:dyDescent="0.3">
      <c r="B1046" s="25"/>
      <c r="C1046" s="73"/>
      <c r="D1046" s="29"/>
      <c r="E1046" s="85" t="s">
        <v>736</v>
      </c>
      <c r="F1046" s="31" t="s">
        <v>463</v>
      </c>
      <c r="G1046" s="37">
        <v>0.50563970000000003</v>
      </c>
      <c r="H1046" s="37">
        <v>0.47099829999999998</v>
      </c>
      <c r="I1046" s="37">
        <v>0.54028100000000001</v>
      </c>
      <c r="J1046" s="33">
        <v>0.20530654348539534</v>
      </c>
    </row>
    <row r="1047" spans="2:10" x14ac:dyDescent="0.3">
      <c r="B1047" s="25"/>
      <c r="C1047" s="73"/>
      <c r="D1047" s="29"/>
      <c r="E1047" s="85" t="s">
        <v>736</v>
      </c>
      <c r="F1047" s="31" t="s">
        <v>464</v>
      </c>
      <c r="G1047" s="37">
        <v>0.48697289999999999</v>
      </c>
      <c r="H1047" s="37">
        <v>0.43280010000000002</v>
      </c>
      <c r="I1047" s="37">
        <v>0.5411456</v>
      </c>
      <c r="J1047" s="33">
        <v>0.20325963722851817</v>
      </c>
    </row>
    <row r="1048" spans="2:10" x14ac:dyDescent="0.3">
      <c r="B1048" s="25"/>
      <c r="C1048" s="73"/>
      <c r="D1048" s="29"/>
      <c r="E1048" s="85" t="s">
        <v>736</v>
      </c>
      <c r="F1048" s="31" t="s">
        <v>465</v>
      </c>
      <c r="G1048" s="37">
        <v>0.43844179999999999</v>
      </c>
      <c r="H1048" s="37">
        <v>0.38956869999999999</v>
      </c>
      <c r="I1048" s="37">
        <v>0.4873149</v>
      </c>
      <c r="J1048" s="33">
        <v>0.13711801739239707</v>
      </c>
    </row>
    <row r="1049" spans="2:10" x14ac:dyDescent="0.3">
      <c r="B1049" s="25"/>
      <c r="C1049" s="73"/>
      <c r="D1049" s="29"/>
      <c r="E1049" s="85" t="s">
        <v>736</v>
      </c>
      <c r="F1049" s="31" t="s">
        <v>466</v>
      </c>
      <c r="G1049" s="37">
        <v>0.4293865</v>
      </c>
      <c r="H1049" s="37">
        <v>0.38092389999999998</v>
      </c>
      <c r="I1049" s="37">
        <v>0.47784919999999997</v>
      </c>
      <c r="J1049" s="33">
        <v>0.1127513271701417</v>
      </c>
    </row>
    <row r="1050" spans="2:10" x14ac:dyDescent="0.3">
      <c r="B1050" s="25"/>
      <c r="C1050" s="73"/>
      <c r="D1050" s="29"/>
      <c r="E1050" s="85" t="s">
        <v>736</v>
      </c>
      <c r="F1050" s="31" t="s">
        <v>467</v>
      </c>
      <c r="G1050" s="37">
        <v>0.36333130000000002</v>
      </c>
      <c r="H1050" s="37">
        <v>0.31685920000000001</v>
      </c>
      <c r="I1050" s="37">
        <v>0.40980349999999999</v>
      </c>
      <c r="J1050" s="33">
        <v>0.10537258394169581</v>
      </c>
    </row>
    <row r="1051" spans="2:10" x14ac:dyDescent="0.3">
      <c r="B1051" s="25"/>
      <c r="C1051" s="73"/>
      <c r="D1051" s="29"/>
      <c r="E1051" s="85" t="s">
        <v>736</v>
      </c>
      <c r="F1051" s="31" t="s">
        <v>468</v>
      </c>
      <c r="G1051" s="37">
        <v>0.46824650000000001</v>
      </c>
      <c r="H1051" s="37">
        <v>0.4457933</v>
      </c>
      <c r="I1051" s="37">
        <v>0.49069980000000002</v>
      </c>
      <c r="J1051" s="33">
        <v>0.15688000110046135</v>
      </c>
    </row>
    <row r="1052" spans="2:10" x14ac:dyDescent="0.3">
      <c r="B1052" s="25"/>
      <c r="C1052" s="73"/>
      <c r="D1052" s="29"/>
      <c r="E1052" s="85" t="s">
        <v>736</v>
      </c>
      <c r="F1052" s="31" t="s">
        <v>469</v>
      </c>
      <c r="G1052" s="37">
        <v>0.37147839999999999</v>
      </c>
      <c r="H1052" s="37">
        <v>0.32909040000000001</v>
      </c>
      <c r="I1052" s="37">
        <v>0.41386630000000002</v>
      </c>
      <c r="J1052" s="33">
        <v>0.16131668285604542</v>
      </c>
    </row>
    <row r="1053" spans="2:10" x14ac:dyDescent="0.3">
      <c r="B1053" s="25"/>
      <c r="C1053" s="73"/>
      <c r="D1053" s="29"/>
      <c r="E1053" s="85" t="s">
        <v>736</v>
      </c>
      <c r="F1053" s="31" t="s">
        <v>470</v>
      </c>
      <c r="G1053" s="37">
        <v>0.44983919999999999</v>
      </c>
      <c r="H1053" s="37">
        <v>0.37107859999999998</v>
      </c>
      <c r="I1053" s="37">
        <v>0.52859979999999995</v>
      </c>
      <c r="J1053" s="33">
        <v>0.14061110970990931</v>
      </c>
    </row>
    <row r="1054" spans="2:10" x14ac:dyDescent="0.3">
      <c r="B1054" s="25"/>
      <c r="C1054" s="73"/>
      <c r="D1054" s="29"/>
      <c r="E1054" s="85" t="s">
        <v>736</v>
      </c>
      <c r="F1054" s="31" t="s">
        <v>26</v>
      </c>
      <c r="G1054" s="37">
        <v>0.43104379999999998</v>
      </c>
      <c r="H1054" s="37">
        <v>0.38952369999999997</v>
      </c>
      <c r="I1054" s="37">
        <v>0.47256379999999998</v>
      </c>
      <c r="J1054" s="33">
        <v>0.22217312797142197</v>
      </c>
    </row>
    <row r="1055" spans="2:10" x14ac:dyDescent="0.3">
      <c r="B1055" s="25"/>
      <c r="C1055" s="73"/>
      <c r="D1055" s="29"/>
      <c r="E1055" s="85" t="s">
        <v>736</v>
      </c>
      <c r="F1055" s="31" t="s">
        <v>27</v>
      </c>
      <c r="G1055" s="37">
        <v>0.51926050000000001</v>
      </c>
      <c r="H1055" s="37">
        <v>0.40114499999999997</v>
      </c>
      <c r="I1055" s="37">
        <v>0.63737600000000005</v>
      </c>
      <c r="J1055" s="33">
        <v>0.12705948228163005</v>
      </c>
    </row>
    <row r="1056" spans="2:10" x14ac:dyDescent="0.3">
      <c r="B1056" s="25"/>
      <c r="C1056" s="73"/>
      <c r="D1056" s="29"/>
      <c r="E1056" s="85" t="s">
        <v>736</v>
      </c>
      <c r="F1056" s="31" t="s">
        <v>28</v>
      </c>
      <c r="G1056" s="37">
        <v>0.47134930000000003</v>
      </c>
      <c r="H1056" s="37">
        <v>0.40337329999999999</v>
      </c>
      <c r="I1056" s="37">
        <v>0.53932519999999995</v>
      </c>
      <c r="J1056" s="33">
        <v>0.12234246515415144</v>
      </c>
    </row>
    <row r="1057" spans="2:10" x14ac:dyDescent="0.3">
      <c r="B1057" s="25"/>
      <c r="C1057" s="73"/>
      <c r="D1057" s="29"/>
      <c r="E1057" s="85" t="s">
        <v>736</v>
      </c>
      <c r="F1057" s="31" t="s">
        <v>29</v>
      </c>
      <c r="G1057" s="37">
        <v>0.49887550000000003</v>
      </c>
      <c r="H1057" s="37">
        <v>0.44438879999999997</v>
      </c>
      <c r="I1057" s="37">
        <v>0.55336220000000003</v>
      </c>
      <c r="J1057" s="33">
        <v>9.9830220601773018E-2</v>
      </c>
    </row>
    <row r="1058" spans="2:10" x14ac:dyDescent="0.3">
      <c r="B1058" s="25"/>
      <c r="C1058" s="73"/>
      <c r="D1058" s="29"/>
      <c r="E1058" s="85" t="s">
        <v>736</v>
      </c>
      <c r="F1058" s="31" t="s">
        <v>658</v>
      </c>
      <c r="G1058" s="37">
        <v>0.44101010000000002</v>
      </c>
      <c r="H1058" s="37">
        <v>0.3836504</v>
      </c>
      <c r="I1058" s="37">
        <v>0.49836979999999997</v>
      </c>
      <c r="J1058" s="33">
        <v>0.14656749856254589</v>
      </c>
    </row>
    <row r="1059" spans="2:10" x14ac:dyDescent="0.3">
      <c r="B1059" s="25"/>
      <c r="C1059" s="73"/>
      <c r="D1059" s="29"/>
      <c r="E1059" s="85" t="s">
        <v>736</v>
      </c>
      <c r="F1059" s="31" t="s">
        <v>30</v>
      </c>
      <c r="G1059" s="37">
        <v>0.42891639999999998</v>
      </c>
      <c r="H1059" s="37">
        <v>0.3925498</v>
      </c>
      <c r="I1059" s="37">
        <v>0.465283</v>
      </c>
      <c r="J1059" s="33">
        <v>0.12329184146912361</v>
      </c>
    </row>
    <row r="1060" spans="2:10" x14ac:dyDescent="0.3">
      <c r="B1060" s="25"/>
      <c r="C1060" s="73"/>
      <c r="D1060" s="29"/>
      <c r="E1060" s="85" t="s">
        <v>736</v>
      </c>
      <c r="F1060" s="31" t="s">
        <v>552</v>
      </c>
      <c r="G1060" s="37">
        <v>0.44723010000000002</v>
      </c>
      <c r="H1060" s="37">
        <v>0.38890019999999997</v>
      </c>
      <c r="I1060" s="37">
        <v>0.50556000000000001</v>
      </c>
      <c r="J1060" s="33">
        <v>6.8034623700863425E-2</v>
      </c>
    </row>
    <row r="1061" spans="2:10" x14ac:dyDescent="0.3">
      <c r="B1061" s="25"/>
      <c r="C1061" s="73"/>
      <c r="D1061" s="29"/>
      <c r="E1061" s="85" t="s">
        <v>736</v>
      </c>
      <c r="F1061" s="31" t="s">
        <v>31</v>
      </c>
      <c r="G1061" s="37">
        <v>0.4459495</v>
      </c>
      <c r="H1061" s="37">
        <v>0.38569199999999998</v>
      </c>
      <c r="I1061" s="37">
        <v>0.50620710000000002</v>
      </c>
      <c r="J1061" s="33">
        <v>0.15852199672226419</v>
      </c>
    </row>
    <row r="1062" spans="2:10" x14ac:dyDescent="0.3">
      <c r="B1062" s="25"/>
      <c r="C1062" s="73"/>
      <c r="D1062" s="29"/>
      <c r="E1062" s="85" t="s">
        <v>736</v>
      </c>
      <c r="F1062" s="31" t="s">
        <v>32</v>
      </c>
      <c r="G1062" s="37">
        <v>0.43861689999999998</v>
      </c>
      <c r="H1062" s="37">
        <v>0.37333739999999999</v>
      </c>
      <c r="I1062" s="37">
        <v>0.50389649999999997</v>
      </c>
      <c r="J1062" s="33">
        <v>6.2834473187093412E-2</v>
      </c>
    </row>
    <row r="1063" spans="2:10" x14ac:dyDescent="0.3">
      <c r="B1063" s="25"/>
      <c r="C1063" s="73"/>
      <c r="D1063" s="29"/>
      <c r="E1063" s="85" t="s">
        <v>736</v>
      </c>
      <c r="F1063" s="31" t="s">
        <v>471</v>
      </c>
      <c r="G1063" s="37">
        <v>0.46307890000000002</v>
      </c>
      <c r="H1063" s="37">
        <v>0.43249989999999999</v>
      </c>
      <c r="I1063" s="37">
        <v>0.49365789999999998</v>
      </c>
      <c r="J1063" s="33">
        <v>0.25267618217737309</v>
      </c>
    </row>
    <row r="1064" spans="2:10" x14ac:dyDescent="0.3">
      <c r="B1064" s="25"/>
      <c r="C1064" s="73"/>
      <c r="D1064" s="29"/>
      <c r="E1064" s="85" t="s">
        <v>736</v>
      </c>
      <c r="F1064" s="31" t="s">
        <v>472</v>
      </c>
      <c r="G1064" s="37">
        <v>0.45961619999999997</v>
      </c>
      <c r="H1064" s="37">
        <v>0.41729820000000001</v>
      </c>
      <c r="I1064" s="37">
        <v>0.5019342</v>
      </c>
      <c r="J1064" s="33">
        <v>0.12513685573329789</v>
      </c>
    </row>
    <row r="1065" spans="2:10" x14ac:dyDescent="0.3">
      <c r="B1065" s="25"/>
      <c r="C1065" s="73"/>
      <c r="D1065" s="29"/>
      <c r="E1065" s="85" t="s">
        <v>736</v>
      </c>
      <c r="F1065" s="31" t="s">
        <v>473</v>
      </c>
      <c r="G1065" s="37">
        <v>0.4341121</v>
      </c>
      <c r="H1065" s="37">
        <v>0.40747509999999998</v>
      </c>
      <c r="I1065" s="37">
        <v>0.46074900000000002</v>
      </c>
      <c r="J1065" s="33">
        <v>0.15762054195117145</v>
      </c>
    </row>
    <row r="1066" spans="2:10" x14ac:dyDescent="0.3">
      <c r="B1066" s="25" t="s">
        <v>429</v>
      </c>
      <c r="C1066" s="73" t="s">
        <v>430</v>
      </c>
      <c r="D1066" s="102" t="s">
        <v>610</v>
      </c>
      <c r="E1066" s="85" t="s">
        <v>477</v>
      </c>
      <c r="F1066" s="31" t="s">
        <v>450</v>
      </c>
      <c r="G1066" s="33">
        <v>0.2553976</v>
      </c>
      <c r="H1066" s="33">
        <v>0.24209520000000001</v>
      </c>
      <c r="I1066" s="33">
        <v>0.26869989999999999</v>
      </c>
      <c r="J1066" s="33">
        <v>0.19736299799846688</v>
      </c>
    </row>
    <row r="1067" spans="2:10" x14ac:dyDescent="0.3">
      <c r="B1067" s="25"/>
      <c r="C1067" s="72"/>
      <c r="D1067" s="103"/>
      <c r="E1067" s="85" t="s">
        <v>477</v>
      </c>
      <c r="F1067" s="31" t="s">
        <v>452</v>
      </c>
      <c r="G1067" s="33">
        <v>0.27599869999999999</v>
      </c>
      <c r="H1067" s="33">
        <v>0.25384950000000001</v>
      </c>
      <c r="I1067" s="33">
        <v>0.29814790000000002</v>
      </c>
      <c r="J1067" s="33">
        <v>0.17256979658856747</v>
      </c>
    </row>
    <row r="1068" spans="2:10" x14ac:dyDescent="0.3">
      <c r="B1068" s="25"/>
      <c r="C1068" s="72"/>
      <c r="D1068" s="103"/>
      <c r="E1068" s="85" t="s">
        <v>477</v>
      </c>
      <c r="F1068" s="31" t="s">
        <v>453</v>
      </c>
      <c r="G1068" s="33">
        <v>0.30586799999999997</v>
      </c>
      <c r="H1068" s="33">
        <v>0.28082750000000001</v>
      </c>
      <c r="I1068" s="33">
        <v>0.33090839999999999</v>
      </c>
      <c r="J1068" s="33">
        <v>0.2570341147528406</v>
      </c>
    </row>
    <row r="1069" spans="2:10" x14ac:dyDescent="0.3">
      <c r="B1069" s="25"/>
      <c r="C1069" s="72"/>
      <c r="D1069" s="103"/>
      <c r="E1069" s="85" t="s">
        <v>477</v>
      </c>
      <c r="F1069" s="31" t="s">
        <v>21</v>
      </c>
      <c r="G1069" s="33">
        <v>0.281802</v>
      </c>
      <c r="H1069" s="33">
        <v>0.22060189999999999</v>
      </c>
      <c r="I1069" s="33">
        <v>0.34300219999999998</v>
      </c>
      <c r="J1069" s="33">
        <v>0.25087251404937638</v>
      </c>
    </row>
    <row r="1070" spans="2:10" x14ac:dyDescent="0.3">
      <c r="B1070" s="25"/>
      <c r="C1070" s="73"/>
      <c r="D1070" s="103"/>
      <c r="E1070" s="85" t="s">
        <v>477</v>
      </c>
      <c r="F1070" s="31" t="s">
        <v>454</v>
      </c>
      <c r="G1070" s="33">
        <v>0.17866889999999999</v>
      </c>
      <c r="H1070" s="33">
        <v>0.12842129999999999</v>
      </c>
      <c r="I1070" s="33">
        <v>0.22891649999999999</v>
      </c>
      <c r="J1070" s="33">
        <v>0.20350719658331071</v>
      </c>
    </row>
    <row r="1071" spans="2:10" x14ac:dyDescent="0.3">
      <c r="B1071" s="25"/>
      <c r="C1071" s="73"/>
      <c r="D1071" s="103"/>
      <c r="E1071" s="85" t="s">
        <v>477</v>
      </c>
      <c r="F1071" s="31" t="s">
        <v>455</v>
      </c>
      <c r="G1071" s="33">
        <v>0.28481129999999999</v>
      </c>
      <c r="H1071" s="33">
        <v>0.1170128</v>
      </c>
      <c r="I1071" s="33">
        <v>0.45260980000000001</v>
      </c>
      <c r="J1071" s="33">
        <v>0.2047894619351113</v>
      </c>
    </row>
    <row r="1072" spans="2:10" x14ac:dyDescent="0.3">
      <c r="B1072" s="25"/>
      <c r="C1072" s="73"/>
      <c r="D1072" s="103"/>
      <c r="E1072" s="85" t="s">
        <v>477</v>
      </c>
      <c r="F1072" s="31" t="s">
        <v>456</v>
      </c>
      <c r="G1072" s="33">
        <v>0.25024049999999998</v>
      </c>
      <c r="H1072" s="33">
        <v>0.22427040000000001</v>
      </c>
      <c r="I1072" s="33">
        <v>0.27621059999999997</v>
      </c>
      <c r="J1072" s="33">
        <v>0.24813044078938218</v>
      </c>
    </row>
    <row r="1073" spans="2:10" x14ac:dyDescent="0.3">
      <c r="B1073" s="25"/>
      <c r="C1073" s="73"/>
      <c r="D1073" s="103"/>
      <c r="E1073" s="85" t="s">
        <v>477</v>
      </c>
      <c r="F1073" s="31" t="s">
        <v>457</v>
      </c>
      <c r="G1073" s="33">
        <v>0.26050259999999997</v>
      </c>
      <c r="H1073" s="33">
        <v>0.24123420000000001</v>
      </c>
      <c r="I1073" s="33">
        <v>0.27977109999999999</v>
      </c>
      <c r="J1073" s="33">
        <v>0.15995948792735584</v>
      </c>
    </row>
    <row r="1074" spans="2:10" x14ac:dyDescent="0.3">
      <c r="B1074" s="25"/>
      <c r="C1074" s="73"/>
      <c r="D1074" s="103"/>
      <c r="E1074" s="85" t="s">
        <v>477</v>
      </c>
      <c r="F1074" s="31" t="s">
        <v>458</v>
      </c>
      <c r="G1074" s="33">
        <v>0.3092299</v>
      </c>
      <c r="H1074" s="33">
        <v>0.26015630000000001</v>
      </c>
      <c r="I1074" s="33">
        <v>0.3583035</v>
      </c>
      <c r="J1074" s="33">
        <v>0.14113924748304371</v>
      </c>
    </row>
    <row r="1075" spans="2:10" x14ac:dyDescent="0.3">
      <c r="B1075" s="25"/>
      <c r="C1075" s="73"/>
      <c r="D1075" s="103"/>
      <c r="E1075" s="85" t="s">
        <v>477</v>
      </c>
      <c r="F1075" s="31" t="s">
        <v>459</v>
      </c>
      <c r="G1075" s="33">
        <v>0.24783450000000001</v>
      </c>
      <c r="H1075" s="33">
        <v>0.2326346</v>
      </c>
      <c r="I1075" s="33">
        <v>0.2630345</v>
      </c>
      <c r="J1075" s="33">
        <v>9.8292201747312041E-2</v>
      </c>
    </row>
    <row r="1076" spans="2:10" x14ac:dyDescent="0.3">
      <c r="B1076" s="25"/>
      <c r="C1076" s="73"/>
      <c r="D1076" s="29"/>
      <c r="E1076" s="85" t="s">
        <v>477</v>
      </c>
      <c r="F1076" s="31" t="s">
        <v>660</v>
      </c>
      <c r="G1076" s="33">
        <v>0.30519360000000001</v>
      </c>
      <c r="H1076" s="33">
        <v>0.27894330000000001</v>
      </c>
      <c r="I1076" s="33">
        <v>0.33144390000000001</v>
      </c>
      <c r="J1076" s="33">
        <v>0.18805328689458498</v>
      </c>
    </row>
    <row r="1077" spans="2:10" x14ac:dyDescent="0.3">
      <c r="B1077" s="25"/>
      <c r="C1077" s="73"/>
      <c r="D1077" s="29"/>
      <c r="E1077" s="85" t="s">
        <v>477</v>
      </c>
      <c r="F1077" s="31" t="s">
        <v>661</v>
      </c>
      <c r="G1077" s="33">
        <v>0.2376326</v>
      </c>
      <c r="H1077" s="33">
        <v>0.22131770000000001</v>
      </c>
      <c r="I1077" s="33">
        <v>0.25394739999999999</v>
      </c>
      <c r="J1077" s="33">
        <v>0.18744463546363854</v>
      </c>
    </row>
    <row r="1078" spans="2:10" x14ac:dyDescent="0.3">
      <c r="B1078" s="25"/>
      <c r="C1078" s="73"/>
      <c r="D1078" s="29"/>
      <c r="E1078" s="85" t="s">
        <v>477</v>
      </c>
      <c r="F1078" s="31" t="s">
        <v>662</v>
      </c>
      <c r="G1078" s="33">
        <v>0.34231840000000002</v>
      </c>
      <c r="H1078" s="33">
        <v>0.27282610000000002</v>
      </c>
      <c r="I1078" s="33">
        <v>0.41181060000000003</v>
      </c>
      <c r="J1078" s="33">
        <v>0.20234041048912327</v>
      </c>
    </row>
    <row r="1079" spans="2:10" x14ac:dyDescent="0.3">
      <c r="B1079" s="25"/>
      <c r="C1079" s="73"/>
      <c r="D1079" s="29"/>
      <c r="E1079" s="85" t="s">
        <v>477</v>
      </c>
      <c r="F1079" s="31" t="s">
        <v>663</v>
      </c>
      <c r="G1079" s="33">
        <v>0.25245190000000001</v>
      </c>
      <c r="H1079" s="33">
        <v>0.2376355</v>
      </c>
      <c r="I1079" s="33">
        <v>0.26726820000000001</v>
      </c>
      <c r="J1079" s="33">
        <v>6.7764662432289015E-3</v>
      </c>
    </row>
    <row r="1080" spans="2:10" x14ac:dyDescent="0.3">
      <c r="B1080" s="25"/>
      <c r="C1080" s="73"/>
      <c r="D1080" s="29"/>
      <c r="E1080" s="85" t="s">
        <v>477</v>
      </c>
      <c r="F1080" s="31" t="s">
        <v>460</v>
      </c>
      <c r="G1080" s="33">
        <v>0.21763540000000001</v>
      </c>
      <c r="H1080" s="33">
        <v>0.19372110000000001</v>
      </c>
      <c r="I1080" s="33">
        <v>0.24154970000000001</v>
      </c>
      <c r="J1080" s="33">
        <v>0.22920969160154581</v>
      </c>
    </row>
    <row r="1081" spans="2:10" x14ac:dyDescent="0.3">
      <c r="B1081" s="25"/>
      <c r="C1081" s="73"/>
      <c r="D1081" s="29"/>
      <c r="E1081" s="85" t="s">
        <v>477</v>
      </c>
      <c r="F1081" s="31" t="s">
        <v>461</v>
      </c>
      <c r="G1081" s="33">
        <v>0.28867559999999998</v>
      </c>
      <c r="H1081" s="33">
        <v>0.26477659999999997</v>
      </c>
      <c r="I1081" s="33">
        <v>0.31257449999999998</v>
      </c>
      <c r="J1081" s="33">
        <v>0.16627133901042837</v>
      </c>
    </row>
    <row r="1082" spans="2:10" x14ac:dyDescent="0.3">
      <c r="B1082" s="25"/>
      <c r="C1082" s="73"/>
      <c r="D1082" s="29"/>
      <c r="E1082" s="85" t="s">
        <v>477</v>
      </c>
      <c r="F1082" s="31" t="s">
        <v>462</v>
      </c>
      <c r="G1082" s="33">
        <v>0.31735229999999998</v>
      </c>
      <c r="H1082" s="33">
        <v>0.22084599999999999</v>
      </c>
      <c r="I1082" s="33">
        <v>0.41385860000000002</v>
      </c>
      <c r="J1082" s="33">
        <v>0.21905048059398191</v>
      </c>
    </row>
    <row r="1083" spans="2:10" x14ac:dyDescent="0.3">
      <c r="B1083" s="25"/>
      <c r="C1083" s="73"/>
      <c r="D1083" s="29"/>
      <c r="E1083" s="85" t="s">
        <v>477</v>
      </c>
      <c r="F1083" s="31" t="s">
        <v>589</v>
      </c>
      <c r="G1083" s="33">
        <v>0.21172369999999999</v>
      </c>
      <c r="H1083" s="33">
        <v>0.1345354</v>
      </c>
      <c r="I1083" s="33">
        <v>0.288912</v>
      </c>
      <c r="J1083" s="33">
        <v>3.1006914925203393E-2</v>
      </c>
    </row>
    <row r="1084" spans="2:10" x14ac:dyDescent="0.3">
      <c r="B1084" s="25"/>
      <c r="C1084" s="73"/>
      <c r="D1084" s="29"/>
      <c r="E1084" s="85" t="s">
        <v>477</v>
      </c>
      <c r="F1084" s="31" t="s">
        <v>463</v>
      </c>
      <c r="G1084" s="33">
        <v>0.2475395</v>
      </c>
      <c r="H1084" s="33">
        <v>0.20625540000000001</v>
      </c>
      <c r="I1084" s="33">
        <v>0.28882350000000001</v>
      </c>
      <c r="J1084" s="33">
        <v>0.25811534695338817</v>
      </c>
    </row>
    <row r="1085" spans="2:10" x14ac:dyDescent="0.3">
      <c r="B1085" s="25"/>
      <c r="C1085" s="73"/>
      <c r="D1085" s="29"/>
      <c r="E1085" s="85" t="s">
        <v>477</v>
      </c>
      <c r="F1085" s="31" t="s">
        <v>464</v>
      </c>
      <c r="G1085" s="33">
        <v>0.25597880000000001</v>
      </c>
      <c r="H1085" s="33">
        <v>0.23096729999999999</v>
      </c>
      <c r="I1085" s="33">
        <v>0.28099020000000002</v>
      </c>
      <c r="J1085" s="33">
        <v>0.2469134469560047</v>
      </c>
    </row>
    <row r="1086" spans="2:10" x14ac:dyDescent="0.3">
      <c r="B1086" s="25"/>
      <c r="C1086" s="73"/>
      <c r="D1086" s="29"/>
      <c r="E1086" s="85" t="s">
        <v>477</v>
      </c>
      <c r="F1086" s="31" t="s">
        <v>465</v>
      </c>
      <c r="G1086" s="33">
        <v>0.2325004</v>
      </c>
      <c r="H1086" s="33">
        <v>0.18804969999999999</v>
      </c>
      <c r="I1086" s="33">
        <v>0.276951</v>
      </c>
      <c r="J1086" s="33">
        <v>0.18860654398934923</v>
      </c>
    </row>
    <row r="1087" spans="2:10" x14ac:dyDescent="0.3">
      <c r="B1087" s="25"/>
      <c r="C1087" s="73"/>
      <c r="D1087" s="29"/>
      <c r="E1087" s="85" t="s">
        <v>477</v>
      </c>
      <c r="F1087" s="31" t="s">
        <v>466</v>
      </c>
      <c r="G1087" s="33">
        <v>0.25516149999999999</v>
      </c>
      <c r="H1087" s="33">
        <v>0.2172183</v>
      </c>
      <c r="I1087" s="33">
        <v>0.2931047</v>
      </c>
      <c r="J1087" s="33">
        <v>0.12914746190619739</v>
      </c>
    </row>
    <row r="1088" spans="2:10" x14ac:dyDescent="0.3">
      <c r="B1088" s="25"/>
      <c r="C1088" s="73"/>
      <c r="D1088" s="29"/>
      <c r="E1088" s="85" t="s">
        <v>477</v>
      </c>
      <c r="F1088" s="31" t="s">
        <v>467</v>
      </c>
      <c r="G1088" s="33">
        <v>0.2948905</v>
      </c>
      <c r="H1088" s="33">
        <v>0.25589469999999997</v>
      </c>
      <c r="I1088" s="33">
        <v>0.33388640000000003</v>
      </c>
      <c r="J1088" s="33">
        <v>0.12158378225556143</v>
      </c>
    </row>
    <row r="1089" spans="2:10" x14ac:dyDescent="0.3">
      <c r="B1089" s="25"/>
      <c r="C1089" s="73"/>
      <c r="D1089" s="29"/>
      <c r="E1089" s="85" t="s">
        <v>477</v>
      </c>
      <c r="F1089" s="31" t="s">
        <v>468</v>
      </c>
      <c r="G1089" s="33">
        <v>0.26810810000000002</v>
      </c>
      <c r="H1089" s="33">
        <v>0.25428329999999999</v>
      </c>
      <c r="I1089" s="33">
        <v>0.28193299999999999</v>
      </c>
      <c r="J1089" s="33">
        <v>0.19656282373145817</v>
      </c>
    </row>
    <row r="1090" spans="2:10" x14ac:dyDescent="0.3">
      <c r="B1090" s="25"/>
      <c r="C1090" s="73"/>
      <c r="D1090" s="29"/>
      <c r="E1090" s="85" t="s">
        <v>477</v>
      </c>
      <c r="F1090" s="31" t="s">
        <v>469</v>
      </c>
      <c r="G1090" s="33">
        <v>0.20076150000000001</v>
      </c>
      <c r="H1090" s="33">
        <v>0.17727680000000001</v>
      </c>
      <c r="I1090" s="33">
        <v>0.22424620000000001</v>
      </c>
      <c r="J1090" s="33">
        <v>0.19379436698365812</v>
      </c>
    </row>
    <row r="1091" spans="2:10" x14ac:dyDescent="0.3">
      <c r="B1091" s="25"/>
      <c r="C1091" s="73"/>
      <c r="D1091" s="29"/>
      <c r="E1091" s="85" t="s">
        <v>477</v>
      </c>
      <c r="F1091" s="31" t="s">
        <v>470</v>
      </c>
      <c r="G1091" s="33">
        <v>0.30332219999999999</v>
      </c>
      <c r="H1091" s="33">
        <v>0.25352059999999998</v>
      </c>
      <c r="I1091" s="33">
        <v>0.35312389999999999</v>
      </c>
      <c r="J1091" s="33">
        <v>0.1596216545062841</v>
      </c>
    </row>
    <row r="1092" spans="2:10" x14ac:dyDescent="0.3">
      <c r="B1092" s="25"/>
      <c r="C1092" s="73"/>
      <c r="D1092" s="29"/>
      <c r="E1092" s="85" t="s">
        <v>477</v>
      </c>
      <c r="F1092" s="31" t="s">
        <v>26</v>
      </c>
      <c r="G1092" s="33">
        <v>0.22503210000000001</v>
      </c>
      <c r="H1092" s="33">
        <v>0.19753889999999999</v>
      </c>
      <c r="I1092" s="33">
        <v>0.25252540000000001</v>
      </c>
      <c r="J1092" s="33">
        <v>0.26227444283362233</v>
      </c>
    </row>
    <row r="1093" spans="2:10" x14ac:dyDescent="0.3">
      <c r="B1093" s="25"/>
      <c r="C1093" s="73"/>
      <c r="D1093" s="29"/>
      <c r="E1093" s="85" t="s">
        <v>477</v>
      </c>
      <c r="F1093" s="31" t="s">
        <v>27</v>
      </c>
      <c r="G1093" s="33">
        <v>0.29941659999999998</v>
      </c>
      <c r="H1093" s="33">
        <v>0.2535695</v>
      </c>
      <c r="I1093" s="33">
        <v>0.34526370000000001</v>
      </c>
      <c r="J1093" s="33">
        <v>0.17291581291323266</v>
      </c>
    </row>
    <row r="1094" spans="2:10" x14ac:dyDescent="0.3">
      <c r="B1094" s="25"/>
      <c r="C1094" s="73"/>
      <c r="D1094" s="29"/>
      <c r="E1094" s="85" t="s">
        <v>477</v>
      </c>
      <c r="F1094" s="31" t="s">
        <v>28</v>
      </c>
      <c r="G1094" s="33">
        <v>0.26246239999999998</v>
      </c>
      <c r="H1094" s="33">
        <v>0.21470069999999999</v>
      </c>
      <c r="I1094" s="33">
        <v>0.31022420000000001</v>
      </c>
      <c r="J1094" s="33">
        <v>0.16163221554526097</v>
      </c>
    </row>
    <row r="1095" spans="2:10" x14ac:dyDescent="0.3">
      <c r="B1095" s="25"/>
      <c r="C1095" s="73"/>
      <c r="D1095" s="29"/>
      <c r="E1095" s="85" t="s">
        <v>477</v>
      </c>
      <c r="F1095" s="31" t="s">
        <v>29</v>
      </c>
      <c r="G1095" s="33">
        <v>0.26762940000000002</v>
      </c>
      <c r="H1095" s="33">
        <v>0.19622129999999999</v>
      </c>
      <c r="I1095" s="33">
        <v>0.33903759999999999</v>
      </c>
      <c r="J1095" s="33">
        <v>0.13438688728468168</v>
      </c>
    </row>
    <row r="1096" spans="2:10" x14ac:dyDescent="0.3">
      <c r="B1096" s="25"/>
      <c r="C1096" s="73"/>
      <c r="D1096" s="29"/>
      <c r="E1096" s="85" t="s">
        <v>477</v>
      </c>
      <c r="F1096" s="31" t="s">
        <v>658</v>
      </c>
      <c r="G1096" s="33">
        <v>0.26303149999999997</v>
      </c>
      <c r="H1096" s="33">
        <v>0.226858</v>
      </c>
      <c r="I1096" s="33">
        <v>0.2992051</v>
      </c>
      <c r="J1096" s="33">
        <v>0.18863098669990697</v>
      </c>
    </row>
    <row r="1097" spans="2:10" x14ac:dyDescent="0.3">
      <c r="B1097" s="25"/>
      <c r="C1097" s="73"/>
      <c r="D1097" s="29"/>
      <c r="E1097" s="85" t="s">
        <v>477</v>
      </c>
      <c r="F1097" s="31" t="s">
        <v>30</v>
      </c>
      <c r="G1097" s="33">
        <v>0.25048490000000001</v>
      </c>
      <c r="H1097" s="33">
        <v>0.21975900000000001</v>
      </c>
      <c r="I1097" s="33">
        <v>0.28121079999999998</v>
      </c>
      <c r="J1097" s="33">
        <v>0.16298109402325678</v>
      </c>
    </row>
    <row r="1098" spans="2:10" x14ac:dyDescent="0.3">
      <c r="B1098" s="25"/>
      <c r="C1098" s="73"/>
      <c r="D1098" s="29"/>
      <c r="E1098" s="85" t="s">
        <v>477</v>
      </c>
      <c r="F1098" s="31" t="s">
        <v>552</v>
      </c>
      <c r="G1098" s="33">
        <v>0.24856700000000001</v>
      </c>
      <c r="H1098" s="33">
        <v>0.2154094</v>
      </c>
      <c r="I1098" s="33">
        <v>0.28172469999999999</v>
      </c>
      <c r="J1098" s="33">
        <v>9.4759541969310135E-2</v>
      </c>
    </row>
    <row r="1099" spans="2:10" x14ac:dyDescent="0.3">
      <c r="B1099" s="25"/>
      <c r="C1099" s="73"/>
      <c r="D1099" s="29"/>
      <c r="E1099" s="85" t="s">
        <v>477</v>
      </c>
      <c r="F1099" s="31" t="s">
        <v>31</v>
      </c>
      <c r="G1099" s="33">
        <v>0.26711299999999999</v>
      </c>
      <c r="H1099" s="33">
        <v>0.22953270000000001</v>
      </c>
      <c r="I1099" s="33">
        <v>0.3046933</v>
      </c>
      <c r="J1099" s="33">
        <v>0.19591951643445324</v>
      </c>
    </row>
    <row r="1100" spans="2:10" x14ac:dyDescent="0.3">
      <c r="B1100" s="25"/>
      <c r="C1100" s="73"/>
      <c r="D1100" s="29"/>
      <c r="E1100" s="85" t="s">
        <v>477</v>
      </c>
      <c r="F1100" s="31" t="s">
        <v>32</v>
      </c>
      <c r="G1100" s="33">
        <v>0.23897959999999999</v>
      </c>
      <c r="H1100" s="33">
        <v>0.18388789999999999</v>
      </c>
      <c r="I1100" s="33">
        <v>0.29407139999999998</v>
      </c>
      <c r="J1100" s="33">
        <v>0.11298714335915212</v>
      </c>
    </row>
    <row r="1101" spans="2:10" x14ac:dyDescent="0.3">
      <c r="B1101" s="25"/>
      <c r="C1101" s="73"/>
      <c r="D1101" s="29"/>
      <c r="E1101" s="85" t="s">
        <v>477</v>
      </c>
      <c r="F1101" s="31" t="s">
        <v>471</v>
      </c>
      <c r="G1101" s="33">
        <v>0.24388609999999999</v>
      </c>
      <c r="H1101" s="33">
        <v>0.1858921</v>
      </c>
      <c r="I1101" s="33">
        <v>0.30188019999999999</v>
      </c>
      <c r="J1101" s="33">
        <v>0.28432518453890432</v>
      </c>
    </row>
    <row r="1102" spans="2:10" x14ac:dyDescent="0.3">
      <c r="B1102" s="25"/>
      <c r="C1102" s="73"/>
      <c r="D1102" s="29"/>
      <c r="E1102" s="85" t="s">
        <v>477</v>
      </c>
      <c r="F1102" s="31" t="s">
        <v>472</v>
      </c>
      <c r="G1102" s="33">
        <v>0.26291690000000001</v>
      </c>
      <c r="H1102" s="33">
        <v>0.23722750000000001</v>
      </c>
      <c r="I1102" s="33">
        <v>0.28860619999999998</v>
      </c>
      <c r="J1102" s="33">
        <v>0.17484171578447866</v>
      </c>
    </row>
    <row r="1103" spans="2:10" x14ac:dyDescent="0.3">
      <c r="B1103" s="25"/>
      <c r="C1103" s="73"/>
      <c r="D1103" s="29"/>
      <c r="E1103" s="85" t="s">
        <v>477</v>
      </c>
      <c r="F1103" s="31" t="s">
        <v>473</v>
      </c>
      <c r="G1103" s="33">
        <v>0.2511121</v>
      </c>
      <c r="H1103" s="33">
        <v>0.2301677</v>
      </c>
      <c r="I1103" s="33">
        <v>0.27205649999999998</v>
      </c>
      <c r="J1103" s="33">
        <v>0.18630959936656524</v>
      </c>
    </row>
    <row r="1104" spans="2:10" x14ac:dyDescent="0.3">
      <c r="B1104" s="25" t="s">
        <v>431</v>
      </c>
      <c r="C1104" s="73" t="s">
        <v>432</v>
      </c>
      <c r="D1104" s="102" t="s">
        <v>610</v>
      </c>
      <c r="E1104" s="85" t="s">
        <v>477</v>
      </c>
      <c r="F1104" s="31" t="s">
        <v>450</v>
      </c>
      <c r="G1104" s="33">
        <v>0.31440940000000001</v>
      </c>
      <c r="H1104" s="33">
        <v>0.28973789999999999</v>
      </c>
      <c r="I1104" s="33">
        <v>0.33908090000000002</v>
      </c>
      <c r="J1104" s="33">
        <v>0.19736299799846688</v>
      </c>
    </row>
    <row r="1105" spans="2:10" x14ac:dyDescent="0.3">
      <c r="B1105" s="25"/>
      <c r="C1105" s="70"/>
      <c r="D1105" s="103"/>
      <c r="E1105" s="85" t="s">
        <v>477</v>
      </c>
      <c r="F1105" s="31" t="s">
        <v>452</v>
      </c>
      <c r="G1105" s="33">
        <v>0.34041979999999999</v>
      </c>
      <c r="H1105" s="33">
        <v>0.3163281</v>
      </c>
      <c r="I1105" s="33">
        <v>0.36451149999999999</v>
      </c>
      <c r="J1105" s="33">
        <v>0.17256979658856747</v>
      </c>
    </row>
    <row r="1106" spans="2:10" x14ac:dyDescent="0.3">
      <c r="B1106" s="25"/>
      <c r="C1106" s="70"/>
      <c r="D1106" s="103"/>
      <c r="E1106" s="85" t="s">
        <v>477</v>
      </c>
      <c r="F1106" s="31" t="s">
        <v>453</v>
      </c>
      <c r="G1106" s="33">
        <v>0.39249590000000001</v>
      </c>
      <c r="H1106" s="33">
        <v>0.36223430000000001</v>
      </c>
      <c r="I1106" s="33">
        <v>0.42275750000000001</v>
      </c>
      <c r="J1106" s="33">
        <v>0.2570341147528406</v>
      </c>
    </row>
    <row r="1107" spans="2:10" x14ac:dyDescent="0.3">
      <c r="B1107" s="25"/>
      <c r="C1107" s="73"/>
      <c r="D1107" s="103"/>
      <c r="E1107" s="85" t="s">
        <v>477</v>
      </c>
      <c r="F1107" s="31" t="s">
        <v>21</v>
      </c>
      <c r="G1107" s="33">
        <v>0.2784934</v>
      </c>
      <c r="H1107" s="33">
        <v>0.2333683</v>
      </c>
      <c r="I1107" s="33">
        <v>0.32361859999999998</v>
      </c>
      <c r="J1107" s="33">
        <v>0.25087251404937638</v>
      </c>
    </row>
    <row r="1108" spans="2:10" x14ac:dyDescent="0.3">
      <c r="B1108" s="25"/>
      <c r="C1108" s="73"/>
      <c r="D1108" s="103"/>
      <c r="E1108" s="85" t="s">
        <v>477</v>
      </c>
      <c r="F1108" s="31" t="s">
        <v>454</v>
      </c>
      <c r="G1108" s="33">
        <v>0.23477809999999999</v>
      </c>
      <c r="H1108" s="33">
        <v>0.18171200000000001</v>
      </c>
      <c r="I1108" s="33">
        <v>0.28784419999999999</v>
      </c>
      <c r="J1108" s="33">
        <v>0.20350719658331071</v>
      </c>
    </row>
    <row r="1109" spans="2:10" x14ac:dyDescent="0.3">
      <c r="B1109" s="25"/>
      <c r="C1109" s="73"/>
      <c r="D1109" s="103"/>
      <c r="E1109" s="85" t="s">
        <v>477</v>
      </c>
      <c r="F1109" s="31" t="s">
        <v>455</v>
      </c>
      <c r="G1109" s="33">
        <v>0.4438935</v>
      </c>
      <c r="H1109" s="33">
        <v>0.30965179999999998</v>
      </c>
      <c r="I1109" s="33">
        <v>0.57813519999999996</v>
      </c>
      <c r="J1109" s="33">
        <v>0.2047894619351113</v>
      </c>
    </row>
    <row r="1110" spans="2:10" x14ac:dyDescent="0.3">
      <c r="B1110" s="25"/>
      <c r="C1110" s="73"/>
      <c r="D1110" s="103"/>
      <c r="E1110" s="85" t="s">
        <v>477</v>
      </c>
      <c r="F1110" s="31" t="s">
        <v>456</v>
      </c>
      <c r="G1110" s="33">
        <v>0.25198543000000001</v>
      </c>
      <c r="H1110" s="33">
        <v>0.22068352999999999</v>
      </c>
      <c r="I1110" s="33">
        <v>0.28328730000000002</v>
      </c>
      <c r="J1110" s="33">
        <v>0.24813044078938218</v>
      </c>
    </row>
    <row r="1111" spans="2:10" x14ac:dyDescent="0.3">
      <c r="B1111" s="25"/>
      <c r="C1111" s="73"/>
      <c r="D1111" s="103"/>
      <c r="E1111" s="85" t="s">
        <v>477</v>
      </c>
      <c r="F1111" s="31" t="s">
        <v>457</v>
      </c>
      <c r="G1111" s="33">
        <v>0.35621884999999998</v>
      </c>
      <c r="H1111" s="33">
        <v>0.32987042</v>
      </c>
      <c r="I1111" s="33">
        <v>0.3825673</v>
      </c>
      <c r="J1111" s="33">
        <v>0.15995948792735584</v>
      </c>
    </row>
    <row r="1112" spans="2:10" x14ac:dyDescent="0.3">
      <c r="B1112" s="25"/>
      <c r="C1112" s="73"/>
      <c r="D1112" s="103"/>
      <c r="E1112" s="85" t="s">
        <v>477</v>
      </c>
      <c r="F1112" s="31" t="s">
        <v>458</v>
      </c>
      <c r="G1112" s="33">
        <v>0.4097615</v>
      </c>
      <c r="H1112" s="33">
        <v>0.36530109999999999</v>
      </c>
      <c r="I1112" s="33">
        <v>0.45422190000000001</v>
      </c>
      <c r="J1112" s="33">
        <v>0.14113924748304371</v>
      </c>
    </row>
    <row r="1113" spans="2:10" x14ac:dyDescent="0.3">
      <c r="B1113" s="25"/>
      <c r="C1113" s="73"/>
      <c r="D1113" s="29"/>
      <c r="E1113" s="85" t="s">
        <v>477</v>
      </c>
      <c r="F1113" s="31" t="s">
        <v>459</v>
      </c>
      <c r="G1113" s="33">
        <v>0.30188700000000002</v>
      </c>
      <c r="H1113" s="33">
        <v>0.27826780000000001</v>
      </c>
      <c r="I1113" s="33">
        <v>0.32550630000000003</v>
      </c>
      <c r="J1113" s="33">
        <v>9.8292201747312041E-2</v>
      </c>
    </row>
    <row r="1114" spans="2:10" x14ac:dyDescent="0.3">
      <c r="B1114" s="25"/>
      <c r="C1114" s="73"/>
      <c r="D1114" s="29"/>
      <c r="E1114" s="85" t="s">
        <v>477</v>
      </c>
      <c r="F1114" s="31" t="s">
        <v>660</v>
      </c>
      <c r="G1114" s="33">
        <v>0.43112889999999998</v>
      </c>
      <c r="H1114" s="33">
        <v>0.38873479999999999</v>
      </c>
      <c r="I1114" s="33">
        <v>0.47352300000000003</v>
      </c>
      <c r="J1114" s="33">
        <v>0.18805328689458498</v>
      </c>
    </row>
    <row r="1115" spans="2:10" x14ac:dyDescent="0.3">
      <c r="B1115" s="25"/>
      <c r="C1115" s="73"/>
      <c r="D1115" s="29"/>
      <c r="E1115" s="85" t="s">
        <v>477</v>
      </c>
      <c r="F1115" s="31" t="s">
        <v>661</v>
      </c>
      <c r="G1115" s="33">
        <v>0.27296300000000001</v>
      </c>
      <c r="H1115" s="33">
        <v>0.2457357</v>
      </c>
      <c r="I1115" s="33">
        <v>0.30019040000000002</v>
      </c>
      <c r="J1115" s="33">
        <v>0.18744463546363854</v>
      </c>
    </row>
    <row r="1116" spans="2:10" x14ac:dyDescent="0.3">
      <c r="B1116" s="25"/>
      <c r="C1116" s="73"/>
      <c r="D1116" s="29"/>
      <c r="E1116" s="85" t="s">
        <v>477</v>
      </c>
      <c r="F1116" s="31" t="s">
        <v>662</v>
      </c>
      <c r="G1116" s="33">
        <v>0.47117750000000003</v>
      </c>
      <c r="H1116" s="33">
        <v>0.35685349999999999</v>
      </c>
      <c r="I1116" s="33">
        <v>0.58550159999999996</v>
      </c>
      <c r="J1116" s="33">
        <v>0.20234041048912327</v>
      </c>
    </row>
    <row r="1117" spans="2:10" x14ac:dyDescent="0.3">
      <c r="B1117" s="25"/>
      <c r="C1117" s="73"/>
      <c r="D1117" s="29"/>
      <c r="E1117" s="85" t="s">
        <v>477</v>
      </c>
      <c r="F1117" s="31" t="s">
        <v>663</v>
      </c>
      <c r="G1117" s="33">
        <v>0.30919619999999998</v>
      </c>
      <c r="H1117" s="33">
        <v>0.28182069999999998</v>
      </c>
      <c r="I1117" s="33">
        <v>0.33657169999999997</v>
      </c>
      <c r="J1117" s="33">
        <v>6.7764662432289015E-3</v>
      </c>
    </row>
    <row r="1118" spans="2:10" x14ac:dyDescent="0.3">
      <c r="B1118" s="25"/>
      <c r="C1118" s="73"/>
      <c r="D1118" s="29"/>
      <c r="E1118" s="85" t="s">
        <v>477</v>
      </c>
      <c r="F1118" s="31" t="s">
        <v>460</v>
      </c>
      <c r="G1118" s="33">
        <v>0.25970680000000002</v>
      </c>
      <c r="H1118" s="33">
        <v>0.22928229999999999</v>
      </c>
      <c r="I1118" s="33">
        <v>0.29013129999999998</v>
      </c>
      <c r="J1118" s="33">
        <v>0.22920969160154581</v>
      </c>
    </row>
    <row r="1119" spans="2:10" x14ac:dyDescent="0.3">
      <c r="B1119" s="25"/>
      <c r="C1119" s="73"/>
      <c r="D1119" s="29"/>
      <c r="E1119" s="85" t="s">
        <v>477</v>
      </c>
      <c r="F1119" s="31" t="s">
        <v>461</v>
      </c>
      <c r="G1119" s="33">
        <v>0.36152849999999997</v>
      </c>
      <c r="H1119" s="33">
        <v>0.32605580000000001</v>
      </c>
      <c r="I1119" s="33">
        <v>0.3970012</v>
      </c>
      <c r="J1119" s="33">
        <v>0.16627133901042837</v>
      </c>
    </row>
    <row r="1120" spans="2:10" x14ac:dyDescent="0.3">
      <c r="B1120" s="25"/>
      <c r="C1120" s="73"/>
      <c r="D1120" s="29"/>
      <c r="E1120" s="85" t="s">
        <v>477</v>
      </c>
      <c r="F1120" s="31" t="s">
        <v>462</v>
      </c>
      <c r="G1120" s="33">
        <v>0.3808859</v>
      </c>
      <c r="H1120" s="33">
        <v>0.29182760000000002</v>
      </c>
      <c r="I1120" s="33">
        <v>0.46994419999999998</v>
      </c>
      <c r="J1120" s="33">
        <v>0.21905048059398191</v>
      </c>
    </row>
    <row r="1121" spans="2:10" x14ac:dyDescent="0.3">
      <c r="B1121" s="25"/>
      <c r="C1121" s="73"/>
      <c r="D1121" s="29"/>
      <c r="E1121" s="85" t="s">
        <v>477</v>
      </c>
      <c r="F1121" s="31" t="s">
        <v>589</v>
      </c>
      <c r="G1121" s="33">
        <v>0.39038689999999998</v>
      </c>
      <c r="H1121" s="33">
        <v>0.270318</v>
      </c>
      <c r="I1121" s="33">
        <v>0.51045569999999996</v>
      </c>
      <c r="J1121" s="33">
        <v>3.1006914925203393E-2</v>
      </c>
    </row>
    <row r="1122" spans="2:10" x14ac:dyDescent="0.3">
      <c r="B1122" s="25"/>
      <c r="C1122" s="73"/>
      <c r="D1122" s="29"/>
      <c r="E1122" s="85" t="s">
        <v>477</v>
      </c>
      <c r="F1122" s="31" t="s">
        <v>463</v>
      </c>
      <c r="G1122" s="33">
        <v>0.26476110000000003</v>
      </c>
      <c r="H1122" s="33">
        <v>0.223495</v>
      </c>
      <c r="I1122" s="33">
        <v>0.3060272</v>
      </c>
      <c r="J1122" s="33">
        <v>0.25811534695338817</v>
      </c>
    </row>
    <row r="1123" spans="2:10" x14ac:dyDescent="0.3">
      <c r="B1123" s="25"/>
      <c r="C1123" s="73"/>
      <c r="D1123" s="29"/>
      <c r="E1123" s="85" t="s">
        <v>477</v>
      </c>
      <c r="F1123" s="31" t="s">
        <v>464</v>
      </c>
      <c r="G1123" s="33">
        <v>0.24639349999999999</v>
      </c>
      <c r="H1123" s="33">
        <v>0.21087120000000001</v>
      </c>
      <c r="I1123" s="33">
        <v>0.28191569999999999</v>
      </c>
      <c r="J1123" s="33">
        <v>0.2469134469560047</v>
      </c>
    </row>
    <row r="1124" spans="2:10" x14ac:dyDescent="0.3">
      <c r="B1124" s="25"/>
      <c r="C1124" s="73"/>
      <c r="D1124" s="29"/>
      <c r="E1124" s="85" t="s">
        <v>477</v>
      </c>
      <c r="F1124" s="31" t="s">
        <v>465</v>
      </c>
      <c r="G1124" s="33">
        <v>0.31425399999999998</v>
      </c>
      <c r="H1124" s="33">
        <v>0.27785599999999999</v>
      </c>
      <c r="I1124" s="33">
        <v>0.35065210000000002</v>
      </c>
      <c r="J1124" s="33">
        <v>0.18860654398934923</v>
      </c>
    </row>
    <row r="1125" spans="2:10" x14ac:dyDescent="0.3">
      <c r="B1125" s="25"/>
      <c r="C1125" s="73"/>
      <c r="D1125" s="29"/>
      <c r="E1125" s="85" t="s">
        <v>477</v>
      </c>
      <c r="F1125" s="31" t="s">
        <v>466</v>
      </c>
      <c r="G1125" s="33">
        <v>0.38851849999999999</v>
      </c>
      <c r="H1125" s="33">
        <v>0.34140379999999998</v>
      </c>
      <c r="I1125" s="33">
        <v>0.4356333</v>
      </c>
      <c r="J1125" s="33">
        <v>0.12914746190619739</v>
      </c>
    </row>
    <row r="1126" spans="2:10" x14ac:dyDescent="0.3">
      <c r="B1126" s="25"/>
      <c r="C1126" s="73"/>
      <c r="D1126" s="29"/>
      <c r="E1126" s="85" t="s">
        <v>477</v>
      </c>
      <c r="F1126" s="31" t="s">
        <v>467</v>
      </c>
      <c r="G1126" s="33">
        <v>0.38031740000000003</v>
      </c>
      <c r="H1126" s="33">
        <v>0.33841080000000001</v>
      </c>
      <c r="I1126" s="33">
        <v>0.42222399999999999</v>
      </c>
      <c r="J1126" s="33">
        <v>0.12158378225556143</v>
      </c>
    </row>
    <row r="1127" spans="2:10" x14ac:dyDescent="0.3">
      <c r="B1127" s="25"/>
      <c r="C1127" s="73"/>
      <c r="D1127" s="29"/>
      <c r="E1127" s="85" t="s">
        <v>477</v>
      </c>
      <c r="F1127" s="31" t="s">
        <v>468</v>
      </c>
      <c r="G1127" s="33">
        <v>0.330959</v>
      </c>
      <c r="H1127" s="33">
        <v>0.30841269999999998</v>
      </c>
      <c r="I1127" s="33">
        <v>0.35350530000000002</v>
      </c>
      <c r="J1127" s="33">
        <v>0.19656282373145817</v>
      </c>
    </row>
    <row r="1128" spans="2:10" x14ac:dyDescent="0.3">
      <c r="B1128" s="25"/>
      <c r="C1128" s="73"/>
      <c r="D1128" s="29"/>
      <c r="E1128" s="85" t="s">
        <v>477</v>
      </c>
      <c r="F1128" s="31" t="s">
        <v>469</v>
      </c>
      <c r="G1128" s="33">
        <v>0.24419560000000001</v>
      </c>
      <c r="H1128" s="33">
        <v>0.18129619999999999</v>
      </c>
      <c r="I1128" s="33">
        <v>0.30709500000000001</v>
      </c>
      <c r="J1128" s="33">
        <v>0.19379436698365812</v>
      </c>
    </row>
    <row r="1129" spans="2:10" x14ac:dyDescent="0.3">
      <c r="B1129" s="25"/>
      <c r="C1129" s="73"/>
      <c r="D1129" s="29"/>
      <c r="E1129" s="85" t="s">
        <v>477</v>
      </c>
      <c r="F1129" s="31" t="s">
        <v>470</v>
      </c>
      <c r="G1129" s="33">
        <v>0.37982379999999999</v>
      </c>
      <c r="H1129" s="33">
        <v>0.34481450000000002</v>
      </c>
      <c r="I1129" s="33">
        <v>0.41483310000000001</v>
      </c>
      <c r="J1129" s="33">
        <v>0.1596216545062841</v>
      </c>
    </row>
    <row r="1130" spans="2:10" x14ac:dyDescent="0.3">
      <c r="B1130" s="25"/>
      <c r="C1130" s="73"/>
      <c r="D1130" s="29"/>
      <c r="E1130" s="85" t="s">
        <v>477</v>
      </c>
      <c r="F1130" s="31" t="s">
        <v>26</v>
      </c>
      <c r="G1130" s="33">
        <v>0.2740958</v>
      </c>
      <c r="H1130" s="33">
        <v>0.2041878</v>
      </c>
      <c r="I1130" s="33">
        <v>0.34400380000000003</v>
      </c>
      <c r="J1130" s="33">
        <v>0.26227444283362233</v>
      </c>
    </row>
    <row r="1131" spans="2:10" x14ac:dyDescent="0.3">
      <c r="B1131" s="25"/>
      <c r="C1131" s="73"/>
      <c r="D1131" s="29"/>
      <c r="E1131" s="85" t="s">
        <v>477</v>
      </c>
      <c r="F1131" s="31" t="s">
        <v>27</v>
      </c>
      <c r="G1131" s="33">
        <v>0.34989520000000002</v>
      </c>
      <c r="H1131" s="33">
        <v>0.29702040000000002</v>
      </c>
      <c r="I1131" s="33">
        <v>0.40277000000000002</v>
      </c>
      <c r="J1131" s="33">
        <v>0.17291581291323266</v>
      </c>
    </row>
    <row r="1132" spans="2:10" x14ac:dyDescent="0.3">
      <c r="B1132" s="25"/>
      <c r="C1132" s="73"/>
      <c r="D1132" s="29"/>
      <c r="E1132" s="85" t="s">
        <v>477</v>
      </c>
      <c r="F1132" s="31" t="s">
        <v>28</v>
      </c>
      <c r="G1132" s="33">
        <v>0.37868669999999999</v>
      </c>
      <c r="H1132" s="33">
        <v>0.27068150000000002</v>
      </c>
      <c r="I1132" s="33">
        <v>0.48669180000000001</v>
      </c>
      <c r="J1132" s="33">
        <v>0.16163221554526097</v>
      </c>
    </row>
    <row r="1133" spans="2:10" x14ac:dyDescent="0.3">
      <c r="B1133" s="25"/>
      <c r="C1133" s="73"/>
      <c r="D1133" s="29"/>
      <c r="E1133" s="85" t="s">
        <v>477</v>
      </c>
      <c r="F1133" s="31" t="s">
        <v>29</v>
      </c>
      <c r="G1133" s="33">
        <v>0.30215700000000001</v>
      </c>
      <c r="H1133" s="33">
        <v>0.2057649</v>
      </c>
      <c r="I1133" s="33">
        <v>0.39854909999999999</v>
      </c>
      <c r="J1133" s="33">
        <v>0.13438688728468168</v>
      </c>
    </row>
    <row r="1134" spans="2:10" x14ac:dyDescent="0.3">
      <c r="B1134" s="25"/>
      <c r="C1134" s="73"/>
      <c r="D1134" s="29"/>
      <c r="E1134" s="85" t="s">
        <v>477</v>
      </c>
      <c r="F1134" s="31" t="s">
        <v>658</v>
      </c>
      <c r="G1134" s="33">
        <v>0.31832310000000003</v>
      </c>
      <c r="H1134" s="33">
        <v>0.27582380000000001</v>
      </c>
      <c r="I1134" s="33">
        <v>0.36082249999999999</v>
      </c>
      <c r="J1134" s="33">
        <v>0.18863098669990697</v>
      </c>
    </row>
    <row r="1135" spans="2:10" x14ac:dyDescent="0.3">
      <c r="B1135" s="25"/>
      <c r="C1135" s="73"/>
      <c r="D1135" s="29"/>
      <c r="E1135" s="85" t="s">
        <v>477</v>
      </c>
      <c r="F1135" s="31" t="s">
        <v>30</v>
      </c>
      <c r="G1135" s="33">
        <v>0.32501229999999998</v>
      </c>
      <c r="H1135" s="33">
        <v>0.28587099999999999</v>
      </c>
      <c r="I1135" s="33">
        <v>0.36415360000000002</v>
      </c>
      <c r="J1135" s="33">
        <v>0.16298109402325678</v>
      </c>
    </row>
    <row r="1136" spans="2:10" x14ac:dyDescent="0.3">
      <c r="B1136" s="25"/>
      <c r="C1136" s="73"/>
      <c r="D1136" s="29"/>
      <c r="E1136" s="85" t="s">
        <v>477</v>
      </c>
      <c r="F1136" s="31" t="s">
        <v>552</v>
      </c>
      <c r="G1136" s="33">
        <v>0.31819700000000001</v>
      </c>
      <c r="H1136" s="33">
        <v>0.28618379999999999</v>
      </c>
      <c r="I1136" s="33">
        <v>0.35021010000000002</v>
      </c>
      <c r="J1136" s="33">
        <v>9.4759541969310135E-2</v>
      </c>
    </row>
    <row r="1137" spans="2:10" x14ac:dyDescent="0.3">
      <c r="B1137" s="25"/>
      <c r="C1137" s="73"/>
      <c r="D1137" s="29"/>
      <c r="E1137" s="85" t="s">
        <v>477</v>
      </c>
      <c r="F1137" s="31" t="s">
        <v>31</v>
      </c>
      <c r="G1137" s="33">
        <v>0.32649630000000002</v>
      </c>
      <c r="H1137" s="33">
        <v>0.28874569999999999</v>
      </c>
      <c r="I1137" s="33">
        <v>0.36424699999999999</v>
      </c>
      <c r="J1137" s="33">
        <v>0.19591951643445324</v>
      </c>
    </row>
    <row r="1138" spans="2:10" x14ac:dyDescent="0.3">
      <c r="B1138" s="25"/>
      <c r="C1138" s="73"/>
      <c r="D1138" s="29"/>
      <c r="E1138" s="85" t="s">
        <v>477</v>
      </c>
      <c r="F1138" s="31" t="s">
        <v>32</v>
      </c>
      <c r="G1138" s="33">
        <v>0.31951580000000002</v>
      </c>
      <c r="H1138" s="33">
        <v>0.2529496</v>
      </c>
      <c r="I1138" s="33">
        <v>0.38608209999999998</v>
      </c>
      <c r="J1138" s="33">
        <v>0.11298714335915212</v>
      </c>
    </row>
    <row r="1139" spans="2:10" x14ac:dyDescent="0.3">
      <c r="B1139" s="25"/>
      <c r="C1139" s="73"/>
      <c r="D1139" s="29"/>
      <c r="E1139" s="85" t="s">
        <v>477</v>
      </c>
      <c r="F1139" s="31" t="s">
        <v>471</v>
      </c>
      <c r="G1139" s="33">
        <v>0.30163519999999999</v>
      </c>
      <c r="H1139" s="33">
        <v>0.2266609</v>
      </c>
      <c r="I1139" s="33">
        <v>0.37660949999999999</v>
      </c>
      <c r="J1139" s="33">
        <v>0.28432518453890432</v>
      </c>
    </row>
    <row r="1140" spans="2:10" x14ac:dyDescent="0.3">
      <c r="B1140" s="25"/>
      <c r="C1140" s="73"/>
      <c r="D1140" s="29"/>
      <c r="E1140" s="85" t="s">
        <v>477</v>
      </c>
      <c r="F1140" s="31" t="s">
        <v>472</v>
      </c>
      <c r="G1140" s="33">
        <v>0.30648740000000002</v>
      </c>
      <c r="H1140" s="33">
        <v>0.27598610000000001</v>
      </c>
      <c r="I1140" s="33">
        <v>0.33698869999999997</v>
      </c>
      <c r="J1140" s="33">
        <v>0.17484171578447866</v>
      </c>
    </row>
    <row r="1141" spans="2:10" x14ac:dyDescent="0.3">
      <c r="B1141" s="25"/>
      <c r="C1141" s="73"/>
      <c r="D1141" s="29"/>
      <c r="E1141" s="85" t="s">
        <v>477</v>
      </c>
      <c r="F1141" s="31" t="s">
        <v>473</v>
      </c>
      <c r="G1141" s="33">
        <v>0.32802619999999999</v>
      </c>
      <c r="H1141" s="33">
        <v>0.2822308</v>
      </c>
      <c r="I1141" s="33">
        <v>0.37382169999999998</v>
      </c>
      <c r="J1141" s="33">
        <v>0.18630959936656524</v>
      </c>
    </row>
    <row r="1142" spans="2:10" x14ac:dyDescent="0.3">
      <c r="B1142" s="25" t="s">
        <v>433</v>
      </c>
      <c r="C1142" s="73" t="s">
        <v>434</v>
      </c>
      <c r="D1142" s="102" t="s">
        <v>610</v>
      </c>
      <c r="E1142" s="85" t="s">
        <v>477</v>
      </c>
      <c r="F1142" s="31" t="s">
        <v>450</v>
      </c>
      <c r="G1142" s="33">
        <v>0.461644</v>
      </c>
      <c r="H1142" s="33">
        <v>0.44342969999999998</v>
      </c>
      <c r="I1142" s="33">
        <v>0.47985830000000002</v>
      </c>
      <c r="J1142" s="33">
        <v>0.19736299799846688</v>
      </c>
    </row>
    <row r="1143" spans="2:10" x14ac:dyDescent="0.3">
      <c r="B1143" s="25"/>
      <c r="C1143" s="70"/>
      <c r="D1143" s="103"/>
      <c r="E1143" s="85" t="s">
        <v>477</v>
      </c>
      <c r="F1143" s="31" t="s">
        <v>452</v>
      </c>
      <c r="G1143" s="33">
        <v>0.50259549999999997</v>
      </c>
      <c r="H1143" s="33">
        <v>0.48256779999999999</v>
      </c>
      <c r="I1143" s="33">
        <v>0.52262319999999995</v>
      </c>
      <c r="J1143" s="33">
        <v>0.17256979658856747</v>
      </c>
    </row>
    <row r="1144" spans="2:10" x14ac:dyDescent="0.3">
      <c r="B1144" s="25"/>
      <c r="C1144" s="73"/>
      <c r="D1144" s="103"/>
      <c r="E1144" s="85" t="s">
        <v>477</v>
      </c>
      <c r="F1144" s="31" t="s">
        <v>453</v>
      </c>
      <c r="G1144" s="33">
        <v>0.51578610000000003</v>
      </c>
      <c r="H1144" s="33">
        <v>0.47750579999999998</v>
      </c>
      <c r="I1144" s="33">
        <v>0.55406630000000001</v>
      </c>
      <c r="J1144" s="33">
        <v>0.2570341147528406</v>
      </c>
    </row>
    <row r="1145" spans="2:10" x14ac:dyDescent="0.3">
      <c r="B1145" s="25"/>
      <c r="C1145" s="73"/>
      <c r="D1145" s="103"/>
      <c r="E1145" s="85" t="s">
        <v>477</v>
      </c>
      <c r="F1145" s="31" t="s">
        <v>21</v>
      </c>
      <c r="G1145" s="33">
        <v>0.37896229999999997</v>
      </c>
      <c r="H1145" s="33">
        <v>0.29197430000000002</v>
      </c>
      <c r="I1145" s="33">
        <v>0.46595019999999998</v>
      </c>
      <c r="J1145" s="33">
        <v>0.25087251404937638</v>
      </c>
    </row>
    <row r="1146" spans="2:10" x14ac:dyDescent="0.3">
      <c r="B1146" s="25"/>
      <c r="C1146" s="73"/>
      <c r="D1146" s="103"/>
      <c r="E1146" s="85" t="s">
        <v>477</v>
      </c>
      <c r="F1146" s="31" t="s">
        <v>454</v>
      </c>
      <c r="G1146" s="33">
        <v>0.39872770000000002</v>
      </c>
      <c r="H1146" s="33">
        <v>0.3451766</v>
      </c>
      <c r="I1146" s="33">
        <v>0.45227889999999998</v>
      </c>
      <c r="J1146" s="33">
        <v>0.20350719658331071</v>
      </c>
    </row>
    <row r="1147" spans="2:10" x14ac:dyDescent="0.3">
      <c r="B1147" s="25"/>
      <c r="C1147" s="73"/>
      <c r="D1147" s="103"/>
      <c r="E1147" s="85" t="s">
        <v>477</v>
      </c>
      <c r="F1147" s="31" t="s">
        <v>455</v>
      </c>
      <c r="G1147" s="33">
        <v>0.53195490000000001</v>
      </c>
      <c r="H1147" s="33">
        <v>0.41745739999999998</v>
      </c>
      <c r="I1147" s="33">
        <v>0.64645249999999999</v>
      </c>
      <c r="J1147" s="33">
        <v>0.2047894619351113</v>
      </c>
    </row>
    <row r="1148" spans="2:10" x14ac:dyDescent="0.3">
      <c r="B1148" s="25"/>
      <c r="C1148" s="73"/>
      <c r="D1148" s="103"/>
      <c r="E1148" s="85" t="s">
        <v>477</v>
      </c>
      <c r="F1148" s="31" t="s">
        <v>456</v>
      </c>
      <c r="G1148" s="33">
        <v>0.4461329</v>
      </c>
      <c r="H1148" s="33">
        <v>0.41331800000000002</v>
      </c>
      <c r="I1148" s="33">
        <v>0.47894769999999998</v>
      </c>
      <c r="J1148" s="33">
        <v>0.24813044078938218</v>
      </c>
    </row>
    <row r="1149" spans="2:10" x14ac:dyDescent="0.3">
      <c r="B1149" s="25"/>
      <c r="C1149" s="73"/>
      <c r="D1149" s="103"/>
      <c r="E1149" s="85" t="s">
        <v>477</v>
      </c>
      <c r="F1149" s="31" t="s">
        <v>457</v>
      </c>
      <c r="G1149" s="33">
        <v>0.4729544</v>
      </c>
      <c r="H1149" s="33">
        <v>0.44868809999999998</v>
      </c>
      <c r="I1149" s="33">
        <v>0.49722080000000002</v>
      </c>
      <c r="J1149" s="33">
        <v>0.15995948792735584</v>
      </c>
    </row>
    <row r="1150" spans="2:10" x14ac:dyDescent="0.3">
      <c r="B1150" s="25"/>
      <c r="C1150" s="73"/>
      <c r="D1150" s="29"/>
      <c r="E1150" s="85" t="s">
        <v>477</v>
      </c>
      <c r="F1150" s="31" t="s">
        <v>458</v>
      </c>
      <c r="G1150" s="33">
        <v>0.60371399999999997</v>
      </c>
      <c r="H1150" s="33">
        <v>0.54932329999999996</v>
      </c>
      <c r="I1150" s="33">
        <v>0.65810460000000004</v>
      </c>
      <c r="J1150" s="33">
        <v>0.14113924748304371</v>
      </c>
    </row>
    <row r="1151" spans="2:10" x14ac:dyDescent="0.3">
      <c r="B1151" s="25"/>
      <c r="C1151" s="73"/>
      <c r="D1151" s="29"/>
      <c r="E1151" s="85" t="s">
        <v>477</v>
      </c>
      <c r="F1151" s="31" t="s">
        <v>459</v>
      </c>
      <c r="G1151" s="33">
        <v>0.4376217</v>
      </c>
      <c r="H1151" s="33">
        <v>0.41406209999999999</v>
      </c>
      <c r="I1151" s="33">
        <v>0.46118130000000002</v>
      </c>
      <c r="J1151" s="33">
        <v>9.8292201747312041E-2</v>
      </c>
    </row>
    <row r="1152" spans="2:10" x14ac:dyDescent="0.3">
      <c r="B1152" s="25"/>
      <c r="C1152" s="73"/>
      <c r="D1152" s="29"/>
      <c r="E1152" s="85" t="s">
        <v>477</v>
      </c>
      <c r="F1152" s="31" t="s">
        <v>660</v>
      </c>
      <c r="G1152" s="33">
        <v>0.62262459999999997</v>
      </c>
      <c r="H1152" s="33">
        <v>0.58216469999999998</v>
      </c>
      <c r="I1152" s="33">
        <v>0.66308460000000002</v>
      </c>
      <c r="J1152" s="33">
        <v>0.18805328689458498</v>
      </c>
    </row>
    <row r="1153" spans="2:10" x14ac:dyDescent="0.3">
      <c r="B1153" s="25"/>
      <c r="C1153" s="73"/>
      <c r="D1153" s="29"/>
      <c r="E1153" s="85" t="s">
        <v>477</v>
      </c>
      <c r="F1153" s="31" t="s">
        <v>661</v>
      </c>
      <c r="G1153" s="33">
        <v>0.40450730000000001</v>
      </c>
      <c r="H1153" s="33">
        <v>0.38445030000000002</v>
      </c>
      <c r="I1153" s="33">
        <v>0.42456430000000001</v>
      </c>
      <c r="J1153" s="33">
        <v>0.18744463546363854</v>
      </c>
    </row>
    <row r="1154" spans="2:10" x14ac:dyDescent="0.3">
      <c r="B1154" s="25"/>
      <c r="C1154" s="73"/>
      <c r="D1154" s="29"/>
      <c r="E1154" s="85" t="s">
        <v>477</v>
      </c>
      <c r="F1154" s="31" t="s">
        <v>662</v>
      </c>
      <c r="G1154" s="33">
        <v>0.5310357</v>
      </c>
      <c r="H1154" s="33">
        <v>0.4575843</v>
      </c>
      <c r="I1154" s="33">
        <v>0.60448710000000005</v>
      </c>
      <c r="J1154" s="33">
        <v>0.20234041048912327</v>
      </c>
    </row>
    <row r="1155" spans="2:10" x14ac:dyDescent="0.3">
      <c r="B1155" s="25"/>
      <c r="C1155" s="73"/>
      <c r="D1155" s="29"/>
      <c r="E1155" s="85" t="s">
        <v>477</v>
      </c>
      <c r="F1155" s="31" t="s">
        <v>663</v>
      </c>
      <c r="G1155" s="33">
        <v>0.45929910000000002</v>
      </c>
      <c r="H1155" s="33">
        <v>0.44055240000000001</v>
      </c>
      <c r="I1155" s="33">
        <v>0.47804580000000002</v>
      </c>
      <c r="J1155" s="33">
        <v>6.7764662432289015E-3</v>
      </c>
    </row>
    <row r="1156" spans="2:10" x14ac:dyDescent="0.3">
      <c r="B1156" s="25"/>
      <c r="C1156" s="73"/>
      <c r="D1156" s="29"/>
      <c r="E1156" s="85" t="s">
        <v>477</v>
      </c>
      <c r="F1156" s="31" t="s">
        <v>460</v>
      </c>
      <c r="G1156" s="33">
        <v>0.39974890000000002</v>
      </c>
      <c r="H1156" s="33">
        <v>0.37472699999999998</v>
      </c>
      <c r="I1156" s="33">
        <v>0.4247707</v>
      </c>
      <c r="J1156" s="33">
        <v>0.22920969160154581</v>
      </c>
    </row>
    <row r="1157" spans="2:10" x14ac:dyDescent="0.3">
      <c r="B1157" s="25"/>
      <c r="C1157" s="73"/>
      <c r="D1157" s="29"/>
      <c r="E1157" s="85" t="s">
        <v>477</v>
      </c>
      <c r="F1157" s="31" t="s">
        <v>461</v>
      </c>
      <c r="G1157" s="33">
        <v>0.51154710000000003</v>
      </c>
      <c r="H1157" s="33">
        <v>0.48456909999999997</v>
      </c>
      <c r="I1157" s="33">
        <v>0.53852500000000003</v>
      </c>
      <c r="J1157" s="33">
        <v>0.16627133901042837</v>
      </c>
    </row>
    <row r="1158" spans="2:10" x14ac:dyDescent="0.3">
      <c r="B1158" s="25"/>
      <c r="C1158" s="73"/>
      <c r="D1158" s="29"/>
      <c r="E1158" s="85" t="s">
        <v>477</v>
      </c>
      <c r="F1158" s="31" t="s">
        <v>462</v>
      </c>
      <c r="G1158" s="33">
        <v>0.65109039999999996</v>
      </c>
      <c r="H1158" s="33">
        <v>0.54630160000000005</v>
      </c>
      <c r="I1158" s="33">
        <v>0.75587930000000003</v>
      </c>
      <c r="J1158" s="33">
        <v>0.21905048059398191</v>
      </c>
    </row>
    <row r="1159" spans="2:10" x14ac:dyDescent="0.3">
      <c r="B1159" s="25"/>
      <c r="C1159" s="73"/>
      <c r="D1159" s="29"/>
      <c r="E1159" s="85" t="s">
        <v>477</v>
      </c>
      <c r="F1159" s="31" t="s">
        <v>589</v>
      </c>
      <c r="G1159" s="33">
        <v>0.44069390000000003</v>
      </c>
      <c r="H1159" s="33">
        <v>0.31774659999999999</v>
      </c>
      <c r="I1159" s="33">
        <v>0.56364110000000001</v>
      </c>
      <c r="J1159" s="33">
        <v>3.1006914925203393E-2</v>
      </c>
    </row>
    <row r="1160" spans="2:10" x14ac:dyDescent="0.3">
      <c r="B1160" s="25"/>
      <c r="C1160" s="73"/>
      <c r="D1160" s="29"/>
      <c r="E1160" s="85" t="s">
        <v>477</v>
      </c>
      <c r="F1160" s="31" t="s">
        <v>463</v>
      </c>
      <c r="G1160" s="33">
        <v>0.43904850000000001</v>
      </c>
      <c r="H1160" s="33">
        <v>0.39563619999999999</v>
      </c>
      <c r="I1160" s="33">
        <v>0.48246070000000002</v>
      </c>
      <c r="J1160" s="33">
        <v>0.25811534695338817</v>
      </c>
    </row>
    <row r="1161" spans="2:10" x14ac:dyDescent="0.3">
      <c r="B1161" s="25"/>
      <c r="C1161" s="73"/>
      <c r="D1161" s="29"/>
      <c r="E1161" s="85" t="s">
        <v>477</v>
      </c>
      <c r="F1161" s="31" t="s">
        <v>464</v>
      </c>
      <c r="G1161" s="33">
        <v>0.46322410000000003</v>
      </c>
      <c r="H1161" s="33">
        <v>0.41227049999999998</v>
      </c>
      <c r="I1161" s="33">
        <v>0.51417769999999996</v>
      </c>
      <c r="J1161" s="33">
        <v>0.2469134469560047</v>
      </c>
    </row>
    <row r="1162" spans="2:10" x14ac:dyDescent="0.3">
      <c r="B1162" s="25"/>
      <c r="C1162" s="73"/>
      <c r="D1162" s="29"/>
      <c r="E1162" s="85" t="s">
        <v>477</v>
      </c>
      <c r="F1162" s="31" t="s">
        <v>465</v>
      </c>
      <c r="G1162" s="33">
        <v>0.4400635</v>
      </c>
      <c r="H1162" s="33">
        <v>0.4033504</v>
      </c>
      <c r="I1162" s="33">
        <v>0.47677659999999999</v>
      </c>
      <c r="J1162" s="33">
        <v>0.18860654398934923</v>
      </c>
    </row>
    <row r="1163" spans="2:10" x14ac:dyDescent="0.3">
      <c r="B1163" s="25"/>
      <c r="C1163" s="73"/>
      <c r="D1163" s="29"/>
      <c r="E1163" s="85" t="s">
        <v>477</v>
      </c>
      <c r="F1163" s="31" t="s">
        <v>466</v>
      </c>
      <c r="G1163" s="33">
        <v>0.4793425</v>
      </c>
      <c r="H1163" s="33">
        <v>0.43769530000000001</v>
      </c>
      <c r="I1163" s="33">
        <v>0.5209897</v>
      </c>
      <c r="J1163" s="33">
        <v>0.12914746190619739</v>
      </c>
    </row>
    <row r="1164" spans="2:10" x14ac:dyDescent="0.3">
      <c r="B1164" s="25"/>
      <c r="C1164" s="73"/>
      <c r="D1164" s="29"/>
      <c r="E1164" s="85" t="s">
        <v>477</v>
      </c>
      <c r="F1164" s="31" t="s">
        <v>467</v>
      </c>
      <c r="G1164" s="33">
        <v>0.4962242</v>
      </c>
      <c r="H1164" s="33">
        <v>0.46047440000000001</v>
      </c>
      <c r="I1164" s="33">
        <v>0.5319739</v>
      </c>
      <c r="J1164" s="33">
        <v>0.12158378225556143</v>
      </c>
    </row>
    <row r="1165" spans="2:10" x14ac:dyDescent="0.3">
      <c r="B1165" s="25"/>
      <c r="C1165" s="73"/>
      <c r="D1165" s="29"/>
      <c r="E1165" s="85" t="s">
        <v>477</v>
      </c>
      <c r="F1165" s="31" t="s">
        <v>468</v>
      </c>
      <c r="G1165" s="33">
        <v>0.47354489999999999</v>
      </c>
      <c r="H1165" s="33">
        <v>0.45423029999999998</v>
      </c>
      <c r="I1165" s="33">
        <v>0.49285950000000001</v>
      </c>
      <c r="J1165" s="33">
        <v>0.19656282373145817</v>
      </c>
    </row>
    <row r="1166" spans="2:10" x14ac:dyDescent="0.3">
      <c r="B1166" s="25"/>
      <c r="C1166" s="73"/>
      <c r="D1166" s="29"/>
      <c r="E1166" s="85" t="s">
        <v>477</v>
      </c>
      <c r="F1166" s="31" t="s">
        <v>469</v>
      </c>
      <c r="G1166" s="33">
        <v>0.41138930000000001</v>
      </c>
      <c r="H1166" s="33">
        <v>0.35073749999999998</v>
      </c>
      <c r="I1166" s="33">
        <v>0.47204109999999999</v>
      </c>
      <c r="J1166" s="33">
        <v>0.19379436698365812</v>
      </c>
    </row>
    <row r="1167" spans="2:10" x14ac:dyDescent="0.3">
      <c r="B1167" s="25"/>
      <c r="C1167" s="73"/>
      <c r="D1167" s="29"/>
      <c r="E1167" s="85" t="s">
        <v>477</v>
      </c>
      <c r="F1167" s="31" t="s">
        <v>470</v>
      </c>
      <c r="G1167" s="33">
        <v>0.48448190000000002</v>
      </c>
      <c r="H1167" s="33">
        <v>0.45191120000000001</v>
      </c>
      <c r="I1167" s="33">
        <v>0.51705259999999997</v>
      </c>
      <c r="J1167" s="33">
        <v>0.1596216545062841</v>
      </c>
    </row>
    <row r="1168" spans="2:10" x14ac:dyDescent="0.3">
      <c r="B1168" s="25"/>
      <c r="C1168" s="73"/>
      <c r="D1168" s="29"/>
      <c r="E1168" s="85" t="s">
        <v>477</v>
      </c>
      <c r="F1168" s="31" t="s">
        <v>26</v>
      </c>
      <c r="G1168" s="33">
        <v>0.4127189</v>
      </c>
      <c r="H1168" s="33">
        <v>0.36597049999999998</v>
      </c>
      <c r="I1168" s="33">
        <v>0.45946730000000002</v>
      </c>
      <c r="J1168" s="33">
        <v>0.26227444283362233</v>
      </c>
    </row>
    <row r="1169" spans="2:10" x14ac:dyDescent="0.3">
      <c r="B1169" s="25"/>
      <c r="C1169" s="73"/>
      <c r="D1169" s="29"/>
      <c r="E1169" s="85" t="s">
        <v>477</v>
      </c>
      <c r="F1169" s="31" t="s">
        <v>27</v>
      </c>
      <c r="G1169" s="33">
        <v>0.49791679999999999</v>
      </c>
      <c r="H1169" s="33">
        <v>0.43567709999999998</v>
      </c>
      <c r="I1169" s="33">
        <v>0.56015649999999995</v>
      </c>
      <c r="J1169" s="33">
        <v>0.17291581291323266</v>
      </c>
    </row>
    <row r="1170" spans="2:10" x14ac:dyDescent="0.3">
      <c r="B1170" s="25"/>
      <c r="C1170" s="73"/>
      <c r="D1170" s="29"/>
      <c r="E1170" s="85" t="s">
        <v>477</v>
      </c>
      <c r="F1170" s="31" t="s">
        <v>28</v>
      </c>
      <c r="G1170" s="33">
        <v>0.51133859999999998</v>
      </c>
      <c r="H1170" s="33">
        <v>0.4680764</v>
      </c>
      <c r="I1170" s="33">
        <v>0.5546008</v>
      </c>
      <c r="J1170" s="33">
        <v>0.16163221554526097</v>
      </c>
    </row>
    <row r="1171" spans="2:10" x14ac:dyDescent="0.3">
      <c r="B1171" s="25"/>
      <c r="C1171" s="73"/>
      <c r="D1171" s="29"/>
      <c r="E1171" s="85" t="s">
        <v>477</v>
      </c>
      <c r="F1171" s="31" t="s">
        <v>29</v>
      </c>
      <c r="G1171" s="33">
        <v>0.49836029999999998</v>
      </c>
      <c r="H1171" s="33">
        <v>0.43115740000000002</v>
      </c>
      <c r="I1171" s="33">
        <v>0.56556309999999999</v>
      </c>
      <c r="J1171" s="33">
        <v>0.13438688728468168</v>
      </c>
    </row>
    <row r="1172" spans="2:10" x14ac:dyDescent="0.3">
      <c r="B1172" s="25"/>
      <c r="C1172" s="73"/>
      <c r="D1172" s="29"/>
      <c r="E1172" s="85" t="s">
        <v>477</v>
      </c>
      <c r="F1172" s="31" t="s">
        <v>658</v>
      </c>
      <c r="G1172" s="33">
        <v>0.49594270000000001</v>
      </c>
      <c r="H1172" s="33">
        <v>0.4474513</v>
      </c>
      <c r="I1172" s="33">
        <v>0.54443399999999997</v>
      </c>
      <c r="J1172" s="33">
        <v>0.18863098669990697</v>
      </c>
    </row>
    <row r="1173" spans="2:10" x14ac:dyDescent="0.3">
      <c r="B1173" s="25"/>
      <c r="C1173" s="73"/>
      <c r="D1173" s="29"/>
      <c r="E1173" s="85" t="s">
        <v>477</v>
      </c>
      <c r="F1173" s="31" t="s">
        <v>30</v>
      </c>
      <c r="G1173" s="33">
        <v>0.4830158</v>
      </c>
      <c r="H1173" s="33">
        <v>0.42750860000000002</v>
      </c>
      <c r="I1173" s="33">
        <v>0.53852290000000003</v>
      </c>
      <c r="J1173" s="33">
        <v>0.16298109402325678</v>
      </c>
    </row>
    <row r="1174" spans="2:10" x14ac:dyDescent="0.3">
      <c r="B1174" s="25"/>
      <c r="C1174" s="73"/>
      <c r="D1174" s="29"/>
      <c r="E1174" s="85" t="s">
        <v>477</v>
      </c>
      <c r="F1174" s="31" t="s">
        <v>552</v>
      </c>
      <c r="G1174" s="33">
        <v>0.48279080000000002</v>
      </c>
      <c r="H1174" s="33">
        <v>0.44916349999999999</v>
      </c>
      <c r="I1174" s="33">
        <v>0.51641820000000005</v>
      </c>
      <c r="J1174" s="33">
        <v>9.4759541969310135E-2</v>
      </c>
    </row>
    <row r="1175" spans="2:10" x14ac:dyDescent="0.3">
      <c r="B1175" s="25"/>
      <c r="C1175" s="73"/>
      <c r="D1175" s="29"/>
      <c r="E1175" s="85" t="s">
        <v>477</v>
      </c>
      <c r="F1175" s="31" t="s">
        <v>31</v>
      </c>
      <c r="G1175" s="33">
        <v>0.46913939999999998</v>
      </c>
      <c r="H1175" s="33">
        <v>0.41981489999999999</v>
      </c>
      <c r="I1175" s="33">
        <v>0.51846380000000003</v>
      </c>
      <c r="J1175" s="33">
        <v>0.19591951643445324</v>
      </c>
    </row>
    <row r="1176" spans="2:10" x14ac:dyDescent="0.3">
      <c r="B1176" s="25"/>
      <c r="C1176" s="73"/>
      <c r="D1176" s="29"/>
      <c r="E1176" s="85" t="s">
        <v>477</v>
      </c>
      <c r="F1176" s="31" t="s">
        <v>32</v>
      </c>
      <c r="G1176" s="33">
        <v>0.4751011</v>
      </c>
      <c r="H1176" s="33">
        <v>0.41620669999999999</v>
      </c>
      <c r="I1176" s="33">
        <v>0.53399540000000001</v>
      </c>
      <c r="J1176" s="33">
        <v>0.11298714335915212</v>
      </c>
    </row>
    <row r="1177" spans="2:10" x14ac:dyDescent="0.3">
      <c r="B1177" s="25"/>
      <c r="C1177" s="73"/>
      <c r="D1177" s="29"/>
      <c r="E1177" s="85" t="s">
        <v>477</v>
      </c>
      <c r="F1177" s="31" t="s">
        <v>471</v>
      </c>
      <c r="G1177" s="33">
        <v>0.43648730000000002</v>
      </c>
      <c r="H1177" s="33">
        <v>0.37735990000000003</v>
      </c>
      <c r="I1177" s="33">
        <v>0.49561460000000002</v>
      </c>
      <c r="J1177" s="33">
        <v>0.28432518453890432</v>
      </c>
    </row>
    <row r="1178" spans="2:10" x14ac:dyDescent="0.3">
      <c r="B1178" s="25"/>
      <c r="C1178" s="73"/>
      <c r="D1178" s="29"/>
      <c r="E1178" s="85" t="s">
        <v>477</v>
      </c>
      <c r="F1178" s="31" t="s">
        <v>472</v>
      </c>
      <c r="G1178" s="33">
        <v>0.45242589999999999</v>
      </c>
      <c r="H1178" s="33">
        <v>0.42424050000000002</v>
      </c>
      <c r="I1178" s="33">
        <v>0.48061130000000002</v>
      </c>
      <c r="J1178" s="33">
        <v>0.17484171578447866</v>
      </c>
    </row>
    <row r="1179" spans="2:10" x14ac:dyDescent="0.3">
      <c r="B1179" s="25"/>
      <c r="C1179" s="73"/>
      <c r="D1179" s="29"/>
      <c r="E1179" s="85" t="s">
        <v>477</v>
      </c>
      <c r="F1179" s="31" t="s">
        <v>473</v>
      </c>
      <c r="G1179" s="33">
        <v>0.48125059999999997</v>
      </c>
      <c r="H1179" s="33">
        <v>0.44779059999999998</v>
      </c>
      <c r="I1179" s="33">
        <v>0.51471049999999996</v>
      </c>
      <c r="J1179" s="33">
        <v>0.18630959936656524</v>
      </c>
    </row>
    <row r="1180" spans="2:10" x14ac:dyDescent="0.3">
      <c r="B1180" s="25" t="s">
        <v>435</v>
      </c>
      <c r="C1180" s="73" t="s">
        <v>436</v>
      </c>
      <c r="D1180" s="102" t="s">
        <v>610</v>
      </c>
      <c r="E1180" s="85" t="s">
        <v>477</v>
      </c>
      <c r="F1180" s="31" t="s">
        <v>450</v>
      </c>
      <c r="G1180" s="33">
        <v>0.40746349999999998</v>
      </c>
      <c r="H1180" s="33">
        <v>0.38240809999999997</v>
      </c>
      <c r="I1180" s="33">
        <v>0.43251889999999998</v>
      </c>
      <c r="J1180" s="33">
        <v>0.19736299799846688</v>
      </c>
    </row>
    <row r="1181" spans="2:10" x14ac:dyDescent="0.3">
      <c r="B1181" s="25"/>
      <c r="C1181" s="73"/>
      <c r="D1181" s="103"/>
      <c r="E1181" s="85" t="s">
        <v>477</v>
      </c>
      <c r="F1181" s="31" t="s">
        <v>452</v>
      </c>
      <c r="G1181" s="33">
        <v>0.368004</v>
      </c>
      <c r="H1181" s="33">
        <v>0.34478740000000002</v>
      </c>
      <c r="I1181" s="33">
        <v>0.39122069999999998</v>
      </c>
      <c r="J1181" s="33">
        <v>0.17256979658856747</v>
      </c>
    </row>
    <row r="1182" spans="2:10" x14ac:dyDescent="0.3">
      <c r="B1182" s="25"/>
      <c r="C1182" s="73"/>
      <c r="D1182" s="103"/>
      <c r="E1182" s="85" t="s">
        <v>477</v>
      </c>
      <c r="F1182" s="31" t="s">
        <v>453</v>
      </c>
      <c r="G1182" s="33">
        <v>0.3272138</v>
      </c>
      <c r="H1182" s="33">
        <v>0.29698259999999999</v>
      </c>
      <c r="I1182" s="33">
        <v>0.35744490000000001</v>
      </c>
      <c r="J1182" s="33">
        <v>0.2570341147528406</v>
      </c>
    </row>
    <row r="1183" spans="2:10" x14ac:dyDescent="0.3">
      <c r="B1183" s="25"/>
      <c r="C1183" s="73"/>
      <c r="D1183" s="103"/>
      <c r="E1183" s="85" t="s">
        <v>477</v>
      </c>
      <c r="F1183" s="31" t="s">
        <v>21</v>
      </c>
      <c r="G1183" s="33">
        <v>0.4667115</v>
      </c>
      <c r="H1183" s="33">
        <v>0.40286090000000002</v>
      </c>
      <c r="I1183" s="33">
        <v>0.53056219999999998</v>
      </c>
      <c r="J1183" s="33">
        <v>0.25087251404937638</v>
      </c>
    </row>
    <row r="1184" spans="2:10" x14ac:dyDescent="0.3">
      <c r="B1184" s="25"/>
      <c r="C1184" s="73"/>
      <c r="D1184" s="103"/>
      <c r="E1184" s="85" t="s">
        <v>477</v>
      </c>
      <c r="F1184" s="31" t="s">
        <v>454</v>
      </c>
      <c r="G1184" s="33">
        <v>0.49303920000000001</v>
      </c>
      <c r="H1184" s="33">
        <v>0.44913579999999997</v>
      </c>
      <c r="I1184" s="33">
        <v>0.53694249999999999</v>
      </c>
      <c r="J1184" s="33">
        <v>0.20350719658331071</v>
      </c>
    </row>
    <row r="1185" spans="2:10" x14ac:dyDescent="0.3">
      <c r="B1185" s="25"/>
      <c r="C1185" s="73"/>
      <c r="D1185" s="103"/>
      <c r="E1185" s="85" t="s">
        <v>477</v>
      </c>
      <c r="F1185" s="31" t="s">
        <v>455</v>
      </c>
      <c r="G1185" s="33">
        <v>0.32344820000000002</v>
      </c>
      <c r="H1185" s="33">
        <v>0.21527979999999999</v>
      </c>
      <c r="I1185" s="33">
        <v>0.43161670000000002</v>
      </c>
      <c r="J1185" s="33">
        <v>0.2047894619351113</v>
      </c>
    </row>
    <row r="1186" spans="2:10" x14ac:dyDescent="0.3">
      <c r="B1186" s="25"/>
      <c r="C1186" s="73"/>
      <c r="D1186" s="103"/>
      <c r="E1186" s="85" t="s">
        <v>477</v>
      </c>
      <c r="F1186" s="31" t="s">
        <v>456</v>
      </c>
      <c r="G1186" s="33">
        <v>0.42527989999999999</v>
      </c>
      <c r="H1186" s="33">
        <v>0.39190359000000002</v>
      </c>
      <c r="I1186" s="33">
        <v>0.45865630000000002</v>
      </c>
      <c r="J1186" s="33">
        <v>0.24813044078938218</v>
      </c>
    </row>
    <row r="1187" spans="2:10" x14ac:dyDescent="0.3">
      <c r="B1187" s="25"/>
      <c r="C1187" s="73"/>
      <c r="D1187" s="18"/>
      <c r="E1187" s="85" t="s">
        <v>477</v>
      </c>
      <c r="F1187" s="31" t="s">
        <v>457</v>
      </c>
      <c r="G1187" s="33">
        <v>0.39418379999999997</v>
      </c>
      <c r="H1187" s="33">
        <v>0.36506569</v>
      </c>
      <c r="I1187" s="33">
        <v>0.42330190000000001</v>
      </c>
      <c r="J1187" s="33">
        <v>0.15995948792735584</v>
      </c>
    </row>
    <row r="1188" spans="2:10" x14ac:dyDescent="0.3">
      <c r="B1188" s="25"/>
      <c r="C1188" s="73"/>
      <c r="D1188" s="18"/>
      <c r="E1188" s="85" t="s">
        <v>477</v>
      </c>
      <c r="F1188" s="31" t="s">
        <v>458</v>
      </c>
      <c r="G1188" s="33">
        <v>0.27449390000000001</v>
      </c>
      <c r="H1188" s="33">
        <v>0.2217007</v>
      </c>
      <c r="I1188" s="33">
        <v>0.32728699999999999</v>
      </c>
      <c r="J1188" s="33">
        <v>0.14113924748304371</v>
      </c>
    </row>
    <row r="1189" spans="2:10" x14ac:dyDescent="0.3">
      <c r="B1189" s="25"/>
      <c r="C1189" s="73"/>
      <c r="D1189" s="18"/>
      <c r="E1189" s="85" t="s">
        <v>477</v>
      </c>
      <c r="F1189" s="31" t="s">
        <v>459</v>
      </c>
      <c r="G1189" s="33">
        <v>0.42975740000000001</v>
      </c>
      <c r="H1189" s="33">
        <v>0.40115060000000002</v>
      </c>
      <c r="I1189" s="33">
        <v>0.4583643</v>
      </c>
      <c r="J1189" s="33">
        <v>9.8292201747312041E-2</v>
      </c>
    </row>
    <row r="1190" spans="2:10" x14ac:dyDescent="0.3">
      <c r="B1190" s="25"/>
      <c r="C1190" s="73"/>
      <c r="D1190" s="18"/>
      <c r="E1190" s="85" t="s">
        <v>477</v>
      </c>
      <c r="F1190" s="31" t="s">
        <v>660</v>
      </c>
      <c r="G1190" s="33">
        <v>0.2485395</v>
      </c>
      <c r="H1190" s="33">
        <v>0.21347669999999999</v>
      </c>
      <c r="I1190" s="33">
        <v>0.28360229999999997</v>
      </c>
      <c r="J1190" s="33">
        <v>0.18805328689458498</v>
      </c>
    </row>
    <row r="1191" spans="2:10" x14ac:dyDescent="0.3">
      <c r="B1191" s="25"/>
      <c r="C1191" s="73"/>
      <c r="D1191" s="18"/>
      <c r="E1191" s="85" t="s">
        <v>477</v>
      </c>
      <c r="F1191" s="31" t="s">
        <v>661</v>
      </c>
      <c r="G1191" s="33">
        <v>0.46385080000000001</v>
      </c>
      <c r="H1191" s="33">
        <v>0.43525720000000001</v>
      </c>
      <c r="I1191" s="33">
        <v>0.4924443</v>
      </c>
      <c r="J1191" s="33">
        <v>0.18744463546363854</v>
      </c>
    </row>
    <row r="1192" spans="2:10" x14ac:dyDescent="0.3">
      <c r="B1192" s="25"/>
      <c r="C1192" s="73"/>
      <c r="D1192" s="18"/>
      <c r="E1192" s="85" t="s">
        <v>477</v>
      </c>
      <c r="F1192" s="31" t="s">
        <v>662</v>
      </c>
      <c r="G1192" s="33">
        <v>0.3029695</v>
      </c>
      <c r="H1192" s="33">
        <v>0.22501689999999999</v>
      </c>
      <c r="I1192" s="33">
        <v>0.38092209999999999</v>
      </c>
      <c r="J1192" s="33">
        <v>0.20234041048912327</v>
      </c>
    </row>
    <row r="1193" spans="2:10" x14ac:dyDescent="0.3">
      <c r="B1193" s="25"/>
      <c r="C1193" s="73"/>
      <c r="D1193" s="18"/>
      <c r="E1193" s="85" t="s">
        <v>477</v>
      </c>
      <c r="F1193" s="31" t="s">
        <v>663</v>
      </c>
      <c r="G1193" s="33">
        <v>0.41094629999999999</v>
      </c>
      <c r="H1193" s="33">
        <v>0.38473849999999998</v>
      </c>
      <c r="I1193" s="33">
        <v>0.43715399999999999</v>
      </c>
      <c r="J1193" s="33">
        <v>6.7764662432289015E-3</v>
      </c>
    </row>
    <row r="1194" spans="2:10" x14ac:dyDescent="0.3">
      <c r="B1194" s="25"/>
      <c r="C1194" s="73"/>
      <c r="D1194" s="18"/>
      <c r="E1194" s="85" t="s">
        <v>477</v>
      </c>
      <c r="F1194" s="31" t="s">
        <v>460</v>
      </c>
      <c r="G1194" s="33">
        <v>0.46082260000000003</v>
      </c>
      <c r="H1194" s="33">
        <v>0.42991180000000001</v>
      </c>
      <c r="I1194" s="33">
        <v>0.49173349999999999</v>
      </c>
      <c r="J1194" s="33">
        <v>0.22920969160154581</v>
      </c>
    </row>
    <row r="1195" spans="2:10" x14ac:dyDescent="0.3">
      <c r="B1195" s="25"/>
      <c r="C1195" s="73"/>
      <c r="D1195" s="18"/>
      <c r="E1195" s="85" t="s">
        <v>477</v>
      </c>
      <c r="F1195" s="31" t="s">
        <v>461</v>
      </c>
      <c r="G1195" s="33">
        <v>0.36500870000000002</v>
      </c>
      <c r="H1195" s="33">
        <v>0.332816</v>
      </c>
      <c r="I1195" s="33">
        <v>0.39720129999999998</v>
      </c>
      <c r="J1195" s="33">
        <v>0.16627133901042837</v>
      </c>
    </row>
    <row r="1196" spans="2:10" x14ac:dyDescent="0.3">
      <c r="B1196" s="25"/>
      <c r="C1196" s="73"/>
      <c r="D1196" s="18"/>
      <c r="E1196" s="85" t="s">
        <v>477</v>
      </c>
      <c r="F1196" s="31" t="s">
        <v>462</v>
      </c>
      <c r="G1196" s="33">
        <v>0.2420891</v>
      </c>
      <c r="H1196" s="33">
        <v>0.1359253</v>
      </c>
      <c r="I1196" s="33">
        <v>0.34825279999999997</v>
      </c>
      <c r="J1196" s="33">
        <v>0.21905048059398191</v>
      </c>
    </row>
    <row r="1197" spans="2:10" x14ac:dyDescent="0.3">
      <c r="B1197" s="25"/>
      <c r="C1197" s="73"/>
      <c r="D1197" s="18"/>
      <c r="E1197" s="85" t="s">
        <v>477</v>
      </c>
      <c r="F1197" s="31" t="s">
        <v>589</v>
      </c>
      <c r="G1197" s="33">
        <v>0.39419569999999998</v>
      </c>
      <c r="H1197" s="33">
        <v>0.28457919999999998</v>
      </c>
      <c r="I1197" s="33">
        <v>0.50381229999999999</v>
      </c>
      <c r="J1197" s="33">
        <v>3.1006914925203393E-2</v>
      </c>
    </row>
    <row r="1198" spans="2:10" x14ac:dyDescent="0.3">
      <c r="B1198" s="25"/>
      <c r="C1198" s="73"/>
      <c r="D1198" s="18"/>
      <c r="E1198" s="85" t="s">
        <v>477</v>
      </c>
      <c r="F1198" s="31" t="s">
        <v>463</v>
      </c>
      <c r="G1198" s="33">
        <v>0.43395800000000001</v>
      </c>
      <c r="H1198" s="33">
        <v>0.3927079</v>
      </c>
      <c r="I1198" s="33">
        <v>0.47520800000000002</v>
      </c>
      <c r="J1198" s="33">
        <v>0.25811534695338817</v>
      </c>
    </row>
    <row r="1199" spans="2:10" x14ac:dyDescent="0.3">
      <c r="B1199" s="25"/>
      <c r="C1199" s="73"/>
      <c r="D1199" s="18"/>
      <c r="E1199" s="85" t="s">
        <v>477</v>
      </c>
      <c r="F1199" s="31" t="s">
        <v>464</v>
      </c>
      <c r="G1199" s="33">
        <v>0.41380359999999999</v>
      </c>
      <c r="H1199" s="33">
        <v>0.36256100000000002</v>
      </c>
      <c r="I1199" s="33">
        <v>0.46504630000000002</v>
      </c>
      <c r="J1199" s="33">
        <v>0.2469134469560047</v>
      </c>
    </row>
    <row r="1200" spans="2:10" x14ac:dyDescent="0.3">
      <c r="B1200" s="25"/>
      <c r="C1200" s="73"/>
      <c r="D1200" s="18"/>
      <c r="E1200" s="85" t="s">
        <v>477</v>
      </c>
      <c r="F1200" s="31" t="s">
        <v>465</v>
      </c>
      <c r="G1200" s="33">
        <v>0.41736600000000001</v>
      </c>
      <c r="H1200" s="33">
        <v>0.3668265</v>
      </c>
      <c r="I1200" s="33">
        <v>0.46790549999999997</v>
      </c>
      <c r="J1200" s="33">
        <v>0.18860654398934923</v>
      </c>
    </row>
    <row r="1201" spans="2:10" x14ac:dyDescent="0.3">
      <c r="B1201" s="25"/>
      <c r="C1201" s="73"/>
      <c r="D1201" s="18"/>
      <c r="E1201" s="85" t="s">
        <v>477</v>
      </c>
      <c r="F1201" s="31" t="s">
        <v>466</v>
      </c>
      <c r="G1201" s="33">
        <v>0.40229350000000003</v>
      </c>
      <c r="H1201" s="33">
        <v>0.35185820000000001</v>
      </c>
      <c r="I1201" s="33">
        <v>0.45272879999999999</v>
      </c>
      <c r="J1201" s="33">
        <v>0.12914746190619739</v>
      </c>
    </row>
    <row r="1202" spans="2:10" x14ac:dyDescent="0.3">
      <c r="B1202" s="25"/>
      <c r="C1202" s="73"/>
      <c r="D1202" s="18"/>
      <c r="E1202" s="85" t="s">
        <v>477</v>
      </c>
      <c r="F1202" s="31" t="s">
        <v>467</v>
      </c>
      <c r="G1202" s="33">
        <v>0.35768889999999998</v>
      </c>
      <c r="H1202" s="33">
        <v>0.30556460000000002</v>
      </c>
      <c r="I1202" s="33">
        <v>0.40981319999999999</v>
      </c>
      <c r="J1202" s="33">
        <v>0.12158378225556143</v>
      </c>
    </row>
    <row r="1203" spans="2:10" x14ac:dyDescent="0.3">
      <c r="B1203" s="25"/>
      <c r="C1203" s="73"/>
      <c r="D1203" s="18"/>
      <c r="E1203" s="85" t="s">
        <v>477</v>
      </c>
      <c r="F1203" s="31" t="s">
        <v>468</v>
      </c>
      <c r="G1203" s="33">
        <v>0.3905266</v>
      </c>
      <c r="H1203" s="33">
        <v>0.3704867</v>
      </c>
      <c r="I1203" s="33">
        <v>0.4105665</v>
      </c>
      <c r="J1203" s="33">
        <v>0.19656282373145817</v>
      </c>
    </row>
    <row r="1204" spans="2:10" x14ac:dyDescent="0.3">
      <c r="B1204" s="25"/>
      <c r="C1204" s="73"/>
      <c r="D1204" s="18"/>
      <c r="E1204" s="85" t="s">
        <v>477</v>
      </c>
      <c r="F1204" s="31" t="s">
        <v>469</v>
      </c>
      <c r="G1204" s="33">
        <v>0.47977249999999999</v>
      </c>
      <c r="H1204" s="33">
        <v>0.41056290000000001</v>
      </c>
      <c r="I1204" s="33">
        <v>0.54898210000000003</v>
      </c>
      <c r="J1204" s="33">
        <v>0.19379436698365812</v>
      </c>
    </row>
    <row r="1205" spans="2:10" x14ac:dyDescent="0.3">
      <c r="B1205" s="25"/>
      <c r="C1205" s="73"/>
      <c r="D1205" s="18"/>
      <c r="E1205" s="85" t="s">
        <v>477</v>
      </c>
      <c r="F1205" s="31" t="s">
        <v>470</v>
      </c>
      <c r="G1205" s="33">
        <v>0.3576627</v>
      </c>
      <c r="H1205" s="33">
        <v>0.28899130000000001</v>
      </c>
      <c r="I1205" s="33">
        <v>0.42633409999999999</v>
      </c>
      <c r="J1205" s="33">
        <v>0.1596216545062841</v>
      </c>
    </row>
    <row r="1206" spans="2:10" x14ac:dyDescent="0.3">
      <c r="B1206" s="25"/>
      <c r="C1206" s="73"/>
      <c r="D1206" s="18"/>
      <c r="E1206" s="85" t="s">
        <v>477</v>
      </c>
      <c r="F1206" s="31" t="s">
        <v>26</v>
      </c>
      <c r="G1206" s="33">
        <v>0.45331060000000001</v>
      </c>
      <c r="H1206" s="33">
        <v>0.38879140000000001</v>
      </c>
      <c r="I1206" s="33">
        <v>0.51782969999999995</v>
      </c>
      <c r="J1206" s="33">
        <v>0.26227444283362233</v>
      </c>
    </row>
    <row r="1207" spans="2:10" x14ac:dyDescent="0.3">
      <c r="B1207" s="25"/>
      <c r="C1207" s="73"/>
      <c r="D1207" s="18"/>
      <c r="E1207" s="85" t="s">
        <v>477</v>
      </c>
      <c r="F1207" s="31" t="s">
        <v>27</v>
      </c>
      <c r="G1207" s="33">
        <v>0.3675755</v>
      </c>
      <c r="H1207" s="33">
        <v>0.28169349999999999</v>
      </c>
      <c r="I1207" s="33">
        <v>0.45345750000000001</v>
      </c>
      <c r="J1207" s="33">
        <v>0.17291581291323266</v>
      </c>
    </row>
    <row r="1208" spans="2:10" x14ac:dyDescent="0.3">
      <c r="B1208" s="25"/>
      <c r="C1208" s="73"/>
      <c r="D1208" s="18"/>
      <c r="E1208" s="85" t="s">
        <v>477</v>
      </c>
      <c r="F1208" s="31" t="s">
        <v>28</v>
      </c>
      <c r="G1208" s="33">
        <v>0.32144230000000001</v>
      </c>
      <c r="H1208" s="33">
        <v>0.2009167</v>
      </c>
      <c r="I1208" s="33">
        <v>0.44196800000000003</v>
      </c>
      <c r="J1208" s="33">
        <v>0.16163221554526097</v>
      </c>
    </row>
    <row r="1209" spans="2:10" x14ac:dyDescent="0.3">
      <c r="B1209" s="25"/>
      <c r="C1209" s="73"/>
      <c r="D1209" s="18"/>
      <c r="E1209" s="85" t="s">
        <v>477</v>
      </c>
      <c r="F1209" s="31" t="s">
        <v>29</v>
      </c>
      <c r="G1209" s="33">
        <v>0.3791525</v>
      </c>
      <c r="H1209" s="33">
        <v>0.32836219999999999</v>
      </c>
      <c r="I1209" s="33">
        <v>0.42994280000000001</v>
      </c>
      <c r="J1209" s="33">
        <v>0.13438688728468168</v>
      </c>
    </row>
    <row r="1210" spans="2:10" x14ac:dyDescent="0.3">
      <c r="B1210" s="25"/>
      <c r="C1210" s="73"/>
      <c r="D1210" s="18"/>
      <c r="E1210" s="85" t="s">
        <v>477</v>
      </c>
      <c r="F1210" s="31" t="s">
        <v>658</v>
      </c>
      <c r="G1210" s="33">
        <v>0.38969389999999998</v>
      </c>
      <c r="H1210" s="33">
        <v>0.34216160000000001</v>
      </c>
      <c r="I1210" s="33">
        <v>0.43722610000000001</v>
      </c>
      <c r="J1210" s="33">
        <v>0.18863098669990697</v>
      </c>
    </row>
    <row r="1211" spans="2:10" x14ac:dyDescent="0.3">
      <c r="B1211" s="25"/>
      <c r="C1211" s="73"/>
      <c r="D1211" s="18"/>
      <c r="E1211" s="85" t="s">
        <v>477</v>
      </c>
      <c r="F1211" s="31" t="s">
        <v>30</v>
      </c>
      <c r="G1211" s="33">
        <v>0.40010050000000003</v>
      </c>
      <c r="H1211" s="33">
        <v>0.3501785</v>
      </c>
      <c r="I1211" s="33">
        <v>0.45002239999999999</v>
      </c>
      <c r="J1211" s="33">
        <v>0.16298109402325678</v>
      </c>
    </row>
    <row r="1212" spans="2:10" x14ac:dyDescent="0.3">
      <c r="B1212" s="25"/>
      <c r="C1212" s="73"/>
      <c r="D1212" s="29"/>
      <c r="E1212" s="85" t="s">
        <v>477</v>
      </c>
      <c r="F1212" s="31" t="s">
        <v>552</v>
      </c>
      <c r="G1212" s="33">
        <v>0.3910438</v>
      </c>
      <c r="H1212" s="33">
        <v>0.35515469999999999</v>
      </c>
      <c r="I1212" s="33">
        <v>0.4269329</v>
      </c>
      <c r="J1212" s="33">
        <v>9.4759541969310135E-2</v>
      </c>
    </row>
    <row r="1213" spans="2:10" x14ac:dyDescent="0.3">
      <c r="B1213" s="25"/>
      <c r="C1213" s="73"/>
      <c r="D1213" s="29"/>
      <c r="E1213" s="85" t="s">
        <v>477</v>
      </c>
      <c r="F1213" s="31" t="s">
        <v>31</v>
      </c>
      <c r="G1213" s="33">
        <v>0.39945720000000001</v>
      </c>
      <c r="H1213" s="33">
        <v>0.35567979999999999</v>
      </c>
      <c r="I1213" s="33">
        <v>0.44323459999999998</v>
      </c>
      <c r="J1213" s="33">
        <v>0.19591951643445324</v>
      </c>
    </row>
    <row r="1214" spans="2:10" x14ac:dyDescent="0.3">
      <c r="B1214" s="25"/>
      <c r="C1214" s="73"/>
      <c r="D1214" s="29"/>
      <c r="E1214" s="85" t="s">
        <v>477</v>
      </c>
      <c r="F1214" s="31" t="s">
        <v>32</v>
      </c>
      <c r="G1214" s="33">
        <v>0.40846110000000002</v>
      </c>
      <c r="H1214" s="33">
        <v>0.3450028</v>
      </c>
      <c r="I1214" s="33">
        <v>0.47191949999999999</v>
      </c>
      <c r="J1214" s="33">
        <v>0.11298714335915212</v>
      </c>
    </row>
    <row r="1215" spans="2:10" x14ac:dyDescent="0.3">
      <c r="B1215" s="25"/>
      <c r="C1215" s="73"/>
      <c r="D1215" s="29"/>
      <c r="E1215" s="85" t="s">
        <v>477</v>
      </c>
      <c r="F1215" s="31" t="s">
        <v>471</v>
      </c>
      <c r="G1215" s="33">
        <v>0.442438</v>
      </c>
      <c r="H1215" s="33">
        <v>0.3500992</v>
      </c>
      <c r="I1215" s="33">
        <v>0.53477680000000005</v>
      </c>
      <c r="J1215" s="33">
        <v>0.28432518453890432</v>
      </c>
    </row>
    <row r="1216" spans="2:10" x14ac:dyDescent="0.3">
      <c r="B1216" s="25"/>
      <c r="C1216" s="73"/>
      <c r="D1216" s="29"/>
      <c r="E1216" s="85" t="s">
        <v>477</v>
      </c>
      <c r="F1216" s="31" t="s">
        <v>472</v>
      </c>
      <c r="G1216" s="33">
        <v>0.41079179999999998</v>
      </c>
      <c r="H1216" s="33">
        <v>0.37162299999999998</v>
      </c>
      <c r="I1216" s="33">
        <v>0.44996049999999999</v>
      </c>
      <c r="J1216" s="33">
        <v>0.17484171578447866</v>
      </c>
    </row>
    <row r="1217" spans="2:10" x14ac:dyDescent="0.3">
      <c r="B1217" s="25"/>
      <c r="C1217" s="73"/>
      <c r="D1217" s="29"/>
      <c r="E1217" s="85" t="s">
        <v>477</v>
      </c>
      <c r="F1217" s="31" t="s">
        <v>473</v>
      </c>
      <c r="G1217" s="33">
        <v>0.39092110000000002</v>
      </c>
      <c r="H1217" s="33">
        <v>0.35780329999999999</v>
      </c>
      <c r="I1217" s="33">
        <v>0.4240389</v>
      </c>
      <c r="J1217" s="33">
        <v>0.18630959936656524</v>
      </c>
    </row>
    <row r="1218" spans="2:10" x14ac:dyDescent="0.3">
      <c r="B1218" s="25" t="s">
        <v>437</v>
      </c>
      <c r="C1218" s="73" t="s">
        <v>438</v>
      </c>
      <c r="D1218" s="102" t="s">
        <v>610</v>
      </c>
      <c r="E1218" s="85" t="s">
        <v>477</v>
      </c>
      <c r="F1218" s="30" t="s">
        <v>450</v>
      </c>
      <c r="G1218" s="33">
        <v>5.068918E-2</v>
      </c>
      <c r="H1218" s="33">
        <v>4.365194E-2</v>
      </c>
      <c r="I1218" s="33">
        <v>5.7726409999999999E-2</v>
      </c>
      <c r="J1218" s="33">
        <v>0.20124030474727939</v>
      </c>
    </row>
    <row r="1219" spans="2:10" x14ac:dyDescent="0.3">
      <c r="B1219" s="29"/>
      <c r="C1219" s="73"/>
      <c r="D1219" s="103"/>
      <c r="E1219" s="85" t="s">
        <v>477</v>
      </c>
      <c r="F1219" s="30" t="s">
        <v>452</v>
      </c>
      <c r="G1219" s="33">
        <v>4.0427879999999999E-2</v>
      </c>
      <c r="H1219" s="33">
        <v>3.399452E-2</v>
      </c>
      <c r="I1219" s="33">
        <v>4.6861239999999998E-2</v>
      </c>
      <c r="J1219" s="33">
        <v>0.16990735420136058</v>
      </c>
    </row>
    <row r="1220" spans="2:10" x14ac:dyDescent="0.3">
      <c r="B1220" s="29"/>
      <c r="C1220" s="73"/>
      <c r="D1220" s="103"/>
      <c r="E1220" s="85" t="s">
        <v>477</v>
      </c>
      <c r="F1220" s="30" t="s">
        <v>453</v>
      </c>
      <c r="G1220" s="33">
        <v>8.2279930000000001E-2</v>
      </c>
      <c r="H1220" s="33">
        <v>6.6220790000000002E-2</v>
      </c>
      <c r="I1220" s="33">
        <v>9.8339060000000006E-2</v>
      </c>
      <c r="J1220" s="33">
        <v>0.27379853281179861</v>
      </c>
    </row>
    <row r="1221" spans="2:10" x14ac:dyDescent="0.3">
      <c r="B1221" s="29"/>
      <c r="C1221" s="73"/>
      <c r="D1221" s="103"/>
      <c r="E1221" s="85" t="s">
        <v>477</v>
      </c>
      <c r="F1221" s="30" t="s">
        <v>21</v>
      </c>
      <c r="G1221" s="33">
        <v>9.8318890000000006E-2</v>
      </c>
      <c r="H1221" s="33">
        <v>5.7647450000000003E-2</v>
      </c>
      <c r="I1221" s="33">
        <v>0.13899033</v>
      </c>
      <c r="J1221" s="33">
        <v>0.24508243360891838</v>
      </c>
    </row>
    <row r="1222" spans="2:10" x14ac:dyDescent="0.3">
      <c r="B1222" s="29"/>
      <c r="C1222" s="73"/>
      <c r="D1222" s="103"/>
      <c r="E1222" s="85" t="s">
        <v>477</v>
      </c>
      <c r="F1222" s="30" t="s">
        <v>454</v>
      </c>
      <c r="G1222" s="33">
        <v>4.8611290000000001E-2</v>
      </c>
      <c r="H1222" s="33">
        <v>2.333226E-2</v>
      </c>
      <c r="I1222" s="33">
        <v>7.3890310000000001E-2</v>
      </c>
      <c r="J1222" s="33">
        <v>0.20456304390212568</v>
      </c>
    </row>
    <row r="1223" spans="2:10" x14ac:dyDescent="0.3">
      <c r="B1223" s="29"/>
      <c r="C1223" s="73"/>
      <c r="D1223" s="103"/>
      <c r="E1223" s="85" t="s">
        <v>477</v>
      </c>
      <c r="F1223" s="30" t="s">
        <v>455</v>
      </c>
      <c r="G1223" s="33" t="s">
        <v>451</v>
      </c>
      <c r="H1223" s="33" t="s">
        <v>451</v>
      </c>
      <c r="I1223" s="33" t="s">
        <v>451</v>
      </c>
      <c r="J1223" s="33" t="s">
        <v>451</v>
      </c>
    </row>
    <row r="1224" spans="2:10" x14ac:dyDescent="0.3">
      <c r="B1224" s="29"/>
      <c r="C1224" s="73"/>
      <c r="D1224" s="29"/>
      <c r="E1224" s="85" t="s">
        <v>477</v>
      </c>
      <c r="F1224" s="30" t="s">
        <v>456</v>
      </c>
      <c r="G1224" s="33">
        <v>5.4489879999999997E-2</v>
      </c>
      <c r="H1224" s="33">
        <v>3.9755720000000001E-2</v>
      </c>
      <c r="I1224" s="33">
        <v>6.9224040000000001E-2</v>
      </c>
      <c r="J1224" s="33">
        <v>0.25503309956745907</v>
      </c>
    </row>
    <row r="1225" spans="2:10" x14ac:dyDescent="0.3">
      <c r="B1225" s="29"/>
      <c r="C1225" s="73"/>
      <c r="D1225" s="29"/>
      <c r="E1225" s="85" t="s">
        <v>477</v>
      </c>
      <c r="F1225" s="30" t="s">
        <v>457</v>
      </c>
      <c r="G1225" s="33">
        <v>4.8134940000000001E-2</v>
      </c>
      <c r="H1225" s="33">
        <v>3.7524130000000003E-2</v>
      </c>
      <c r="I1225" s="33">
        <v>5.8745739999999998E-2</v>
      </c>
      <c r="J1225" s="33">
        <v>0.16171232591990839</v>
      </c>
    </row>
    <row r="1226" spans="2:10" x14ac:dyDescent="0.3">
      <c r="B1226" s="29"/>
      <c r="C1226" s="73"/>
      <c r="D1226" s="29"/>
      <c r="E1226" s="85" t="s">
        <v>477</v>
      </c>
      <c r="F1226" s="30" t="s">
        <v>458</v>
      </c>
      <c r="G1226" s="33">
        <v>7.0640949999999994E-2</v>
      </c>
      <c r="H1226" s="33">
        <v>5.1974979999999997E-2</v>
      </c>
      <c r="I1226" s="33">
        <v>8.9306919999999998E-2</v>
      </c>
      <c r="J1226" s="33">
        <v>0.13707231192152697</v>
      </c>
    </row>
    <row r="1227" spans="2:10" x14ac:dyDescent="0.3">
      <c r="B1227" s="29"/>
      <c r="C1227" s="73"/>
      <c r="D1227" s="29"/>
      <c r="E1227" s="85" t="s">
        <v>477</v>
      </c>
      <c r="F1227" s="30" t="s">
        <v>459</v>
      </c>
      <c r="G1227" s="33">
        <v>4.7029979999999999E-2</v>
      </c>
      <c r="H1227" s="33">
        <v>3.8981420000000003E-2</v>
      </c>
      <c r="I1227" s="33">
        <v>5.5078540000000002E-2</v>
      </c>
      <c r="J1227" s="33">
        <v>0.10512729730311714</v>
      </c>
    </row>
    <row r="1228" spans="2:10" x14ac:dyDescent="0.3">
      <c r="B1228" s="29"/>
      <c r="C1228" s="73"/>
      <c r="D1228" s="29"/>
      <c r="E1228" s="85" t="s">
        <v>477</v>
      </c>
      <c r="F1228" s="30" t="s">
        <v>660</v>
      </c>
      <c r="G1228" s="33">
        <v>7.7080159999999995E-2</v>
      </c>
      <c r="H1228" s="33">
        <v>5.5462860000000003E-2</v>
      </c>
      <c r="I1228" s="33">
        <v>9.8697460000000001E-2</v>
      </c>
      <c r="J1228" s="33">
        <v>0.1974352445169249</v>
      </c>
    </row>
    <row r="1229" spans="2:10" x14ac:dyDescent="0.3">
      <c r="B1229" s="29"/>
      <c r="C1229" s="73"/>
      <c r="D1229" s="29"/>
      <c r="E1229" s="85" t="s">
        <v>477</v>
      </c>
      <c r="F1229" s="30" t="s">
        <v>661</v>
      </c>
      <c r="G1229" s="33">
        <v>4.1438240000000001E-2</v>
      </c>
      <c r="H1229" s="33">
        <v>3.4079480000000002E-2</v>
      </c>
      <c r="I1229" s="33">
        <v>4.8797E-2</v>
      </c>
      <c r="J1229" s="33">
        <v>0.1896049371955042</v>
      </c>
    </row>
    <row r="1230" spans="2:10" x14ac:dyDescent="0.3">
      <c r="B1230" s="29"/>
      <c r="C1230" s="73"/>
      <c r="D1230" s="29"/>
      <c r="E1230" s="85" t="s">
        <v>477</v>
      </c>
      <c r="F1230" s="30" t="s">
        <v>662</v>
      </c>
      <c r="G1230" s="33">
        <v>0.10016703</v>
      </c>
      <c r="H1230" s="33">
        <v>3.2532489999999997E-2</v>
      </c>
      <c r="I1230" s="33">
        <v>0.16780157000000001</v>
      </c>
      <c r="J1230" s="33">
        <v>0.20519870574522303</v>
      </c>
    </row>
    <row r="1231" spans="2:10" x14ac:dyDescent="0.3">
      <c r="B1231" s="29"/>
      <c r="C1231" s="73"/>
      <c r="D1231" s="29"/>
      <c r="E1231" s="85" t="s">
        <v>477</v>
      </c>
      <c r="F1231" s="30" t="s">
        <v>663</v>
      </c>
      <c r="G1231" s="33">
        <v>4.9075149999999998E-2</v>
      </c>
      <c r="H1231" s="33">
        <v>4.1884159999999997E-2</v>
      </c>
      <c r="I1231" s="33">
        <v>5.6266139999999999E-2</v>
      </c>
      <c r="J1231" s="33">
        <v>6.872191764736542E-3</v>
      </c>
    </row>
    <row r="1232" spans="2:10" x14ac:dyDescent="0.3">
      <c r="B1232" s="29"/>
      <c r="C1232" s="73"/>
      <c r="D1232" s="29"/>
      <c r="E1232" s="85" t="s">
        <v>477</v>
      </c>
      <c r="F1232" s="30" t="s">
        <v>460</v>
      </c>
      <c r="G1232" s="33">
        <v>3.2623300000000001E-2</v>
      </c>
      <c r="H1232" s="33">
        <v>2.2472820000000001E-2</v>
      </c>
      <c r="I1232" s="33">
        <v>4.2773770000000003E-2</v>
      </c>
      <c r="J1232" s="33">
        <v>0.23435139392315948</v>
      </c>
    </row>
    <row r="1233" spans="2:10" x14ac:dyDescent="0.3">
      <c r="B1233" s="25"/>
      <c r="C1233" s="73"/>
      <c r="D1233" s="29"/>
      <c r="E1233" s="85" t="s">
        <v>477</v>
      </c>
      <c r="F1233" s="30" t="s">
        <v>461</v>
      </c>
      <c r="G1233" s="33">
        <v>6.6118759999999999E-2</v>
      </c>
      <c r="H1233" s="33">
        <v>5.2637290000000003E-2</v>
      </c>
      <c r="I1233" s="33">
        <v>7.9600240000000003E-2</v>
      </c>
      <c r="J1233" s="33">
        <v>0.16832120609500861</v>
      </c>
    </row>
    <row r="1234" spans="2:10" x14ac:dyDescent="0.3">
      <c r="B1234" s="25"/>
      <c r="C1234" s="73"/>
      <c r="D1234" s="29"/>
      <c r="E1234" s="85" t="s">
        <v>477</v>
      </c>
      <c r="F1234" s="30" t="s">
        <v>462</v>
      </c>
      <c r="G1234" s="33">
        <v>7.1155629999999997E-2</v>
      </c>
      <c r="H1234" s="33">
        <v>3.0793810000000001E-2</v>
      </c>
      <c r="I1234" s="33">
        <v>0.11151745</v>
      </c>
      <c r="J1234" s="33">
        <v>0.22966672174105135</v>
      </c>
    </row>
    <row r="1235" spans="2:10" x14ac:dyDescent="0.3">
      <c r="B1235" s="25"/>
      <c r="C1235" s="73"/>
      <c r="D1235" s="29"/>
      <c r="E1235" s="85" t="s">
        <v>477</v>
      </c>
      <c r="F1235" s="30" t="s">
        <v>589</v>
      </c>
      <c r="G1235" s="33">
        <v>8.5429969999999994E-2</v>
      </c>
      <c r="H1235" s="33">
        <v>2.3404419999999999E-2</v>
      </c>
      <c r="I1235" s="33">
        <v>0.14745553</v>
      </c>
      <c r="J1235" s="33">
        <v>5.2509102477976195E-2</v>
      </c>
    </row>
    <row r="1236" spans="2:10" x14ac:dyDescent="0.3">
      <c r="B1236" s="25"/>
      <c r="C1236" s="73"/>
      <c r="D1236" s="29"/>
      <c r="E1236" s="85" t="s">
        <v>477</v>
      </c>
      <c r="F1236" s="30" t="s">
        <v>463</v>
      </c>
      <c r="G1236" s="33">
        <v>6.0319459999999998E-2</v>
      </c>
      <c r="H1236" s="33">
        <v>4.4734759999999998E-2</v>
      </c>
      <c r="I1236" s="33">
        <v>7.5904159999999998E-2</v>
      </c>
      <c r="J1236" s="33">
        <v>0.26206519700649999</v>
      </c>
    </row>
    <row r="1237" spans="2:10" x14ac:dyDescent="0.3">
      <c r="B1237" s="25"/>
      <c r="C1237" s="73"/>
      <c r="D1237" s="29"/>
      <c r="E1237" s="85" t="s">
        <v>477</v>
      </c>
      <c r="F1237" s="30" t="s">
        <v>464</v>
      </c>
      <c r="G1237" s="33">
        <v>4.7570069999999999E-2</v>
      </c>
      <c r="H1237" s="33">
        <v>3.3283189999999997E-2</v>
      </c>
      <c r="I1237" s="33">
        <v>6.1856950000000001E-2</v>
      </c>
      <c r="J1237" s="33">
        <v>0.25547544564749131</v>
      </c>
    </row>
    <row r="1238" spans="2:10" x14ac:dyDescent="0.3">
      <c r="B1238" s="25"/>
      <c r="C1238" s="73"/>
      <c r="D1238" s="29"/>
      <c r="E1238" s="85" t="s">
        <v>477</v>
      </c>
      <c r="F1238" s="30" t="s">
        <v>465</v>
      </c>
      <c r="G1238" s="33">
        <v>5.1325780000000001E-2</v>
      </c>
      <c r="H1238" s="33">
        <v>3.3446209999999997E-2</v>
      </c>
      <c r="I1238" s="33">
        <v>6.9205340000000004E-2</v>
      </c>
      <c r="J1238" s="33">
        <v>0.18436463561650129</v>
      </c>
    </row>
    <row r="1239" spans="2:10" x14ac:dyDescent="0.3">
      <c r="B1239" s="25"/>
      <c r="C1239" s="73"/>
      <c r="D1239" s="29"/>
      <c r="E1239" s="85" t="s">
        <v>477</v>
      </c>
      <c r="F1239" s="30" t="s">
        <v>466</v>
      </c>
      <c r="G1239" s="33">
        <v>4.1902010000000003E-2</v>
      </c>
      <c r="H1239" s="33">
        <v>2.6191030000000001E-2</v>
      </c>
      <c r="I1239" s="33">
        <v>5.7612980000000001E-2</v>
      </c>
      <c r="J1239" s="33">
        <v>0.13186911450916919</v>
      </c>
    </row>
    <row r="1240" spans="2:10" x14ac:dyDescent="0.3">
      <c r="B1240" s="25"/>
      <c r="C1240" s="73"/>
      <c r="D1240" s="29"/>
      <c r="E1240" s="85" t="s">
        <v>477</v>
      </c>
      <c r="F1240" s="30" t="s">
        <v>467</v>
      </c>
      <c r="G1240" s="33">
        <v>5.1680379999999998E-2</v>
      </c>
      <c r="H1240" s="33">
        <v>3.4628220000000001E-2</v>
      </c>
      <c r="I1240" s="33">
        <v>6.8732539999999995E-2</v>
      </c>
      <c r="J1240" s="33">
        <v>0.13100407556475829</v>
      </c>
    </row>
    <row r="1241" spans="2:10" x14ac:dyDescent="0.3">
      <c r="B1241" s="25"/>
      <c r="C1241" s="73"/>
      <c r="D1241" s="29"/>
      <c r="E1241" s="85" t="s">
        <v>477</v>
      </c>
      <c r="F1241" s="30" t="s">
        <v>468</v>
      </c>
      <c r="G1241" s="33">
        <v>5.287646E-2</v>
      </c>
      <c r="H1241" s="33">
        <v>4.4825429999999999E-2</v>
      </c>
      <c r="I1241" s="33">
        <v>6.0927500000000002E-2</v>
      </c>
      <c r="J1241" s="33">
        <v>0.19836351905336846</v>
      </c>
    </row>
    <row r="1242" spans="2:10" x14ac:dyDescent="0.3">
      <c r="B1242" s="25"/>
      <c r="C1242" s="73"/>
      <c r="D1242" s="29"/>
      <c r="E1242" s="85" t="s">
        <v>477</v>
      </c>
      <c r="F1242" s="30" t="s">
        <v>469</v>
      </c>
      <c r="G1242" s="33">
        <v>4.1290170000000001E-2</v>
      </c>
      <c r="H1242" s="33">
        <v>2.4956889999999999E-2</v>
      </c>
      <c r="I1242" s="33">
        <v>5.7623460000000001E-2</v>
      </c>
      <c r="J1242" s="33">
        <v>0.20658983430945024</v>
      </c>
    </row>
    <row r="1243" spans="2:10" x14ac:dyDescent="0.3">
      <c r="B1243" s="25"/>
      <c r="C1243" s="73"/>
      <c r="D1243" s="29"/>
      <c r="E1243" s="85" t="s">
        <v>477</v>
      </c>
      <c r="F1243" s="30" t="s">
        <v>470</v>
      </c>
      <c r="G1243" s="33">
        <v>6.2162969999999998E-2</v>
      </c>
      <c r="H1243" s="33">
        <v>2.7489679999999999E-2</v>
      </c>
      <c r="I1243" s="33">
        <v>9.6836249999999999E-2</v>
      </c>
      <c r="J1243" s="33">
        <v>0.15644060204011564</v>
      </c>
    </row>
    <row r="1244" spans="2:10" x14ac:dyDescent="0.3">
      <c r="B1244" s="25"/>
      <c r="C1244" s="73"/>
      <c r="D1244" s="18"/>
      <c r="E1244" s="85" t="s">
        <v>477</v>
      </c>
      <c r="F1244" s="30" t="s">
        <v>26</v>
      </c>
      <c r="G1244" s="33">
        <v>4.1104500000000002E-2</v>
      </c>
      <c r="H1244" s="33">
        <v>2.4700710000000001E-2</v>
      </c>
      <c r="I1244" s="33">
        <v>5.7508299999999998E-2</v>
      </c>
      <c r="J1244" s="33">
        <v>0.26303737528649168</v>
      </c>
    </row>
    <row r="1245" spans="2:10" x14ac:dyDescent="0.3">
      <c r="B1245" s="25"/>
      <c r="C1245" s="73"/>
      <c r="D1245" s="18"/>
      <c r="E1245" s="85" t="s">
        <v>477</v>
      </c>
      <c r="F1245" s="30" t="s">
        <v>27</v>
      </c>
      <c r="G1245" s="33">
        <v>8.8396710000000003E-2</v>
      </c>
      <c r="H1245" s="33">
        <v>5.8773069999999997E-2</v>
      </c>
      <c r="I1245" s="33">
        <v>0.11802035</v>
      </c>
      <c r="J1245" s="33">
        <v>0.16928397135277909</v>
      </c>
    </row>
    <row r="1246" spans="2:10" x14ac:dyDescent="0.3">
      <c r="B1246" s="25"/>
      <c r="C1246" s="73"/>
      <c r="D1246" s="18"/>
      <c r="E1246" s="85" t="s">
        <v>477</v>
      </c>
      <c r="F1246" s="30" t="s">
        <v>28</v>
      </c>
      <c r="G1246" s="33">
        <v>8.3125729999999995E-2</v>
      </c>
      <c r="H1246" s="33">
        <v>2.4382009999999999E-2</v>
      </c>
      <c r="I1246" s="33">
        <v>0.14186945000000001</v>
      </c>
      <c r="J1246" s="33">
        <v>0.19887950311284902</v>
      </c>
    </row>
    <row r="1247" spans="2:10" x14ac:dyDescent="0.3">
      <c r="B1247" s="25"/>
      <c r="C1247" s="73"/>
      <c r="D1247" s="18"/>
      <c r="E1247" s="85" t="s">
        <v>477</v>
      </c>
      <c r="F1247" s="30" t="s">
        <v>29</v>
      </c>
      <c r="G1247" s="33">
        <v>7.1151249999999999E-2</v>
      </c>
      <c r="H1247" s="33">
        <v>3.654052E-2</v>
      </c>
      <c r="I1247" s="33">
        <v>0.10576198000000001</v>
      </c>
      <c r="J1247" s="33">
        <v>0.15350905881698479</v>
      </c>
    </row>
    <row r="1248" spans="2:10" x14ac:dyDescent="0.3">
      <c r="B1248" s="25"/>
      <c r="C1248" s="73"/>
      <c r="D1248" s="18"/>
      <c r="E1248" s="85" t="s">
        <v>477</v>
      </c>
      <c r="F1248" s="30" t="s">
        <v>658</v>
      </c>
      <c r="G1248" s="33">
        <v>6.4750299999999997E-2</v>
      </c>
      <c r="H1248" s="33">
        <v>4.0586240000000003E-2</v>
      </c>
      <c r="I1248" s="33">
        <v>8.8914370000000006E-2</v>
      </c>
      <c r="J1248" s="33">
        <v>0.19191822977794368</v>
      </c>
    </row>
    <row r="1249" spans="2:10" x14ac:dyDescent="0.3">
      <c r="B1249" s="25"/>
      <c r="C1249" s="73"/>
      <c r="D1249" s="29"/>
      <c r="E1249" s="85" t="s">
        <v>477</v>
      </c>
      <c r="F1249" s="30" t="s">
        <v>30</v>
      </c>
      <c r="G1249" s="33">
        <v>4.3520830000000003E-2</v>
      </c>
      <c r="H1249" s="33">
        <v>2.6619279999999999E-2</v>
      </c>
      <c r="I1249" s="33">
        <v>6.0422379999999998E-2</v>
      </c>
      <c r="J1249" s="33">
        <v>0.16597608085094553</v>
      </c>
    </row>
    <row r="1250" spans="2:10" x14ac:dyDescent="0.3">
      <c r="B1250" s="25"/>
      <c r="C1250" s="73"/>
      <c r="D1250" s="29"/>
      <c r="E1250" s="85" t="s">
        <v>477</v>
      </c>
      <c r="F1250" s="30" t="s">
        <v>552</v>
      </c>
      <c r="G1250" s="33">
        <v>3.6417440000000002E-2</v>
      </c>
      <c r="H1250" s="33">
        <v>1.5947449999999998E-2</v>
      </c>
      <c r="I1250" s="33">
        <v>5.6887430000000003E-2</v>
      </c>
      <c r="J1250" s="33">
        <v>0.10887552571606561</v>
      </c>
    </row>
    <row r="1251" spans="2:10" x14ac:dyDescent="0.3">
      <c r="B1251" s="25"/>
      <c r="C1251" s="73"/>
      <c r="D1251" s="29"/>
      <c r="E1251" s="85" t="s">
        <v>477</v>
      </c>
      <c r="F1251" s="30" t="s">
        <v>31</v>
      </c>
      <c r="G1251" s="33">
        <v>3.5009390000000001E-2</v>
      </c>
      <c r="H1251" s="33">
        <v>2.627585E-2</v>
      </c>
      <c r="I1251" s="33">
        <v>4.3742919999999998E-2</v>
      </c>
      <c r="J1251" s="33">
        <v>0.20866419997333313</v>
      </c>
    </row>
    <row r="1252" spans="2:10" x14ac:dyDescent="0.3">
      <c r="B1252" s="25"/>
      <c r="C1252" s="73"/>
      <c r="D1252" s="29"/>
      <c r="E1252" s="85" t="s">
        <v>477</v>
      </c>
      <c r="F1252" s="30" t="s">
        <v>32</v>
      </c>
      <c r="G1252" s="33" t="s">
        <v>451</v>
      </c>
      <c r="H1252" s="33" t="s">
        <v>451</v>
      </c>
      <c r="I1252" s="33" t="s">
        <v>451</v>
      </c>
      <c r="J1252" s="33" t="s">
        <v>451</v>
      </c>
    </row>
    <row r="1253" spans="2:10" x14ac:dyDescent="0.3">
      <c r="B1253" s="25"/>
      <c r="C1253" s="73"/>
      <c r="D1253" s="29"/>
      <c r="E1253" s="85" t="s">
        <v>477</v>
      </c>
      <c r="F1253" s="30" t="s">
        <v>471</v>
      </c>
      <c r="G1253" s="33">
        <v>8.0112939999999994E-2</v>
      </c>
      <c r="H1253" s="33">
        <v>5.5734550000000001E-2</v>
      </c>
      <c r="I1253" s="33">
        <v>0.10449132</v>
      </c>
      <c r="J1253" s="33">
        <v>0.29292467619695167</v>
      </c>
    </row>
    <row r="1254" spans="2:10" x14ac:dyDescent="0.3">
      <c r="B1254" s="25"/>
      <c r="C1254" s="73"/>
      <c r="D1254" s="29"/>
      <c r="E1254" s="85" t="s">
        <v>477</v>
      </c>
      <c r="F1254" s="30" t="s">
        <v>472</v>
      </c>
      <c r="G1254" s="33">
        <v>4.9467999999999998E-2</v>
      </c>
      <c r="H1254" s="33">
        <v>3.7624810000000002E-2</v>
      </c>
      <c r="I1254" s="33">
        <v>6.131118E-2</v>
      </c>
      <c r="J1254" s="33">
        <v>0.17127189097280615</v>
      </c>
    </row>
    <row r="1255" spans="2:10" x14ac:dyDescent="0.3">
      <c r="B1255" s="25"/>
      <c r="C1255" s="73"/>
      <c r="D1255" s="29"/>
      <c r="E1255" s="85" t="s">
        <v>477</v>
      </c>
      <c r="F1255" s="30" t="s">
        <v>473</v>
      </c>
      <c r="G1255" s="33">
        <v>4.133187E-2</v>
      </c>
      <c r="H1255" s="33">
        <v>3.069796E-2</v>
      </c>
      <c r="I1255" s="33">
        <v>5.1965770000000001E-2</v>
      </c>
      <c r="J1255" s="33">
        <v>0.19651912447481476</v>
      </c>
    </row>
    <row r="1256" spans="2:10" x14ac:dyDescent="0.3">
      <c r="B1256" s="25" t="s">
        <v>439</v>
      </c>
      <c r="C1256" s="73" t="s">
        <v>440</v>
      </c>
      <c r="D1256" s="102" t="s">
        <v>610</v>
      </c>
      <c r="E1256" s="85" t="s">
        <v>477</v>
      </c>
      <c r="F1256" s="30" t="s">
        <v>450</v>
      </c>
      <c r="G1256" s="33">
        <v>3.1233690000000001E-2</v>
      </c>
      <c r="H1256" s="33">
        <v>2.4027159999999999E-2</v>
      </c>
      <c r="I1256" s="33">
        <v>3.8440229999999999E-2</v>
      </c>
      <c r="J1256" s="33">
        <v>0.20124030474727939</v>
      </c>
    </row>
    <row r="1257" spans="2:10" x14ac:dyDescent="0.3">
      <c r="B1257" s="25"/>
      <c r="C1257" s="72"/>
      <c r="D1257" s="103"/>
      <c r="E1257" s="85" t="s">
        <v>477</v>
      </c>
      <c r="F1257" s="30" t="s">
        <v>452</v>
      </c>
      <c r="G1257" s="33">
        <v>2.6962730000000001E-2</v>
      </c>
      <c r="H1257" s="33">
        <v>1.8219010000000001E-2</v>
      </c>
      <c r="I1257" s="33">
        <v>3.5706439999999999E-2</v>
      </c>
      <c r="J1257" s="33">
        <v>0.16990735420136058</v>
      </c>
    </row>
    <row r="1258" spans="2:10" x14ac:dyDescent="0.3">
      <c r="B1258" s="25"/>
      <c r="C1258" s="73"/>
      <c r="D1258" s="103"/>
      <c r="E1258" s="85" t="s">
        <v>477</v>
      </c>
      <c r="F1258" s="30" t="s">
        <v>453</v>
      </c>
      <c r="G1258" s="33">
        <v>6.940288E-2</v>
      </c>
      <c r="H1258" s="33">
        <v>5.5438389999999997E-2</v>
      </c>
      <c r="I1258" s="33">
        <v>8.3367360000000001E-2</v>
      </c>
      <c r="J1258" s="33">
        <v>0.27379853281179861</v>
      </c>
    </row>
    <row r="1259" spans="2:10" x14ac:dyDescent="0.3">
      <c r="B1259" s="25"/>
      <c r="C1259" s="73"/>
      <c r="D1259" s="103"/>
      <c r="E1259" s="85" t="s">
        <v>477</v>
      </c>
      <c r="F1259" s="30" t="s">
        <v>21</v>
      </c>
      <c r="G1259" s="33">
        <v>4.4943520000000001E-2</v>
      </c>
      <c r="H1259" s="33">
        <v>2.7154770000000002E-2</v>
      </c>
      <c r="I1259" s="33">
        <v>6.2732270000000007E-2</v>
      </c>
      <c r="J1259" s="33">
        <v>0.24508243360891838</v>
      </c>
    </row>
    <row r="1260" spans="2:10" x14ac:dyDescent="0.3">
      <c r="B1260" s="25"/>
      <c r="C1260" s="73"/>
      <c r="D1260" s="103"/>
      <c r="E1260" s="85" t="s">
        <v>477</v>
      </c>
      <c r="F1260" s="30" t="s">
        <v>454</v>
      </c>
      <c r="G1260" s="33">
        <v>1.7548500000000002E-2</v>
      </c>
      <c r="H1260" s="33">
        <v>8.5014909999999999E-3</v>
      </c>
      <c r="I1260" s="33">
        <v>2.6595509999999999E-2</v>
      </c>
      <c r="J1260" s="33">
        <v>0.20456304390212568</v>
      </c>
    </row>
    <row r="1261" spans="2:10" x14ac:dyDescent="0.3">
      <c r="B1261" s="25"/>
      <c r="C1261" s="73"/>
      <c r="D1261" s="29"/>
      <c r="E1261" s="85" t="s">
        <v>477</v>
      </c>
      <c r="F1261" s="30" t="s">
        <v>455</v>
      </c>
      <c r="G1261" s="33" t="s">
        <v>451</v>
      </c>
      <c r="H1261" s="33" t="s">
        <v>451</v>
      </c>
      <c r="I1261" s="33" t="s">
        <v>451</v>
      </c>
      <c r="J1261" s="33" t="s">
        <v>451</v>
      </c>
    </row>
    <row r="1262" spans="2:10" x14ac:dyDescent="0.3">
      <c r="B1262" s="25"/>
      <c r="C1262" s="73"/>
      <c r="D1262" s="29"/>
      <c r="E1262" s="85" t="s">
        <v>477</v>
      </c>
      <c r="F1262" s="30" t="s">
        <v>456</v>
      </c>
      <c r="G1262" s="33">
        <v>3.0068379999999999E-2</v>
      </c>
      <c r="H1262" s="33">
        <v>2.0917169999999999E-2</v>
      </c>
      <c r="I1262" s="33">
        <v>3.9219589999999999E-2</v>
      </c>
      <c r="J1262" s="33">
        <v>0.25503309956745907</v>
      </c>
    </row>
    <row r="1263" spans="2:10" x14ac:dyDescent="0.3">
      <c r="B1263" s="25"/>
      <c r="C1263" s="73"/>
      <c r="D1263" s="29"/>
      <c r="E1263" s="85" t="s">
        <v>477</v>
      </c>
      <c r="F1263" s="30" t="s">
        <v>457</v>
      </c>
      <c r="G1263" s="33">
        <v>3.17138E-2</v>
      </c>
      <c r="H1263" s="33">
        <v>2.1599469999999999E-2</v>
      </c>
      <c r="I1263" s="33">
        <v>4.1828120000000003E-2</v>
      </c>
      <c r="J1263" s="33">
        <v>0.16171232591990839</v>
      </c>
    </row>
    <row r="1264" spans="2:10" x14ac:dyDescent="0.3">
      <c r="B1264" s="25"/>
      <c r="C1264" s="73"/>
      <c r="D1264" s="29"/>
      <c r="E1264" s="85" t="s">
        <v>477</v>
      </c>
      <c r="F1264" s="30" t="s">
        <v>458</v>
      </c>
      <c r="G1264" s="33">
        <v>5.4404649999999999E-2</v>
      </c>
      <c r="H1264" s="33">
        <v>3.7076350000000001E-2</v>
      </c>
      <c r="I1264" s="33">
        <v>7.1732939999999995E-2</v>
      </c>
      <c r="J1264" s="33">
        <v>0.13707231192152697</v>
      </c>
    </row>
    <row r="1265" spans="2:10" x14ac:dyDescent="0.3">
      <c r="B1265" s="25"/>
      <c r="C1265" s="73"/>
      <c r="D1265" s="29"/>
      <c r="E1265" s="85" t="s">
        <v>477</v>
      </c>
      <c r="F1265" s="30" t="s">
        <v>459</v>
      </c>
      <c r="G1265" s="33">
        <v>2.5983550000000001E-2</v>
      </c>
      <c r="H1265" s="33">
        <v>1.7862360000000001E-2</v>
      </c>
      <c r="I1265" s="33">
        <v>3.410473E-2</v>
      </c>
      <c r="J1265" s="33">
        <v>0.10512729730311714</v>
      </c>
    </row>
    <row r="1266" spans="2:10" x14ac:dyDescent="0.3">
      <c r="B1266" s="25"/>
      <c r="C1266" s="73"/>
      <c r="D1266" s="29"/>
      <c r="E1266" s="85" t="s">
        <v>477</v>
      </c>
      <c r="F1266" s="30" t="s">
        <v>660</v>
      </c>
      <c r="G1266" s="33">
        <v>5.303418E-2</v>
      </c>
      <c r="H1266" s="33">
        <v>3.4023159999999997E-2</v>
      </c>
      <c r="I1266" s="33">
        <v>7.2045200000000004E-2</v>
      </c>
      <c r="J1266" s="33">
        <v>0.1974352445169249</v>
      </c>
    </row>
    <row r="1267" spans="2:10" x14ac:dyDescent="0.3">
      <c r="B1267" s="25"/>
      <c r="C1267" s="73"/>
      <c r="D1267" s="29"/>
      <c r="E1267" s="85" t="s">
        <v>477</v>
      </c>
      <c r="F1267" s="30" t="s">
        <v>661</v>
      </c>
      <c r="G1267" s="33">
        <v>2.358797E-2</v>
      </c>
      <c r="H1267" s="33">
        <v>1.7345920000000001E-2</v>
      </c>
      <c r="I1267" s="33">
        <v>2.9830019999999999E-2</v>
      </c>
      <c r="J1267" s="33">
        <v>0.1896049371955042</v>
      </c>
    </row>
    <row r="1268" spans="2:10" x14ac:dyDescent="0.3">
      <c r="B1268" s="25"/>
      <c r="C1268" s="73"/>
      <c r="D1268" s="29"/>
      <c r="E1268" s="85" t="s">
        <v>477</v>
      </c>
      <c r="F1268" s="30" t="s">
        <v>662</v>
      </c>
      <c r="G1268" s="33">
        <v>0.10307239999999999</v>
      </c>
      <c r="H1268" s="33">
        <v>3.3059860000000003E-2</v>
      </c>
      <c r="I1268" s="33">
        <v>0.17308488999999999</v>
      </c>
      <c r="J1268" s="33">
        <v>0.20519870574522303</v>
      </c>
    </row>
    <row r="1269" spans="2:10" x14ac:dyDescent="0.3">
      <c r="B1269" s="25"/>
      <c r="C1269" s="73"/>
      <c r="D1269" s="29"/>
      <c r="E1269" s="85" t="s">
        <v>477</v>
      </c>
      <c r="F1269" s="30" t="s">
        <v>663</v>
      </c>
      <c r="G1269" s="33">
        <v>2.8878299999999999E-2</v>
      </c>
      <c r="H1269" s="33">
        <v>2.225976E-2</v>
      </c>
      <c r="I1269" s="33">
        <v>3.549683E-2</v>
      </c>
      <c r="J1269" s="33">
        <v>6.872191764736542E-3</v>
      </c>
    </row>
    <row r="1270" spans="2:10" x14ac:dyDescent="0.3">
      <c r="B1270" s="25"/>
      <c r="C1270" s="73"/>
      <c r="D1270" s="29"/>
      <c r="E1270" s="85" t="s">
        <v>477</v>
      </c>
      <c r="F1270" s="30" t="s">
        <v>460</v>
      </c>
      <c r="G1270" s="33">
        <v>1.8481910000000001E-2</v>
      </c>
      <c r="H1270" s="33">
        <v>1.1835178E-2</v>
      </c>
      <c r="I1270" s="33">
        <v>2.5128640000000001E-2</v>
      </c>
      <c r="J1270" s="33">
        <v>0.23435139392315948</v>
      </c>
    </row>
    <row r="1271" spans="2:10" x14ac:dyDescent="0.3">
      <c r="B1271" s="25"/>
      <c r="C1271" s="73"/>
      <c r="D1271" s="29"/>
      <c r="E1271" s="85" t="s">
        <v>477</v>
      </c>
      <c r="F1271" s="30" t="s">
        <v>461</v>
      </c>
      <c r="G1271" s="33">
        <v>4.223797E-2</v>
      </c>
      <c r="H1271" s="33">
        <v>3.1839936999999999E-2</v>
      </c>
      <c r="I1271" s="33">
        <v>5.2636000000000002E-2</v>
      </c>
      <c r="J1271" s="33">
        <v>0.16832120609500861</v>
      </c>
    </row>
    <row r="1272" spans="2:10" x14ac:dyDescent="0.3">
      <c r="B1272" s="25"/>
      <c r="C1272" s="73"/>
      <c r="D1272" s="29"/>
      <c r="E1272" s="85" t="s">
        <v>477</v>
      </c>
      <c r="F1272" s="30" t="s">
        <v>462</v>
      </c>
      <c r="G1272" s="33">
        <v>4.7057370000000001E-2</v>
      </c>
      <c r="H1272" s="33">
        <v>3.4872670000000001E-3</v>
      </c>
      <c r="I1272" s="33">
        <v>9.0627470000000002E-2</v>
      </c>
      <c r="J1272" s="33">
        <v>0.22966672174105135</v>
      </c>
    </row>
    <row r="1273" spans="2:10" x14ac:dyDescent="0.3">
      <c r="B1273" s="25"/>
      <c r="C1273" s="73"/>
      <c r="D1273" s="29"/>
      <c r="E1273" s="85" t="s">
        <v>477</v>
      </c>
      <c r="F1273" s="30" t="s">
        <v>589</v>
      </c>
      <c r="G1273" s="33" t="s">
        <v>451</v>
      </c>
      <c r="H1273" s="33" t="s">
        <v>451</v>
      </c>
      <c r="I1273" s="33" t="s">
        <v>451</v>
      </c>
      <c r="J1273" s="33" t="s">
        <v>451</v>
      </c>
    </row>
    <row r="1274" spans="2:10" x14ac:dyDescent="0.3">
      <c r="B1274" s="25"/>
      <c r="C1274" s="73"/>
      <c r="D1274" s="29"/>
      <c r="E1274" s="85" t="s">
        <v>477</v>
      </c>
      <c r="F1274" s="30" t="s">
        <v>463</v>
      </c>
      <c r="G1274" s="33">
        <v>2.6192050000000001E-2</v>
      </c>
      <c r="H1274" s="33">
        <v>1.5872770000000001E-2</v>
      </c>
      <c r="I1274" s="33">
        <v>3.6511330000000002E-2</v>
      </c>
      <c r="J1274" s="33">
        <v>0.26206519700649999</v>
      </c>
    </row>
    <row r="1275" spans="2:10" x14ac:dyDescent="0.3">
      <c r="B1275" s="25"/>
      <c r="C1275" s="73"/>
      <c r="D1275" s="29"/>
      <c r="E1275" s="85" t="s">
        <v>477</v>
      </c>
      <c r="F1275" s="30" t="s">
        <v>464</v>
      </c>
      <c r="G1275" s="33">
        <v>3.6957799999999999E-2</v>
      </c>
      <c r="H1275" s="33">
        <v>2.2644020000000001E-2</v>
      </c>
      <c r="I1275" s="33">
        <v>5.1271579999999997E-2</v>
      </c>
      <c r="J1275" s="33">
        <v>0.25547544564749131</v>
      </c>
    </row>
    <row r="1276" spans="2:10" x14ac:dyDescent="0.3">
      <c r="B1276" s="25"/>
      <c r="C1276" s="73"/>
      <c r="D1276" s="29"/>
      <c r="E1276" s="85" t="s">
        <v>477</v>
      </c>
      <c r="F1276" s="30" t="s">
        <v>465</v>
      </c>
      <c r="G1276" s="33">
        <v>2.706043E-2</v>
      </c>
      <c r="H1276" s="33">
        <v>1.671164E-2</v>
      </c>
      <c r="I1276" s="33">
        <v>3.7409209999999998E-2</v>
      </c>
      <c r="J1276" s="33">
        <v>0.18436463561650129</v>
      </c>
    </row>
    <row r="1277" spans="2:10" x14ac:dyDescent="0.3">
      <c r="B1277" s="25"/>
      <c r="C1277" s="73"/>
      <c r="D1277" s="29"/>
      <c r="E1277" s="85" t="s">
        <v>477</v>
      </c>
      <c r="F1277" s="30" t="s">
        <v>466</v>
      </c>
      <c r="G1277" s="33">
        <v>3.2395359999999998E-2</v>
      </c>
      <c r="H1277" s="33">
        <v>1.7008100000000002E-2</v>
      </c>
      <c r="I1277" s="33">
        <v>4.7782610000000003E-2</v>
      </c>
      <c r="J1277" s="33">
        <v>0.13186911450916919</v>
      </c>
    </row>
    <row r="1278" spans="2:10" x14ac:dyDescent="0.3">
      <c r="B1278" s="25"/>
      <c r="C1278" s="73"/>
      <c r="D1278" s="29"/>
      <c r="E1278" s="85" t="s">
        <v>477</v>
      </c>
      <c r="F1278" s="30" t="s">
        <v>467</v>
      </c>
      <c r="G1278" s="33">
        <v>3.4565270000000002E-2</v>
      </c>
      <c r="H1278" s="33">
        <v>1.824427E-2</v>
      </c>
      <c r="I1278" s="33">
        <v>5.0886269999999997E-2</v>
      </c>
      <c r="J1278" s="33">
        <v>0.13100407556475829</v>
      </c>
    </row>
    <row r="1279" spans="2:10" x14ac:dyDescent="0.3">
      <c r="B1279" s="25"/>
      <c r="C1279" s="73"/>
      <c r="D1279" s="29"/>
      <c r="E1279" s="85" t="s">
        <v>477</v>
      </c>
      <c r="F1279" s="30" t="s">
        <v>468</v>
      </c>
      <c r="G1279" s="33">
        <v>3.1892200000000002E-2</v>
      </c>
      <c r="H1279" s="33">
        <v>2.367642E-2</v>
      </c>
      <c r="I1279" s="33">
        <v>4.0107990000000003E-2</v>
      </c>
      <c r="J1279" s="33">
        <v>0.19836351905336846</v>
      </c>
    </row>
    <row r="1280" spans="2:10" x14ac:dyDescent="0.3">
      <c r="B1280" s="25"/>
      <c r="C1280" s="73"/>
      <c r="D1280" s="29"/>
      <c r="E1280" s="85" t="s">
        <v>477</v>
      </c>
      <c r="F1280" s="30" t="s">
        <v>469</v>
      </c>
      <c r="G1280" s="33">
        <v>2.8420319999999999E-2</v>
      </c>
      <c r="H1280" s="33">
        <v>1.354488E-2</v>
      </c>
      <c r="I1280" s="33">
        <v>4.3295769999999997E-2</v>
      </c>
      <c r="J1280" s="33">
        <v>0.20658983430945024</v>
      </c>
    </row>
    <row r="1281" spans="2:10" x14ac:dyDescent="0.3">
      <c r="B1281" s="25"/>
      <c r="C1281" s="73"/>
      <c r="D1281" s="29"/>
      <c r="E1281" s="85" t="s">
        <v>477</v>
      </c>
      <c r="F1281" s="30" t="s">
        <v>470</v>
      </c>
      <c r="G1281" s="33">
        <v>4.2054090000000002E-2</v>
      </c>
      <c r="H1281" s="33">
        <v>2.3742949400000001E-2</v>
      </c>
      <c r="I1281" s="33">
        <v>6.0365240000000001E-2</v>
      </c>
      <c r="J1281" s="33">
        <v>0.15644060204011564</v>
      </c>
    </row>
    <row r="1282" spans="2:10" x14ac:dyDescent="0.3">
      <c r="B1282" s="25"/>
      <c r="C1282" s="73"/>
      <c r="D1282" s="18"/>
      <c r="E1282" s="85" t="s">
        <v>477</v>
      </c>
      <c r="F1282" s="30" t="s">
        <v>26</v>
      </c>
      <c r="G1282" s="33">
        <v>2.559467E-2</v>
      </c>
      <c r="H1282" s="33">
        <v>9.5678429999999995E-3</v>
      </c>
      <c r="I1282" s="33">
        <v>4.1621489999999997E-2</v>
      </c>
      <c r="J1282" s="33">
        <v>0.26303737528649168</v>
      </c>
    </row>
    <row r="1283" spans="2:10" x14ac:dyDescent="0.3">
      <c r="B1283" s="25"/>
      <c r="C1283" s="73"/>
      <c r="D1283" s="18"/>
      <c r="E1283" s="85" t="s">
        <v>477</v>
      </c>
      <c r="F1283" s="30" t="s">
        <v>27</v>
      </c>
      <c r="G1283" s="33" t="s">
        <v>451</v>
      </c>
      <c r="H1283" s="33" t="s">
        <v>451</v>
      </c>
      <c r="I1283" s="33" t="s">
        <v>451</v>
      </c>
      <c r="J1283" s="33" t="s">
        <v>451</v>
      </c>
    </row>
    <row r="1284" spans="2:10" x14ac:dyDescent="0.3">
      <c r="B1284" s="25"/>
      <c r="C1284" s="73"/>
      <c r="D1284" s="18"/>
      <c r="E1284" s="85" t="s">
        <v>477</v>
      </c>
      <c r="F1284" s="30" t="s">
        <v>28</v>
      </c>
      <c r="G1284" s="33">
        <v>5.4395489999999998E-2</v>
      </c>
      <c r="H1284" s="33">
        <v>4.20821376E-2</v>
      </c>
      <c r="I1284" s="33">
        <v>6.6708840000000005E-2</v>
      </c>
      <c r="J1284" s="33">
        <v>0.19887950311284902</v>
      </c>
    </row>
    <row r="1285" spans="2:10" x14ac:dyDescent="0.3">
      <c r="B1285" s="25"/>
      <c r="C1285" s="73"/>
      <c r="D1285" s="18"/>
      <c r="E1285" s="85" t="s">
        <v>477</v>
      </c>
      <c r="F1285" s="30" t="s">
        <v>29</v>
      </c>
      <c r="G1285" s="33">
        <v>7.0950100000000002E-2</v>
      </c>
      <c r="H1285" s="33">
        <v>2.61130254E-2</v>
      </c>
      <c r="I1285" s="33">
        <v>0.11578716999999999</v>
      </c>
      <c r="J1285" s="33">
        <v>0.15350905881698479</v>
      </c>
    </row>
    <row r="1286" spans="2:10" x14ac:dyDescent="0.3">
      <c r="B1286" s="25"/>
      <c r="C1286" s="73"/>
      <c r="D1286" s="29"/>
      <c r="E1286" s="85" t="s">
        <v>477</v>
      </c>
      <c r="F1286" s="30" t="s">
        <v>658</v>
      </c>
      <c r="G1286" s="33">
        <v>2.568351E-2</v>
      </c>
      <c r="H1286" s="33">
        <v>1.1806629399999999E-2</v>
      </c>
      <c r="I1286" s="33">
        <v>3.9560390000000001E-2</v>
      </c>
      <c r="J1286" s="33">
        <v>0.19191822977794368</v>
      </c>
    </row>
    <row r="1287" spans="2:10" x14ac:dyDescent="0.3">
      <c r="B1287" s="25"/>
      <c r="C1287" s="73"/>
      <c r="D1287" s="29"/>
      <c r="E1287" s="85" t="s">
        <v>477</v>
      </c>
      <c r="F1287" s="30" t="s">
        <v>30</v>
      </c>
      <c r="G1287" s="33">
        <v>2.990255E-2</v>
      </c>
      <c r="H1287" s="33">
        <v>1.3609346099999999E-2</v>
      </c>
      <c r="I1287" s="33">
        <v>4.6195760000000002E-2</v>
      </c>
      <c r="J1287" s="33">
        <v>0.16597608085094553</v>
      </c>
    </row>
    <row r="1288" spans="2:10" x14ac:dyDescent="0.3">
      <c r="B1288" s="25"/>
      <c r="C1288" s="73"/>
      <c r="D1288" s="29"/>
      <c r="E1288" s="85" t="s">
        <v>477</v>
      </c>
      <c r="F1288" s="30" t="s">
        <v>552</v>
      </c>
      <c r="G1288" s="33">
        <v>3.4357140000000001E-2</v>
      </c>
      <c r="H1288" s="33">
        <v>1.6192725200000001E-2</v>
      </c>
      <c r="I1288" s="33">
        <v>5.2521560000000002E-2</v>
      </c>
      <c r="J1288" s="33">
        <v>0.10887552571606561</v>
      </c>
    </row>
    <row r="1289" spans="2:10" x14ac:dyDescent="0.3">
      <c r="B1289" s="25"/>
      <c r="C1289" s="73"/>
      <c r="D1289" s="29"/>
      <c r="E1289" s="85" t="s">
        <v>477</v>
      </c>
      <c r="F1289" s="30" t="s">
        <v>31</v>
      </c>
      <c r="G1289" s="33">
        <v>3.4850329999999999E-2</v>
      </c>
      <c r="H1289" s="33">
        <v>1.03351055E-2</v>
      </c>
      <c r="I1289" s="33">
        <v>5.9365559999999998E-2</v>
      </c>
      <c r="J1289" s="33">
        <v>0.20866419997333313</v>
      </c>
    </row>
    <row r="1290" spans="2:10" x14ac:dyDescent="0.3">
      <c r="B1290" s="25"/>
      <c r="C1290" s="73"/>
      <c r="D1290" s="29"/>
      <c r="E1290" s="85" t="s">
        <v>477</v>
      </c>
      <c r="F1290" s="30" t="s">
        <v>32</v>
      </c>
      <c r="G1290" s="33" t="s">
        <v>451</v>
      </c>
      <c r="H1290" s="33" t="s">
        <v>451</v>
      </c>
      <c r="I1290" s="33" t="s">
        <v>451</v>
      </c>
      <c r="J1290" s="33" t="s">
        <v>451</v>
      </c>
    </row>
    <row r="1291" spans="2:10" x14ac:dyDescent="0.3">
      <c r="B1291" s="25"/>
      <c r="C1291" s="73"/>
      <c r="D1291" s="29"/>
      <c r="E1291" s="85" t="s">
        <v>477</v>
      </c>
      <c r="F1291" s="30" t="s">
        <v>471</v>
      </c>
      <c r="G1291" s="33">
        <v>5.7301959999999999E-2</v>
      </c>
      <c r="H1291" s="33">
        <v>2.916003E-2</v>
      </c>
      <c r="I1291" s="33">
        <v>8.5443889999999995E-2</v>
      </c>
      <c r="J1291" s="33">
        <v>0.29292467619695167</v>
      </c>
    </row>
    <row r="1292" spans="2:10" x14ac:dyDescent="0.3">
      <c r="B1292" s="25"/>
      <c r="C1292" s="73"/>
      <c r="D1292" s="29"/>
      <c r="E1292" s="85" t="s">
        <v>477</v>
      </c>
      <c r="F1292" s="30" t="s">
        <v>472</v>
      </c>
      <c r="G1292" s="33">
        <v>2.6967540000000002E-2</v>
      </c>
      <c r="H1292" s="33">
        <v>1.7721250000000001E-2</v>
      </c>
      <c r="I1292" s="33">
        <v>3.6213820000000001E-2</v>
      </c>
      <c r="J1292" s="33">
        <v>0.17127189097280615</v>
      </c>
    </row>
    <row r="1293" spans="2:10" x14ac:dyDescent="0.3">
      <c r="B1293" s="25"/>
      <c r="C1293" s="73"/>
      <c r="D1293" s="29"/>
      <c r="E1293" s="85" t="s">
        <v>477</v>
      </c>
      <c r="F1293" s="30" t="s">
        <v>473</v>
      </c>
      <c r="G1293" s="33">
        <v>2.6601509999999998E-2</v>
      </c>
      <c r="H1293" s="33">
        <v>1.4133079999999999E-2</v>
      </c>
      <c r="I1293" s="33">
        <v>3.9069930000000003E-2</v>
      </c>
      <c r="J1293" s="33">
        <v>0.19651912447481476</v>
      </c>
    </row>
    <row r="1294" spans="2:10" x14ac:dyDescent="0.3">
      <c r="B1294" s="25" t="s">
        <v>441</v>
      </c>
      <c r="C1294" s="73" t="s">
        <v>442</v>
      </c>
      <c r="D1294" s="102" t="s">
        <v>610</v>
      </c>
      <c r="E1294" s="85" t="s">
        <v>477</v>
      </c>
      <c r="F1294" s="30" t="s">
        <v>450</v>
      </c>
      <c r="G1294" s="33">
        <v>9.5860459999999995E-2</v>
      </c>
      <c r="H1294" s="33">
        <v>7.6696120000000007E-2</v>
      </c>
      <c r="I1294" s="33">
        <v>0.1150248</v>
      </c>
      <c r="J1294" s="33">
        <v>0.20124030474727939</v>
      </c>
    </row>
    <row r="1295" spans="2:10" x14ac:dyDescent="0.3">
      <c r="B1295" s="25"/>
      <c r="C1295" s="73"/>
      <c r="D1295" s="103"/>
      <c r="E1295" s="85" t="s">
        <v>477</v>
      </c>
      <c r="F1295" s="30" t="s">
        <v>452</v>
      </c>
      <c r="G1295" s="33">
        <v>7.6588110000000001E-2</v>
      </c>
      <c r="H1295" s="33">
        <v>6.4258889999999999E-2</v>
      </c>
      <c r="I1295" s="33">
        <v>8.8917319999999994E-2</v>
      </c>
      <c r="J1295" s="33">
        <v>0.16990735420136058</v>
      </c>
    </row>
    <row r="1296" spans="2:10" x14ac:dyDescent="0.3">
      <c r="B1296" s="25"/>
      <c r="C1296" s="73"/>
      <c r="D1296" s="103"/>
      <c r="E1296" s="85" t="s">
        <v>477</v>
      </c>
      <c r="F1296" s="30" t="s">
        <v>453</v>
      </c>
      <c r="G1296" s="33">
        <v>0.14236193</v>
      </c>
      <c r="H1296" s="33">
        <v>0.121383</v>
      </c>
      <c r="I1296" s="33">
        <v>0.16334090000000001</v>
      </c>
      <c r="J1296" s="33">
        <v>0.27379853281179861</v>
      </c>
    </row>
    <row r="1297" spans="2:10" x14ac:dyDescent="0.3">
      <c r="B1297" s="25"/>
      <c r="C1297" s="73"/>
      <c r="D1297" s="103"/>
      <c r="E1297" s="85" t="s">
        <v>477</v>
      </c>
      <c r="F1297" s="30" t="s">
        <v>21</v>
      </c>
      <c r="G1297" s="33">
        <v>0.1362844</v>
      </c>
      <c r="H1297" s="33">
        <v>6.9909540000000006E-2</v>
      </c>
      <c r="I1297" s="33">
        <v>0.20265920000000001</v>
      </c>
      <c r="J1297" s="33">
        <v>0.24508243360891838</v>
      </c>
    </row>
    <row r="1298" spans="2:10" x14ac:dyDescent="0.3">
      <c r="B1298" s="25"/>
      <c r="C1298" s="73"/>
      <c r="D1298" s="29"/>
      <c r="E1298" s="85" t="s">
        <v>477</v>
      </c>
      <c r="F1298" s="30" t="s">
        <v>454</v>
      </c>
      <c r="G1298" s="33">
        <v>0.12706829</v>
      </c>
      <c r="H1298" s="33">
        <v>6.7007170000000005E-2</v>
      </c>
      <c r="I1298" s="33">
        <v>0.1871294</v>
      </c>
      <c r="J1298" s="33">
        <v>0.20456304390212568</v>
      </c>
    </row>
    <row r="1299" spans="2:10" x14ac:dyDescent="0.3">
      <c r="B1299" s="25"/>
      <c r="C1299" s="73"/>
      <c r="D1299" s="29"/>
      <c r="E1299" s="85" t="s">
        <v>477</v>
      </c>
      <c r="F1299" s="30" t="s">
        <v>455</v>
      </c>
      <c r="G1299" s="33">
        <v>0.11607359</v>
      </c>
      <c r="H1299" s="33">
        <v>2.9410499999999999E-2</v>
      </c>
      <c r="I1299" s="33">
        <v>0.20273669999999999</v>
      </c>
      <c r="J1299" s="33">
        <v>0.28199309643892034</v>
      </c>
    </row>
    <row r="1300" spans="2:10" x14ac:dyDescent="0.3">
      <c r="B1300" s="25"/>
      <c r="C1300" s="73"/>
      <c r="D1300" s="29"/>
      <c r="E1300" s="85" t="s">
        <v>477</v>
      </c>
      <c r="F1300" s="30" t="s">
        <v>456</v>
      </c>
      <c r="G1300" s="33">
        <v>0.10129605</v>
      </c>
      <c r="H1300" s="33">
        <v>7.5109490000000001E-2</v>
      </c>
      <c r="I1300" s="33">
        <v>0.1274826</v>
      </c>
      <c r="J1300" s="33">
        <v>0.25503309956745907</v>
      </c>
    </row>
    <row r="1301" spans="2:10" x14ac:dyDescent="0.3">
      <c r="B1301" s="25"/>
      <c r="C1301" s="73"/>
      <c r="D1301" s="29"/>
      <c r="E1301" s="85" t="s">
        <v>477</v>
      </c>
      <c r="F1301" s="30" t="s">
        <v>457</v>
      </c>
      <c r="G1301" s="33">
        <v>9.2933920000000003E-2</v>
      </c>
      <c r="H1301" s="33">
        <v>7.1916820000000006E-2</v>
      </c>
      <c r="I1301" s="33">
        <v>0.113951</v>
      </c>
      <c r="J1301" s="33">
        <v>0.16171232591990839</v>
      </c>
    </row>
    <row r="1302" spans="2:10" x14ac:dyDescent="0.3">
      <c r="B1302" s="25"/>
      <c r="C1302" s="73"/>
      <c r="D1302" s="29"/>
      <c r="E1302" s="85" t="s">
        <v>477</v>
      </c>
      <c r="F1302" s="30" t="s">
        <v>458</v>
      </c>
      <c r="G1302" s="33">
        <v>0.13865164999999999</v>
      </c>
      <c r="H1302" s="33">
        <v>0.11066971</v>
      </c>
      <c r="I1302" s="33">
        <v>0.16663359999999999</v>
      </c>
      <c r="J1302" s="33">
        <v>0.13707231192152697</v>
      </c>
    </row>
    <row r="1303" spans="2:10" x14ac:dyDescent="0.3">
      <c r="B1303" s="25"/>
      <c r="C1303" s="73"/>
      <c r="D1303" s="29"/>
      <c r="E1303" s="85" t="s">
        <v>477</v>
      </c>
      <c r="F1303" s="30" t="s">
        <v>459</v>
      </c>
      <c r="G1303" s="33">
        <v>8.698343E-2</v>
      </c>
      <c r="H1303" s="33">
        <v>6.4729480000000006E-2</v>
      </c>
      <c r="I1303" s="33">
        <v>0.1092374</v>
      </c>
      <c r="J1303" s="33">
        <v>0.10512729730311714</v>
      </c>
    </row>
    <row r="1304" spans="2:10" x14ac:dyDescent="0.3">
      <c r="B1304" s="25"/>
      <c r="C1304" s="73"/>
      <c r="D1304" s="29"/>
      <c r="E1304" s="85" t="s">
        <v>477</v>
      </c>
      <c r="F1304" s="30" t="s">
        <v>660</v>
      </c>
      <c r="G1304" s="33">
        <v>0.17762686</v>
      </c>
      <c r="H1304" s="33">
        <v>0.13477040000000001</v>
      </c>
      <c r="I1304" s="33">
        <v>0.22048327000000001</v>
      </c>
      <c r="J1304" s="33">
        <v>0.1974352445169249</v>
      </c>
    </row>
    <row r="1305" spans="2:10" x14ac:dyDescent="0.3">
      <c r="B1305" s="25"/>
      <c r="C1305" s="73"/>
      <c r="D1305" s="29"/>
      <c r="E1305" s="85" t="s">
        <v>477</v>
      </c>
      <c r="F1305" s="30" t="s">
        <v>661</v>
      </c>
      <c r="G1305" s="33">
        <v>6.7176029999999998E-2</v>
      </c>
      <c r="H1305" s="33">
        <v>5.3632399999999997E-2</v>
      </c>
      <c r="I1305" s="33">
        <v>8.0719650000000004E-2</v>
      </c>
      <c r="J1305" s="33">
        <v>0.1896049371955042</v>
      </c>
    </row>
    <row r="1306" spans="2:10" x14ac:dyDescent="0.3">
      <c r="B1306" s="25"/>
      <c r="C1306" s="73"/>
      <c r="D1306" s="29"/>
      <c r="E1306" s="85" t="s">
        <v>477</v>
      </c>
      <c r="F1306" s="30" t="s">
        <v>662</v>
      </c>
      <c r="G1306" s="33">
        <v>0.23239473999999999</v>
      </c>
      <c r="H1306" s="33">
        <v>0.1085668</v>
      </c>
      <c r="I1306" s="33">
        <v>0.3562227</v>
      </c>
      <c r="J1306" s="33">
        <v>0.20519870574522303</v>
      </c>
    </row>
    <row r="1307" spans="2:10" x14ac:dyDescent="0.3">
      <c r="B1307" s="25"/>
      <c r="C1307" s="73"/>
      <c r="D1307" s="29"/>
      <c r="E1307" s="85" t="s">
        <v>477</v>
      </c>
      <c r="F1307" s="30" t="s">
        <v>663</v>
      </c>
      <c r="G1307" s="33">
        <v>9.1394160000000002E-2</v>
      </c>
      <c r="H1307" s="33">
        <v>7.4478799999999998E-2</v>
      </c>
      <c r="I1307" s="33">
        <v>0.1083095</v>
      </c>
      <c r="J1307" s="33">
        <v>6.872191764736542E-3</v>
      </c>
    </row>
    <row r="1308" spans="2:10" x14ac:dyDescent="0.3">
      <c r="B1308" s="25"/>
      <c r="C1308" s="73"/>
      <c r="D1308" s="29"/>
      <c r="E1308" s="85" t="s">
        <v>477</v>
      </c>
      <c r="F1308" s="30" t="s">
        <v>460</v>
      </c>
      <c r="G1308" s="33">
        <v>7.0758009999999996E-2</v>
      </c>
      <c r="H1308" s="33">
        <v>4.487497E-2</v>
      </c>
      <c r="I1308" s="33">
        <v>9.6641050000000006E-2</v>
      </c>
      <c r="J1308" s="33">
        <v>0.23435139392315948</v>
      </c>
    </row>
    <row r="1309" spans="2:10" x14ac:dyDescent="0.3">
      <c r="B1309" s="25"/>
      <c r="C1309" s="73"/>
      <c r="D1309" s="29"/>
      <c r="E1309" s="85" t="s">
        <v>477</v>
      </c>
      <c r="F1309" s="30" t="s">
        <v>461</v>
      </c>
      <c r="G1309" s="33">
        <v>0.11989613</v>
      </c>
      <c r="H1309" s="33">
        <v>9.9755099999999999E-2</v>
      </c>
      <c r="I1309" s="33">
        <v>0.14003716999999999</v>
      </c>
      <c r="J1309" s="33">
        <v>0.16832120609500861</v>
      </c>
    </row>
    <row r="1310" spans="2:10" x14ac:dyDescent="0.3">
      <c r="B1310" s="25"/>
      <c r="C1310" s="73"/>
      <c r="D1310" s="29"/>
      <c r="E1310" s="85" t="s">
        <v>477</v>
      </c>
      <c r="F1310" s="30" t="s">
        <v>462</v>
      </c>
      <c r="G1310" s="33">
        <v>9.3084719999999996E-2</v>
      </c>
      <c r="H1310" s="33">
        <v>3.0820150000000001E-2</v>
      </c>
      <c r="I1310" s="33">
        <v>0.15534929</v>
      </c>
      <c r="J1310" s="33">
        <v>0.22966672174105135</v>
      </c>
    </row>
    <row r="1311" spans="2:10" x14ac:dyDescent="0.3">
      <c r="B1311" s="25"/>
      <c r="C1311" s="73"/>
      <c r="D1311" s="29"/>
      <c r="E1311" s="85" t="s">
        <v>477</v>
      </c>
      <c r="F1311" s="30" t="s">
        <v>589</v>
      </c>
      <c r="G1311" s="33">
        <v>6.1047219999999999E-2</v>
      </c>
      <c r="H1311" s="33">
        <v>1.146463E-2</v>
      </c>
      <c r="I1311" s="33">
        <v>0.11062981</v>
      </c>
      <c r="J1311" s="33">
        <v>5.2509102477976195E-2</v>
      </c>
    </row>
    <row r="1312" spans="2:10" x14ac:dyDescent="0.3">
      <c r="B1312" s="25"/>
      <c r="C1312" s="73"/>
      <c r="D1312" s="29"/>
      <c r="E1312" s="85" t="s">
        <v>477</v>
      </c>
      <c r="F1312" s="30" t="s">
        <v>463</v>
      </c>
      <c r="G1312" s="33">
        <v>0.11273353</v>
      </c>
      <c r="H1312" s="33">
        <v>7.5233419999999995E-2</v>
      </c>
      <c r="I1312" s="33">
        <v>0.15023364</v>
      </c>
      <c r="J1312" s="33">
        <v>0.26206519700649999</v>
      </c>
    </row>
    <row r="1313" spans="2:10" x14ac:dyDescent="0.3">
      <c r="B1313" s="25"/>
      <c r="C1313" s="73"/>
      <c r="D1313" s="29"/>
      <c r="E1313" s="85" t="s">
        <v>477</v>
      </c>
      <c r="F1313" s="30" t="s">
        <v>464</v>
      </c>
      <c r="G1313" s="33">
        <v>8.4105479999999996E-2</v>
      </c>
      <c r="H1313" s="33">
        <v>6.6050540000000005E-2</v>
      </c>
      <c r="I1313" s="33">
        <v>0.10216040999999999</v>
      </c>
      <c r="J1313" s="33">
        <v>0.25547544564749131</v>
      </c>
    </row>
    <row r="1314" spans="2:10" x14ac:dyDescent="0.3">
      <c r="B1314" s="25"/>
      <c r="C1314" s="73"/>
      <c r="D1314" s="29"/>
      <c r="E1314" s="85" t="s">
        <v>477</v>
      </c>
      <c r="F1314" s="30" t="s">
        <v>465</v>
      </c>
      <c r="G1314" s="33">
        <v>0.10116584000000001</v>
      </c>
      <c r="H1314" s="33">
        <v>7.3378380000000007E-2</v>
      </c>
      <c r="I1314" s="33">
        <v>0.12895329999999999</v>
      </c>
      <c r="J1314" s="33">
        <v>0.18436463561650129</v>
      </c>
    </row>
    <row r="1315" spans="2:10" x14ac:dyDescent="0.3">
      <c r="B1315" s="25"/>
      <c r="C1315" s="73"/>
      <c r="D1315" s="29"/>
      <c r="E1315" s="85" t="s">
        <v>477</v>
      </c>
      <c r="F1315" s="30" t="s">
        <v>466</v>
      </c>
      <c r="G1315" s="33">
        <v>0.10889678</v>
      </c>
      <c r="H1315" s="33">
        <v>6.2118979999999997E-2</v>
      </c>
      <c r="I1315" s="33">
        <v>0.15567458000000001</v>
      </c>
      <c r="J1315" s="33">
        <v>0.13186911450916919</v>
      </c>
    </row>
    <row r="1316" spans="2:10" x14ac:dyDescent="0.3">
      <c r="B1316" s="25"/>
      <c r="C1316" s="73"/>
      <c r="D1316" s="29"/>
      <c r="E1316" s="85" t="s">
        <v>477</v>
      </c>
      <c r="F1316" s="30" t="s">
        <v>467</v>
      </c>
      <c r="G1316" s="33">
        <v>6.6227800000000003E-2</v>
      </c>
      <c r="H1316" s="33">
        <v>4.5547030000000002E-2</v>
      </c>
      <c r="I1316" s="33">
        <v>8.6908570000000004E-2</v>
      </c>
      <c r="J1316" s="33">
        <v>0.13100407556475829</v>
      </c>
    </row>
    <row r="1317" spans="2:10" x14ac:dyDescent="0.3">
      <c r="B1317" s="25"/>
      <c r="C1317" s="73"/>
      <c r="D1317" s="29"/>
      <c r="E1317" s="85" t="s">
        <v>477</v>
      </c>
      <c r="F1317" s="30" t="s">
        <v>468</v>
      </c>
      <c r="G1317" s="33">
        <v>9.813268E-2</v>
      </c>
      <c r="H1317" s="33">
        <v>8.0186090000000002E-2</v>
      </c>
      <c r="I1317" s="33">
        <v>0.1160793</v>
      </c>
      <c r="J1317" s="33">
        <v>0.19836351905336846</v>
      </c>
    </row>
    <row r="1318" spans="2:10" x14ac:dyDescent="0.3">
      <c r="B1318" s="25"/>
      <c r="C1318" s="73"/>
      <c r="D1318" s="29"/>
      <c r="E1318" s="85" t="s">
        <v>477</v>
      </c>
      <c r="F1318" s="30" t="s">
        <v>469</v>
      </c>
      <c r="G1318" s="33">
        <v>8.6140620000000001E-2</v>
      </c>
      <c r="H1318" s="33">
        <v>5.4925639999999998E-2</v>
      </c>
      <c r="I1318" s="33">
        <v>0.1173556</v>
      </c>
      <c r="J1318" s="33">
        <v>0.20658983430945024</v>
      </c>
    </row>
    <row r="1319" spans="2:10" x14ac:dyDescent="0.3">
      <c r="B1319" s="25"/>
      <c r="C1319" s="73"/>
      <c r="D1319" s="29"/>
      <c r="E1319" s="85" t="s">
        <v>477</v>
      </c>
      <c r="F1319" s="30" t="s">
        <v>470</v>
      </c>
      <c r="G1319" s="33">
        <v>0.13281699</v>
      </c>
      <c r="H1319" s="33">
        <v>9.2851180000000005E-2</v>
      </c>
      <c r="I1319" s="33">
        <v>0.17278278999999999</v>
      </c>
      <c r="J1319" s="33">
        <v>0.15644060204011564</v>
      </c>
    </row>
    <row r="1320" spans="2:10" x14ac:dyDescent="0.3">
      <c r="B1320" s="25"/>
      <c r="C1320" s="73"/>
      <c r="D1320" s="18"/>
      <c r="E1320" s="85" t="s">
        <v>477</v>
      </c>
      <c r="F1320" s="30" t="s">
        <v>26</v>
      </c>
      <c r="G1320" s="33">
        <v>0.10207251000000001</v>
      </c>
      <c r="H1320" s="33">
        <v>4.5952970000000003E-2</v>
      </c>
      <c r="I1320" s="33">
        <v>0.15819205</v>
      </c>
      <c r="J1320" s="33">
        <v>0.26303737528649168</v>
      </c>
    </row>
    <row r="1321" spans="2:10" x14ac:dyDescent="0.3">
      <c r="B1321" s="25"/>
      <c r="C1321" s="73"/>
      <c r="D1321" s="18"/>
      <c r="E1321" s="85" t="s">
        <v>477</v>
      </c>
      <c r="F1321" s="30" t="s">
        <v>27</v>
      </c>
      <c r="G1321" s="33">
        <v>0.13744355</v>
      </c>
      <c r="H1321" s="33">
        <v>0.1109595</v>
      </c>
      <c r="I1321" s="33">
        <v>0.16392761</v>
      </c>
      <c r="J1321" s="33">
        <v>0.16928397135277909</v>
      </c>
    </row>
    <row r="1322" spans="2:10" x14ac:dyDescent="0.3">
      <c r="B1322" s="25"/>
      <c r="C1322" s="73"/>
      <c r="D1322" s="18"/>
      <c r="E1322" s="85" t="s">
        <v>477</v>
      </c>
      <c r="F1322" s="30" t="s">
        <v>28</v>
      </c>
      <c r="G1322" s="33">
        <v>0.11855244</v>
      </c>
      <c r="H1322" s="33">
        <v>7.0474540000000002E-2</v>
      </c>
      <c r="I1322" s="33">
        <v>0.16663033999999999</v>
      </c>
      <c r="J1322" s="33">
        <v>0.19887950311284902</v>
      </c>
    </row>
    <row r="1323" spans="2:10" x14ac:dyDescent="0.3">
      <c r="B1323" s="25"/>
      <c r="C1323" s="73"/>
      <c r="D1323" s="29"/>
      <c r="E1323" s="85" t="s">
        <v>477</v>
      </c>
      <c r="F1323" s="30" t="s">
        <v>29</v>
      </c>
      <c r="G1323" s="33">
        <v>7.0951230000000004E-2</v>
      </c>
      <c r="H1323" s="33">
        <v>2.46818E-2</v>
      </c>
      <c r="I1323" s="33">
        <v>0.11722067</v>
      </c>
      <c r="J1323" s="33">
        <v>0.15350905881698479</v>
      </c>
    </row>
    <row r="1324" spans="2:10" x14ac:dyDescent="0.3">
      <c r="B1324" s="25"/>
      <c r="C1324" s="73"/>
      <c r="D1324" s="29"/>
      <c r="E1324" s="85" t="s">
        <v>477</v>
      </c>
      <c r="F1324" s="30" t="s">
        <v>658</v>
      </c>
      <c r="G1324" s="33">
        <v>8.8715660000000002E-2</v>
      </c>
      <c r="H1324" s="33">
        <v>5.615556E-2</v>
      </c>
      <c r="I1324" s="33">
        <v>0.12127576</v>
      </c>
      <c r="J1324" s="33">
        <v>0.19191822977794368</v>
      </c>
    </row>
    <row r="1325" spans="2:10" x14ac:dyDescent="0.3">
      <c r="B1325" s="25"/>
      <c r="C1325" s="73"/>
      <c r="D1325" s="29"/>
      <c r="E1325" s="85" t="s">
        <v>477</v>
      </c>
      <c r="F1325" s="30" t="s">
        <v>30</v>
      </c>
      <c r="G1325" s="33">
        <v>7.8371869999999996E-2</v>
      </c>
      <c r="H1325" s="33">
        <v>6.3508090000000003E-2</v>
      </c>
      <c r="I1325" s="33">
        <v>9.3235639999999995E-2</v>
      </c>
      <c r="J1325" s="33">
        <v>0.16597608085094553</v>
      </c>
    </row>
    <row r="1326" spans="2:10" x14ac:dyDescent="0.3">
      <c r="B1326" s="25"/>
      <c r="C1326" s="73"/>
      <c r="D1326" s="29"/>
      <c r="E1326" s="85" t="s">
        <v>477</v>
      </c>
      <c r="F1326" s="30" t="s">
        <v>552</v>
      </c>
      <c r="G1326" s="33">
        <v>8.8608729999999997E-2</v>
      </c>
      <c r="H1326" s="33">
        <v>7.1055209999999994E-2</v>
      </c>
      <c r="I1326" s="33">
        <v>0.10616225999999999</v>
      </c>
      <c r="J1326" s="33">
        <v>0.10887552571606561</v>
      </c>
    </row>
    <row r="1327" spans="2:10" x14ac:dyDescent="0.3">
      <c r="B1327" s="25"/>
      <c r="C1327" s="73"/>
      <c r="D1327" s="29"/>
      <c r="E1327" s="85" t="s">
        <v>477</v>
      </c>
      <c r="F1327" s="30" t="s">
        <v>31</v>
      </c>
      <c r="G1327" s="33">
        <v>6.9848950000000007E-2</v>
      </c>
      <c r="H1327" s="33">
        <v>4.9437979999999999E-2</v>
      </c>
      <c r="I1327" s="33">
        <v>9.0259909999999999E-2</v>
      </c>
      <c r="J1327" s="33">
        <v>0.20866419997333313</v>
      </c>
    </row>
    <row r="1328" spans="2:10" x14ac:dyDescent="0.3">
      <c r="B1328" s="25"/>
      <c r="C1328" s="73"/>
      <c r="D1328" s="29"/>
      <c r="E1328" s="85" t="s">
        <v>477</v>
      </c>
      <c r="F1328" s="30" t="s">
        <v>32</v>
      </c>
      <c r="G1328" s="33">
        <v>5.8164819999999999E-2</v>
      </c>
      <c r="H1328" s="33">
        <v>3.7608660000000002E-2</v>
      </c>
      <c r="I1328" s="33">
        <v>7.8720979999999996E-2</v>
      </c>
      <c r="J1328" s="33">
        <v>0.11562617592678824</v>
      </c>
    </row>
    <row r="1329" spans="2:10" x14ac:dyDescent="0.3">
      <c r="B1329" s="25"/>
      <c r="C1329" s="73"/>
      <c r="D1329" s="29"/>
      <c r="E1329" s="85" t="s">
        <v>477</v>
      </c>
      <c r="F1329" s="30" t="s">
        <v>471</v>
      </c>
      <c r="G1329" s="33">
        <v>0.11266789000000001</v>
      </c>
      <c r="H1329" s="33">
        <v>9.5488799999999999E-2</v>
      </c>
      <c r="I1329" s="33">
        <v>0.12984699999999999</v>
      </c>
      <c r="J1329" s="33">
        <v>0.29292467619695167</v>
      </c>
    </row>
    <row r="1330" spans="2:10" x14ac:dyDescent="0.3">
      <c r="B1330" s="25"/>
      <c r="C1330" s="73"/>
      <c r="D1330" s="29"/>
      <c r="E1330" s="85" t="s">
        <v>477</v>
      </c>
      <c r="F1330" s="30" t="s">
        <v>472</v>
      </c>
      <c r="G1330" s="33">
        <v>0.10200836000000001</v>
      </c>
      <c r="H1330" s="33">
        <v>6.5986939999999994E-2</v>
      </c>
      <c r="I1330" s="33">
        <v>0.13802980000000001</v>
      </c>
      <c r="J1330" s="33">
        <v>0.17127189097280615</v>
      </c>
    </row>
    <row r="1331" spans="2:10" x14ac:dyDescent="0.3">
      <c r="B1331" s="25"/>
      <c r="C1331" s="73"/>
      <c r="D1331" s="29"/>
      <c r="E1331" s="85" t="s">
        <v>477</v>
      </c>
      <c r="F1331" s="30" t="s">
        <v>473</v>
      </c>
      <c r="G1331" s="33">
        <v>8.2651429999999998E-2</v>
      </c>
      <c r="H1331" s="33">
        <v>6.3198539999999997E-2</v>
      </c>
      <c r="I1331" s="33">
        <v>0.1021043</v>
      </c>
      <c r="J1331" s="33">
        <v>0.19651912447481476</v>
      </c>
    </row>
    <row r="1332" spans="2:10" x14ac:dyDescent="0.3">
      <c r="B1332" s="25" t="s">
        <v>443</v>
      </c>
      <c r="C1332" s="73" t="s">
        <v>444</v>
      </c>
      <c r="D1332" s="102" t="s">
        <v>610</v>
      </c>
      <c r="E1332" s="85" t="s">
        <v>477</v>
      </c>
      <c r="F1332" s="30" t="s">
        <v>450</v>
      </c>
      <c r="G1332" s="33">
        <v>0.86591819999999997</v>
      </c>
      <c r="H1332" s="33">
        <v>0.84474890000000002</v>
      </c>
      <c r="I1332" s="33">
        <v>0.88708739999999997</v>
      </c>
      <c r="J1332" s="33">
        <v>0.20124030474727939</v>
      </c>
    </row>
    <row r="1333" spans="2:10" x14ac:dyDescent="0.3">
      <c r="B1333" s="25"/>
      <c r="C1333" s="73"/>
      <c r="D1333" s="103"/>
      <c r="E1333" s="85" t="s">
        <v>477</v>
      </c>
      <c r="F1333" s="30" t="s">
        <v>452</v>
      </c>
      <c r="G1333" s="33">
        <v>0.88900029999999997</v>
      </c>
      <c r="H1333" s="33">
        <v>0.87353060000000005</v>
      </c>
      <c r="I1333" s="33">
        <v>0.90446990000000005</v>
      </c>
      <c r="J1333" s="33">
        <v>0.16990735420136058</v>
      </c>
    </row>
    <row r="1334" spans="2:10" x14ac:dyDescent="0.3">
      <c r="B1334" s="25"/>
      <c r="C1334" s="73"/>
      <c r="D1334" s="103"/>
      <c r="E1334" s="85" t="s">
        <v>477</v>
      </c>
      <c r="F1334" s="30" t="s">
        <v>453</v>
      </c>
      <c r="G1334" s="33">
        <v>0.79267500000000002</v>
      </c>
      <c r="H1334" s="33">
        <v>0.77049109999999998</v>
      </c>
      <c r="I1334" s="33">
        <v>0.81485890000000005</v>
      </c>
      <c r="J1334" s="33">
        <v>0.27379853281179861</v>
      </c>
    </row>
    <row r="1335" spans="2:10" x14ac:dyDescent="0.3">
      <c r="B1335" s="25"/>
      <c r="C1335" s="73"/>
      <c r="D1335" s="29"/>
      <c r="E1335" s="85" t="s">
        <v>477</v>
      </c>
      <c r="F1335" s="30" t="s">
        <v>21</v>
      </c>
      <c r="G1335" s="33">
        <v>0.80836830000000004</v>
      </c>
      <c r="H1335" s="33">
        <v>0.73262590000000005</v>
      </c>
      <c r="I1335" s="33">
        <v>0.88411059999999997</v>
      </c>
      <c r="J1335" s="33">
        <v>0.24508243360891838</v>
      </c>
    </row>
    <row r="1336" spans="2:10" x14ac:dyDescent="0.3">
      <c r="B1336" s="25"/>
      <c r="C1336" s="73"/>
      <c r="D1336" s="29"/>
      <c r="E1336" s="85" t="s">
        <v>477</v>
      </c>
      <c r="F1336" s="30" t="s">
        <v>454</v>
      </c>
      <c r="G1336" s="33">
        <v>0.83645689999999995</v>
      </c>
      <c r="H1336" s="33">
        <v>0.77589189999999997</v>
      </c>
      <c r="I1336" s="33">
        <v>0.89702199999999999</v>
      </c>
      <c r="J1336" s="33">
        <v>0.20456304390212568</v>
      </c>
    </row>
    <row r="1337" spans="2:10" x14ac:dyDescent="0.3">
      <c r="B1337" s="25"/>
      <c r="C1337" s="73"/>
      <c r="D1337" s="29"/>
      <c r="E1337" s="85" t="s">
        <v>477</v>
      </c>
      <c r="F1337" s="30" t="s">
        <v>455</v>
      </c>
      <c r="G1337" s="33">
        <v>0.86366180000000004</v>
      </c>
      <c r="H1337" s="33">
        <v>0.77980629999999995</v>
      </c>
      <c r="I1337" s="33">
        <v>0.94751730000000001</v>
      </c>
      <c r="J1337" s="33">
        <v>0.28199309643892034</v>
      </c>
    </row>
    <row r="1338" spans="2:10" x14ac:dyDescent="0.3">
      <c r="B1338" s="25"/>
      <c r="C1338" s="73"/>
      <c r="D1338" s="29"/>
      <c r="E1338" s="85" t="s">
        <v>477</v>
      </c>
      <c r="F1338" s="30" t="s">
        <v>456</v>
      </c>
      <c r="G1338" s="33">
        <v>0.85955289999999995</v>
      </c>
      <c r="H1338" s="33">
        <v>0.83006210000000002</v>
      </c>
      <c r="I1338" s="33">
        <v>0.88904369999999999</v>
      </c>
      <c r="J1338" s="33">
        <v>0.25503309956745907</v>
      </c>
    </row>
    <row r="1339" spans="2:10" x14ac:dyDescent="0.3">
      <c r="B1339" s="25"/>
      <c r="C1339" s="73"/>
      <c r="D1339" s="29"/>
      <c r="E1339" s="85" t="s">
        <v>477</v>
      </c>
      <c r="F1339" s="30" t="s">
        <v>457</v>
      </c>
      <c r="G1339" s="33">
        <v>0.86937279999999995</v>
      </c>
      <c r="H1339" s="33">
        <v>0.84718899999999997</v>
      </c>
      <c r="I1339" s="33">
        <v>0.89155660000000003</v>
      </c>
      <c r="J1339" s="33">
        <v>0.16171232591990839</v>
      </c>
    </row>
    <row r="1340" spans="2:10" x14ac:dyDescent="0.3">
      <c r="B1340" s="25"/>
      <c r="C1340" s="73"/>
      <c r="D1340" s="29"/>
      <c r="E1340" s="85" t="s">
        <v>477</v>
      </c>
      <c r="F1340" s="30" t="s">
        <v>458</v>
      </c>
      <c r="G1340" s="33">
        <v>0.80795930000000005</v>
      </c>
      <c r="H1340" s="33">
        <v>0.7796303</v>
      </c>
      <c r="I1340" s="33">
        <v>0.83628820000000004</v>
      </c>
      <c r="J1340" s="33">
        <v>0.13707231192152697</v>
      </c>
    </row>
    <row r="1341" spans="2:10" x14ac:dyDescent="0.3">
      <c r="B1341" s="25"/>
      <c r="C1341" s="73"/>
      <c r="D1341" s="29"/>
      <c r="E1341" s="85" t="s">
        <v>477</v>
      </c>
      <c r="F1341" s="30" t="s">
        <v>459</v>
      </c>
      <c r="G1341" s="33">
        <v>0.87844710000000004</v>
      </c>
      <c r="H1341" s="33">
        <v>0.85376879999999999</v>
      </c>
      <c r="I1341" s="33">
        <v>0.90312530000000002</v>
      </c>
      <c r="J1341" s="33">
        <v>0.10512729730311714</v>
      </c>
    </row>
    <row r="1342" spans="2:10" x14ac:dyDescent="0.3">
      <c r="B1342" s="25"/>
      <c r="C1342" s="73"/>
      <c r="D1342" s="29"/>
      <c r="E1342" s="85" t="s">
        <v>477</v>
      </c>
      <c r="F1342" s="30" t="s">
        <v>660</v>
      </c>
      <c r="G1342" s="33">
        <v>0.76346789999999998</v>
      </c>
      <c r="H1342" s="33">
        <v>0.71396479999999996</v>
      </c>
      <c r="I1342" s="33">
        <v>0.81297090000000005</v>
      </c>
      <c r="J1342" s="33">
        <v>0.1974352445169249</v>
      </c>
    </row>
    <row r="1343" spans="2:10" x14ac:dyDescent="0.3">
      <c r="B1343" s="25"/>
      <c r="C1343" s="73"/>
      <c r="D1343" s="29"/>
      <c r="E1343" s="85" t="s">
        <v>477</v>
      </c>
      <c r="F1343" s="30" t="s">
        <v>661</v>
      </c>
      <c r="G1343" s="33">
        <v>0.90185349999999997</v>
      </c>
      <c r="H1343" s="33">
        <v>0.88573809999999997</v>
      </c>
      <c r="I1343" s="33">
        <v>0.91796889999999998</v>
      </c>
      <c r="J1343" s="33">
        <v>0.1896049371955042</v>
      </c>
    </row>
    <row r="1344" spans="2:10" x14ac:dyDescent="0.3">
      <c r="B1344" s="25"/>
      <c r="C1344" s="73"/>
      <c r="D1344" s="29"/>
      <c r="E1344" s="85" t="s">
        <v>477</v>
      </c>
      <c r="F1344" s="30" t="s">
        <v>662</v>
      </c>
      <c r="G1344" s="33">
        <v>0.65534420000000004</v>
      </c>
      <c r="H1344" s="33">
        <v>0.52788999999999997</v>
      </c>
      <c r="I1344" s="33">
        <v>0.78279840000000001</v>
      </c>
      <c r="J1344" s="33">
        <v>0.20519870574522303</v>
      </c>
    </row>
    <row r="1345" spans="2:10" x14ac:dyDescent="0.3">
      <c r="B1345" s="25"/>
      <c r="C1345" s="73"/>
      <c r="D1345" s="29"/>
      <c r="E1345" s="85" t="s">
        <v>477</v>
      </c>
      <c r="F1345" s="30" t="s">
        <v>663</v>
      </c>
      <c r="G1345" s="33">
        <v>0.87281030000000004</v>
      </c>
      <c r="H1345" s="33">
        <v>0.85305370000000003</v>
      </c>
      <c r="I1345" s="33">
        <v>0.89256690000000005</v>
      </c>
      <c r="J1345" s="33">
        <v>6.872191764736542E-3</v>
      </c>
    </row>
    <row r="1346" spans="2:10" x14ac:dyDescent="0.3">
      <c r="B1346" s="25"/>
      <c r="C1346" s="73"/>
      <c r="D1346" s="29"/>
      <c r="E1346" s="85" t="s">
        <v>477</v>
      </c>
      <c r="F1346" s="30" t="s">
        <v>460</v>
      </c>
      <c r="G1346" s="33">
        <v>0.90067980000000003</v>
      </c>
      <c r="H1346" s="33">
        <v>0.8722915</v>
      </c>
      <c r="I1346" s="33">
        <v>0.92906809999999995</v>
      </c>
      <c r="J1346" s="33">
        <v>0.23435139392315948</v>
      </c>
    </row>
    <row r="1347" spans="2:10" x14ac:dyDescent="0.3">
      <c r="B1347" s="25"/>
      <c r="C1347" s="73"/>
      <c r="D1347" s="29"/>
      <c r="E1347" s="85" t="s">
        <v>477</v>
      </c>
      <c r="F1347" s="30" t="s">
        <v>461</v>
      </c>
      <c r="G1347" s="33">
        <v>0.83486099999999996</v>
      </c>
      <c r="H1347" s="33">
        <v>0.81158180000000002</v>
      </c>
      <c r="I1347" s="33">
        <v>0.85814029999999997</v>
      </c>
      <c r="J1347" s="33">
        <v>0.16832120609500861</v>
      </c>
    </row>
    <row r="1348" spans="2:10" x14ac:dyDescent="0.3">
      <c r="B1348" s="25"/>
      <c r="C1348" s="73"/>
      <c r="D1348" s="29"/>
      <c r="E1348" s="85" t="s">
        <v>477</v>
      </c>
      <c r="F1348" s="30" t="s">
        <v>462</v>
      </c>
      <c r="G1348" s="33">
        <v>0.84628340000000002</v>
      </c>
      <c r="H1348" s="33">
        <v>0.78353539999999999</v>
      </c>
      <c r="I1348" s="33">
        <v>0.90903140000000004</v>
      </c>
      <c r="J1348" s="33">
        <v>0.22966672174105135</v>
      </c>
    </row>
    <row r="1349" spans="2:10" x14ac:dyDescent="0.3">
      <c r="B1349" s="25"/>
      <c r="C1349" s="73"/>
      <c r="D1349" s="29"/>
      <c r="E1349" s="85" t="s">
        <v>477</v>
      </c>
      <c r="F1349" s="30" t="s">
        <v>589</v>
      </c>
      <c r="G1349" s="33">
        <v>0.83319379999999998</v>
      </c>
      <c r="H1349" s="33">
        <v>0.74762530000000005</v>
      </c>
      <c r="I1349" s="33">
        <v>0.91876230000000003</v>
      </c>
      <c r="J1349" s="33">
        <v>5.2509102477976195E-2</v>
      </c>
    </row>
    <row r="1350" spans="2:10" x14ac:dyDescent="0.3">
      <c r="B1350" s="25"/>
      <c r="C1350" s="73"/>
      <c r="D1350" s="29"/>
      <c r="E1350" s="85" t="s">
        <v>477</v>
      </c>
      <c r="F1350" s="30" t="s">
        <v>463</v>
      </c>
      <c r="G1350" s="33">
        <v>0.85695690000000002</v>
      </c>
      <c r="H1350" s="33">
        <v>0.82038</v>
      </c>
      <c r="I1350" s="33">
        <v>0.89353380000000004</v>
      </c>
      <c r="J1350" s="33">
        <v>0.26206519700649999</v>
      </c>
    </row>
    <row r="1351" spans="2:10" x14ac:dyDescent="0.3">
      <c r="B1351" s="25"/>
      <c r="C1351" s="73"/>
      <c r="D1351" s="29"/>
      <c r="E1351" s="85" t="s">
        <v>477</v>
      </c>
      <c r="F1351" s="30" t="s">
        <v>464</v>
      </c>
      <c r="G1351" s="33">
        <v>0.86745329999999998</v>
      </c>
      <c r="H1351" s="33">
        <v>0.84153869999999997</v>
      </c>
      <c r="I1351" s="33">
        <v>0.89336789999999999</v>
      </c>
      <c r="J1351" s="33">
        <v>0.25547544564749131</v>
      </c>
    </row>
    <row r="1352" spans="2:10" x14ac:dyDescent="0.3">
      <c r="B1352" s="25"/>
      <c r="C1352" s="73"/>
      <c r="D1352" s="29"/>
      <c r="E1352" s="85" t="s">
        <v>477</v>
      </c>
      <c r="F1352" s="30" t="s">
        <v>465</v>
      </c>
      <c r="G1352" s="33">
        <v>0.8650814</v>
      </c>
      <c r="H1352" s="33">
        <v>0.83478350000000001</v>
      </c>
      <c r="I1352" s="33">
        <v>0.89537929999999999</v>
      </c>
      <c r="J1352" s="33">
        <v>0.18436463561650129</v>
      </c>
    </row>
    <row r="1353" spans="2:10" x14ac:dyDescent="0.3">
      <c r="B1353" s="25"/>
      <c r="C1353" s="73"/>
      <c r="D1353" s="29"/>
      <c r="E1353" s="85" t="s">
        <v>477</v>
      </c>
      <c r="F1353" s="30" t="s">
        <v>466</v>
      </c>
      <c r="G1353" s="33">
        <v>0.85738650000000005</v>
      </c>
      <c r="H1353" s="33">
        <v>0.81390669999999998</v>
      </c>
      <c r="I1353" s="33">
        <v>0.90086630000000001</v>
      </c>
      <c r="J1353" s="33">
        <v>0.13186911450916919</v>
      </c>
    </row>
    <row r="1354" spans="2:10" x14ac:dyDescent="0.3">
      <c r="B1354" s="25"/>
      <c r="C1354" s="73"/>
      <c r="D1354" s="29"/>
      <c r="E1354" s="85" t="s">
        <v>477</v>
      </c>
      <c r="F1354" s="30" t="s">
        <v>467</v>
      </c>
      <c r="G1354" s="33">
        <v>0.88709139999999997</v>
      </c>
      <c r="H1354" s="33">
        <v>0.86627390000000004</v>
      </c>
      <c r="I1354" s="33">
        <v>0.90790890000000002</v>
      </c>
      <c r="J1354" s="33">
        <v>0.13100407556475829</v>
      </c>
    </row>
    <row r="1355" spans="2:10" x14ac:dyDescent="0.3">
      <c r="B1355" s="25"/>
      <c r="C1355" s="73"/>
      <c r="D1355" s="29"/>
      <c r="E1355" s="85" t="s">
        <v>477</v>
      </c>
      <c r="F1355" s="30" t="s">
        <v>468</v>
      </c>
      <c r="G1355" s="33">
        <v>0.86019310000000004</v>
      </c>
      <c r="H1355" s="33">
        <v>0.83963670000000001</v>
      </c>
      <c r="I1355" s="33">
        <v>0.88074949999999996</v>
      </c>
      <c r="J1355" s="33">
        <v>0.19836351905336846</v>
      </c>
    </row>
    <row r="1356" spans="2:10" x14ac:dyDescent="0.3">
      <c r="B1356" s="25"/>
      <c r="C1356" s="73"/>
      <c r="D1356" s="29"/>
      <c r="E1356" s="85" t="s">
        <v>477</v>
      </c>
      <c r="F1356" s="30" t="s">
        <v>469</v>
      </c>
      <c r="G1356" s="33">
        <v>0.89051789999999997</v>
      </c>
      <c r="H1356" s="33">
        <v>0.85907739999999999</v>
      </c>
      <c r="I1356" s="33">
        <v>0.92195839999999996</v>
      </c>
      <c r="J1356" s="33">
        <v>0.20658983430945024</v>
      </c>
    </row>
    <row r="1357" spans="2:10" x14ac:dyDescent="0.3">
      <c r="B1357" s="25"/>
      <c r="C1357" s="73"/>
      <c r="D1357" s="29"/>
      <c r="E1357" s="85" t="s">
        <v>477</v>
      </c>
      <c r="F1357" s="30" t="s">
        <v>470</v>
      </c>
      <c r="G1357" s="33">
        <v>0.82779789999999998</v>
      </c>
      <c r="H1357" s="33">
        <v>0.77565729999999999</v>
      </c>
      <c r="I1357" s="33">
        <v>0.87993849999999996</v>
      </c>
      <c r="J1357" s="33">
        <v>0.15644060204011564</v>
      </c>
    </row>
    <row r="1358" spans="2:10" x14ac:dyDescent="0.3">
      <c r="B1358" s="25"/>
      <c r="C1358" s="73"/>
      <c r="D1358" s="18"/>
      <c r="E1358" s="85" t="s">
        <v>477</v>
      </c>
      <c r="F1358" s="30" t="s">
        <v>26</v>
      </c>
      <c r="G1358" s="33">
        <v>0.87090509999999999</v>
      </c>
      <c r="H1358" s="33">
        <v>0.81168010000000002</v>
      </c>
      <c r="I1358" s="33">
        <v>0.93013009999999996</v>
      </c>
      <c r="J1358" s="33">
        <v>0.26303737528649168</v>
      </c>
    </row>
    <row r="1359" spans="2:10" x14ac:dyDescent="0.3">
      <c r="B1359" s="25"/>
      <c r="C1359" s="73"/>
      <c r="D1359" s="18"/>
      <c r="E1359" s="85" t="s">
        <v>477</v>
      </c>
      <c r="F1359" s="30" t="s">
        <v>27</v>
      </c>
      <c r="G1359" s="33">
        <v>0.79997739999999995</v>
      </c>
      <c r="H1359" s="33">
        <v>0.76182760000000005</v>
      </c>
      <c r="I1359" s="33">
        <v>0.83812719999999996</v>
      </c>
      <c r="J1359" s="33">
        <v>0.16928397135277909</v>
      </c>
    </row>
    <row r="1360" spans="2:10" x14ac:dyDescent="0.3">
      <c r="B1360" s="25"/>
      <c r="C1360" s="73"/>
      <c r="D1360" s="29"/>
      <c r="E1360" s="85" t="s">
        <v>477</v>
      </c>
      <c r="F1360" s="30" t="s">
        <v>28</v>
      </c>
      <c r="G1360" s="33">
        <v>0.80518009999999995</v>
      </c>
      <c r="H1360" s="33">
        <v>0.69711179999999995</v>
      </c>
      <c r="I1360" s="33">
        <v>0.91324850000000002</v>
      </c>
      <c r="J1360" s="33">
        <v>0.19887950311284902</v>
      </c>
    </row>
    <row r="1361" spans="2:10" x14ac:dyDescent="0.3">
      <c r="B1361" s="25"/>
      <c r="C1361" s="73"/>
      <c r="D1361" s="29"/>
      <c r="E1361" s="85" t="s">
        <v>477</v>
      </c>
      <c r="F1361" s="30" t="s">
        <v>29</v>
      </c>
      <c r="G1361" s="33">
        <v>0.84585080000000001</v>
      </c>
      <c r="H1361" s="33">
        <v>0.7859701</v>
      </c>
      <c r="I1361" s="33">
        <v>0.90573150000000002</v>
      </c>
      <c r="J1361" s="33">
        <v>0.15350905881698479</v>
      </c>
    </row>
    <row r="1362" spans="2:10" x14ac:dyDescent="0.3">
      <c r="B1362" s="25"/>
      <c r="C1362" s="73"/>
      <c r="D1362" s="29"/>
      <c r="E1362" s="85" t="s">
        <v>477</v>
      </c>
      <c r="F1362" s="30" t="s">
        <v>658</v>
      </c>
      <c r="G1362" s="33">
        <v>0.86492089999999999</v>
      </c>
      <c r="H1362" s="33">
        <v>0.82589990000000002</v>
      </c>
      <c r="I1362" s="33">
        <v>0.90394180000000002</v>
      </c>
      <c r="J1362" s="33">
        <v>0.19191822977794368</v>
      </c>
    </row>
    <row r="1363" spans="2:10" x14ac:dyDescent="0.3">
      <c r="B1363" s="25"/>
      <c r="C1363" s="73"/>
      <c r="D1363" s="29"/>
      <c r="E1363" s="85" t="s">
        <v>477</v>
      </c>
      <c r="F1363" s="30" t="s">
        <v>30</v>
      </c>
      <c r="G1363" s="33">
        <v>0.88559200000000005</v>
      </c>
      <c r="H1363" s="33">
        <v>0.86173259999999996</v>
      </c>
      <c r="I1363" s="33">
        <v>0.90945140000000002</v>
      </c>
      <c r="J1363" s="33">
        <v>0.16597608085094553</v>
      </c>
    </row>
    <row r="1364" spans="2:10" x14ac:dyDescent="0.3">
      <c r="B1364" s="25"/>
      <c r="C1364" s="73"/>
      <c r="D1364" s="29"/>
      <c r="E1364" s="85" t="s">
        <v>477</v>
      </c>
      <c r="F1364" s="30" t="s">
        <v>552</v>
      </c>
      <c r="G1364" s="33">
        <v>0.87571960000000004</v>
      </c>
      <c r="H1364" s="33">
        <v>0.84336639999999996</v>
      </c>
      <c r="I1364" s="33">
        <v>0.90807289999999996</v>
      </c>
      <c r="J1364" s="33">
        <v>0.10887552571606561</v>
      </c>
    </row>
    <row r="1365" spans="2:10" x14ac:dyDescent="0.3">
      <c r="B1365" s="25"/>
      <c r="C1365" s="73"/>
      <c r="D1365" s="29"/>
      <c r="E1365" s="85" t="s">
        <v>477</v>
      </c>
      <c r="F1365" s="30" t="s">
        <v>31</v>
      </c>
      <c r="G1365" s="33">
        <v>0.90129099999999995</v>
      </c>
      <c r="H1365" s="33">
        <v>0.88069330000000001</v>
      </c>
      <c r="I1365" s="33">
        <v>0.92188859999999995</v>
      </c>
      <c r="J1365" s="33">
        <v>0.20866419997333313</v>
      </c>
    </row>
    <row r="1366" spans="2:10" x14ac:dyDescent="0.3">
      <c r="B1366" s="25"/>
      <c r="C1366" s="73"/>
      <c r="D1366" s="29"/>
      <c r="E1366" s="85" t="s">
        <v>477</v>
      </c>
      <c r="F1366" s="30" t="s">
        <v>32</v>
      </c>
      <c r="G1366" s="33">
        <v>0.91953010000000002</v>
      </c>
      <c r="H1366" s="33">
        <v>0.87700069999999997</v>
      </c>
      <c r="I1366" s="33">
        <v>0.96205949999999996</v>
      </c>
      <c r="J1366" s="33">
        <v>0.11562617592678824</v>
      </c>
    </row>
    <row r="1367" spans="2:10" x14ac:dyDescent="0.3">
      <c r="B1367" s="25"/>
      <c r="C1367" s="73"/>
      <c r="D1367" s="29"/>
      <c r="E1367" s="85" t="s">
        <v>477</v>
      </c>
      <c r="F1367" s="30" t="s">
        <v>471</v>
      </c>
      <c r="G1367" s="33">
        <v>0.8357118</v>
      </c>
      <c r="H1367" s="33">
        <v>0.79362759999999999</v>
      </c>
      <c r="I1367" s="33">
        <v>0.87779600000000002</v>
      </c>
      <c r="J1367" s="33">
        <v>0.29292467619695167</v>
      </c>
    </row>
    <row r="1368" spans="2:10" x14ac:dyDescent="0.3">
      <c r="B1368" s="25"/>
      <c r="C1368" s="73"/>
      <c r="D1368" s="29"/>
      <c r="E1368" s="85" t="s">
        <v>477</v>
      </c>
      <c r="F1368" s="30" t="s">
        <v>472</v>
      </c>
      <c r="G1368" s="33">
        <v>0.85829109999999997</v>
      </c>
      <c r="H1368" s="33">
        <v>0.82017689999999999</v>
      </c>
      <c r="I1368" s="33">
        <v>0.89640540000000002</v>
      </c>
      <c r="J1368" s="33">
        <v>0.17127189097280615</v>
      </c>
    </row>
    <row r="1369" spans="2:10" x14ac:dyDescent="0.3">
      <c r="B1369" s="25"/>
      <c r="C1369" s="73"/>
      <c r="D1369" s="29"/>
      <c r="E1369" s="85" t="s">
        <v>477</v>
      </c>
      <c r="F1369" s="30" t="s">
        <v>473</v>
      </c>
      <c r="G1369" s="33">
        <v>0.88572629999999997</v>
      </c>
      <c r="H1369" s="33">
        <v>0.85879689999999997</v>
      </c>
      <c r="I1369" s="33">
        <v>0.91265569999999996</v>
      </c>
      <c r="J1369" s="33">
        <v>0.19651912447481476</v>
      </c>
    </row>
    <row r="1370" spans="2:10" x14ac:dyDescent="0.3">
      <c r="B1370" s="25" t="s">
        <v>445</v>
      </c>
      <c r="C1370" s="73" t="s">
        <v>446</v>
      </c>
      <c r="D1370" s="102" t="s">
        <v>610</v>
      </c>
      <c r="E1370" s="85" t="s">
        <v>477</v>
      </c>
      <c r="F1370" s="30" t="s">
        <v>450</v>
      </c>
      <c r="G1370" s="33">
        <v>0.171957</v>
      </c>
      <c r="H1370" s="33">
        <v>0.1613241</v>
      </c>
      <c r="I1370" s="33">
        <v>0.1825899</v>
      </c>
      <c r="J1370" s="33">
        <v>0.18025949432841573</v>
      </c>
    </row>
    <row r="1371" spans="2:10" x14ac:dyDescent="0.3">
      <c r="B1371" s="25"/>
      <c r="C1371" s="73"/>
      <c r="D1371" s="103"/>
      <c r="E1371" s="85" t="s">
        <v>477</v>
      </c>
      <c r="F1371" s="30" t="s">
        <v>452</v>
      </c>
      <c r="G1371" s="33">
        <v>0.1811622</v>
      </c>
      <c r="H1371" s="33">
        <v>0.1673415</v>
      </c>
      <c r="I1371" s="33">
        <v>0.19498299999999999</v>
      </c>
      <c r="J1371" s="33">
        <v>0.15345215176653687</v>
      </c>
    </row>
    <row r="1372" spans="2:10" x14ac:dyDescent="0.3">
      <c r="B1372" s="25"/>
      <c r="C1372" s="73"/>
      <c r="D1372" s="29"/>
      <c r="E1372" s="85" t="s">
        <v>477</v>
      </c>
      <c r="F1372" s="30" t="s">
        <v>453</v>
      </c>
      <c r="G1372" s="33">
        <v>0.24289930000000001</v>
      </c>
      <c r="H1372" s="33">
        <v>0.21344450000000001</v>
      </c>
      <c r="I1372" s="33">
        <v>0.27235409999999999</v>
      </c>
      <c r="J1372" s="33">
        <v>0.24275454068148242</v>
      </c>
    </row>
    <row r="1373" spans="2:10" x14ac:dyDescent="0.3">
      <c r="B1373" s="25"/>
      <c r="C1373" s="73"/>
      <c r="D1373" s="29"/>
      <c r="E1373" s="85" t="s">
        <v>477</v>
      </c>
      <c r="F1373" s="30" t="s">
        <v>21</v>
      </c>
      <c r="G1373" s="33">
        <v>0.16716700000000001</v>
      </c>
      <c r="H1373" s="33">
        <v>0.13466149999999999</v>
      </c>
      <c r="I1373" s="33">
        <v>0.19967260000000001</v>
      </c>
      <c r="J1373" s="33">
        <v>0.2169958724554111</v>
      </c>
    </row>
    <row r="1374" spans="2:10" x14ac:dyDescent="0.3">
      <c r="B1374" s="25"/>
      <c r="C1374" s="73"/>
      <c r="D1374" s="29"/>
      <c r="E1374" s="85" t="s">
        <v>477</v>
      </c>
      <c r="F1374" s="30" t="s">
        <v>454</v>
      </c>
      <c r="G1374" s="33">
        <v>0.11113290000000001</v>
      </c>
      <c r="H1374" s="33">
        <v>7.722097E-2</v>
      </c>
      <c r="I1374" s="33">
        <v>0.1450449</v>
      </c>
      <c r="J1374" s="33">
        <v>0.19818033644770458</v>
      </c>
    </row>
    <row r="1375" spans="2:10" x14ac:dyDescent="0.3">
      <c r="B1375" s="25"/>
      <c r="C1375" s="73"/>
      <c r="D1375" s="29"/>
      <c r="E1375" s="85" t="s">
        <v>477</v>
      </c>
      <c r="F1375" s="30" t="s">
        <v>455</v>
      </c>
      <c r="G1375" s="33">
        <v>0.13174659999999999</v>
      </c>
      <c r="H1375" s="33">
        <v>3.0353129999999999E-2</v>
      </c>
      <c r="I1375" s="33">
        <v>0.23313999999999999</v>
      </c>
      <c r="J1375" s="33">
        <v>0.24893497002278503</v>
      </c>
    </row>
    <row r="1376" spans="2:10" x14ac:dyDescent="0.3">
      <c r="B1376" s="25"/>
      <c r="C1376" s="73"/>
      <c r="D1376" s="29"/>
      <c r="E1376" s="85" t="s">
        <v>477</v>
      </c>
      <c r="F1376" s="30" t="s">
        <v>456</v>
      </c>
      <c r="G1376" s="33">
        <v>0.19969410000000001</v>
      </c>
      <c r="H1376" s="33">
        <v>0.18276339999999999</v>
      </c>
      <c r="I1376" s="33">
        <v>0.21662480000000001</v>
      </c>
      <c r="J1376" s="33">
        <v>0.23064680042496227</v>
      </c>
    </row>
    <row r="1377" spans="2:10" x14ac:dyDescent="0.3">
      <c r="B1377" s="25"/>
      <c r="C1377" s="73"/>
      <c r="D1377" s="29"/>
      <c r="E1377" s="85" t="s">
        <v>477</v>
      </c>
      <c r="F1377" s="30" t="s">
        <v>457</v>
      </c>
      <c r="G1377" s="33">
        <v>0.15489196999999999</v>
      </c>
      <c r="H1377" s="33">
        <v>0.14094119999999999</v>
      </c>
      <c r="I1377" s="33">
        <v>0.16884270000000001</v>
      </c>
      <c r="J1377" s="33">
        <v>0.14340025476192764</v>
      </c>
    </row>
    <row r="1378" spans="2:10" x14ac:dyDescent="0.3">
      <c r="B1378" s="25"/>
      <c r="C1378" s="73"/>
      <c r="D1378" s="29"/>
      <c r="E1378" s="85" t="s">
        <v>477</v>
      </c>
      <c r="F1378" s="30" t="s">
        <v>458</v>
      </c>
      <c r="G1378" s="33">
        <v>0.1658849</v>
      </c>
      <c r="H1378" s="33">
        <v>0.14035010000000001</v>
      </c>
      <c r="I1378" s="33">
        <v>0.1914197</v>
      </c>
      <c r="J1378" s="33">
        <v>0.12673940710806531</v>
      </c>
    </row>
    <row r="1379" spans="2:10" x14ac:dyDescent="0.3">
      <c r="B1379" s="25"/>
      <c r="C1379" s="73"/>
      <c r="D1379" s="29"/>
      <c r="E1379" s="85" t="s">
        <v>477</v>
      </c>
      <c r="F1379" s="30" t="s">
        <v>459</v>
      </c>
      <c r="G1379" s="33">
        <v>0.17539270000000001</v>
      </c>
      <c r="H1379" s="33">
        <v>0.16334090000000001</v>
      </c>
      <c r="I1379" s="33">
        <v>0.18744459999999999</v>
      </c>
      <c r="J1379" s="33">
        <v>8.3523856986504788E-2</v>
      </c>
    </row>
    <row r="1380" spans="2:10" x14ac:dyDescent="0.3">
      <c r="B1380" s="25"/>
      <c r="C1380" s="73"/>
      <c r="D1380" s="29"/>
      <c r="E1380" s="85" t="s">
        <v>477</v>
      </c>
      <c r="F1380" s="30" t="s">
        <v>660</v>
      </c>
      <c r="G1380" s="33">
        <v>0.23317789999999999</v>
      </c>
      <c r="H1380" s="33">
        <v>0.20141870000000001</v>
      </c>
      <c r="I1380" s="33">
        <v>0.26493699999999998</v>
      </c>
      <c r="J1380" s="33">
        <v>0.17184993418824851</v>
      </c>
    </row>
    <row r="1381" spans="2:10" x14ac:dyDescent="0.3">
      <c r="B1381" s="25"/>
      <c r="C1381" s="73"/>
      <c r="D1381" s="29"/>
      <c r="E1381" s="85" t="s">
        <v>477</v>
      </c>
      <c r="F1381" s="30" t="s">
        <v>661</v>
      </c>
      <c r="G1381" s="33">
        <v>0.15021329999999999</v>
      </c>
      <c r="H1381" s="33">
        <v>0.13104650000000001</v>
      </c>
      <c r="I1381" s="33">
        <v>0.16938010000000001</v>
      </c>
      <c r="J1381" s="33">
        <v>0.16996744812148576</v>
      </c>
    </row>
    <row r="1382" spans="2:10" x14ac:dyDescent="0.3">
      <c r="B1382" s="25"/>
      <c r="C1382" s="73"/>
      <c r="D1382" s="29"/>
      <c r="E1382" s="85" t="s">
        <v>477</v>
      </c>
      <c r="F1382" s="30" t="s">
        <v>662</v>
      </c>
      <c r="G1382" s="33">
        <v>0.29530840000000003</v>
      </c>
      <c r="H1382" s="33">
        <v>0.18356639999999999</v>
      </c>
      <c r="I1382" s="33">
        <v>0.40705039999999998</v>
      </c>
      <c r="J1382" s="33">
        <v>0.18186227563695498</v>
      </c>
    </row>
    <row r="1383" spans="2:10" x14ac:dyDescent="0.3">
      <c r="B1383" s="25"/>
      <c r="C1383" s="73"/>
      <c r="D1383" s="29"/>
      <c r="E1383" s="85" t="s">
        <v>477</v>
      </c>
      <c r="F1383" s="30" t="s">
        <v>663</v>
      </c>
      <c r="G1383" s="33">
        <v>0.1678238</v>
      </c>
      <c r="H1383" s="33">
        <v>0.15520529999999999</v>
      </c>
      <c r="I1383" s="33">
        <v>0.1804423</v>
      </c>
      <c r="J1383" s="33">
        <v>6.0906448138142019E-3</v>
      </c>
    </row>
    <row r="1384" spans="2:10" x14ac:dyDescent="0.3">
      <c r="B1384" s="25"/>
      <c r="C1384" s="73"/>
      <c r="D1384" s="29"/>
      <c r="E1384" s="85" t="s">
        <v>477</v>
      </c>
      <c r="F1384" s="30" t="s">
        <v>460</v>
      </c>
      <c r="G1384" s="33">
        <v>0.201374</v>
      </c>
      <c r="H1384" s="33">
        <v>0.18021424999999999</v>
      </c>
      <c r="I1384" s="33">
        <v>0.2225338</v>
      </c>
      <c r="J1384" s="33">
        <v>0.20729046156521228</v>
      </c>
    </row>
    <row r="1385" spans="2:10" x14ac:dyDescent="0.3">
      <c r="B1385" s="25"/>
      <c r="C1385" s="73"/>
      <c r="D1385" s="29"/>
      <c r="E1385" s="85" t="s">
        <v>477</v>
      </c>
      <c r="F1385" s="30" t="s">
        <v>461</v>
      </c>
      <c r="G1385" s="33">
        <v>0.14118040000000001</v>
      </c>
      <c r="H1385" s="33">
        <v>0.12173084000000001</v>
      </c>
      <c r="I1385" s="33">
        <v>0.16063</v>
      </c>
      <c r="J1385" s="33">
        <v>0.15295086848974504</v>
      </c>
    </row>
    <row r="1386" spans="2:10" x14ac:dyDescent="0.3">
      <c r="B1386" s="25"/>
      <c r="C1386" s="73"/>
      <c r="D1386" s="29"/>
      <c r="E1386" s="85" t="s">
        <v>477</v>
      </c>
      <c r="F1386" s="30" t="s">
        <v>462</v>
      </c>
      <c r="G1386" s="33">
        <v>0.235347</v>
      </c>
      <c r="H1386" s="33">
        <v>0.16644730999999999</v>
      </c>
      <c r="I1386" s="33">
        <v>0.30424669999999998</v>
      </c>
      <c r="J1386" s="33">
        <v>0.22286995960417269</v>
      </c>
    </row>
    <row r="1387" spans="2:10" x14ac:dyDescent="0.3">
      <c r="B1387" s="25"/>
      <c r="C1387" s="73"/>
      <c r="D1387" s="29"/>
      <c r="E1387" s="85" t="s">
        <v>477</v>
      </c>
      <c r="F1387" s="30" t="s">
        <v>589</v>
      </c>
      <c r="G1387" s="33">
        <v>0.183116</v>
      </c>
      <c r="H1387" s="33">
        <v>8.8630490000000006E-2</v>
      </c>
      <c r="I1387" s="33">
        <v>0.2776016</v>
      </c>
      <c r="J1387" s="33">
        <v>2.2192168547133927E-2</v>
      </c>
    </row>
    <row r="1388" spans="2:10" x14ac:dyDescent="0.3">
      <c r="B1388" s="25"/>
      <c r="C1388" s="73"/>
      <c r="D1388" s="29"/>
      <c r="E1388" s="85" t="s">
        <v>477</v>
      </c>
      <c r="F1388" s="30" t="s">
        <v>463</v>
      </c>
      <c r="G1388" s="33">
        <v>0.19229250000000001</v>
      </c>
      <c r="H1388" s="33">
        <v>0.16227264</v>
      </c>
      <c r="I1388" s="33">
        <v>0.22231239999999999</v>
      </c>
      <c r="J1388" s="33">
        <v>0.23295776761117259</v>
      </c>
    </row>
    <row r="1389" spans="2:10" x14ac:dyDescent="0.3">
      <c r="B1389" s="25"/>
      <c r="C1389" s="73"/>
      <c r="D1389" s="29"/>
      <c r="E1389" s="85" t="s">
        <v>477</v>
      </c>
      <c r="F1389" s="30" t="s">
        <v>464</v>
      </c>
      <c r="G1389" s="33">
        <v>0.22264100000000001</v>
      </c>
      <c r="H1389" s="33">
        <v>0.18601672999999999</v>
      </c>
      <c r="I1389" s="33">
        <v>0.25926519999999997</v>
      </c>
      <c r="J1389" s="33">
        <v>0.23988756981843495</v>
      </c>
    </row>
    <row r="1390" spans="2:10" x14ac:dyDescent="0.3">
      <c r="B1390" s="25"/>
      <c r="C1390" s="73"/>
      <c r="D1390" s="29"/>
      <c r="E1390" s="85" t="s">
        <v>477</v>
      </c>
      <c r="F1390" s="30" t="s">
        <v>465</v>
      </c>
      <c r="G1390" s="33">
        <v>0.16501089999999999</v>
      </c>
      <c r="H1390" s="33">
        <v>0.12512031000000001</v>
      </c>
      <c r="I1390" s="33">
        <v>0.20490140000000001</v>
      </c>
      <c r="J1390" s="33">
        <v>0.16029561944497234</v>
      </c>
    </row>
    <row r="1391" spans="2:10" x14ac:dyDescent="0.3">
      <c r="B1391" s="25"/>
      <c r="C1391" s="73"/>
      <c r="D1391" s="29"/>
      <c r="E1391" s="85" t="s">
        <v>477</v>
      </c>
      <c r="F1391" s="30" t="s">
        <v>466</v>
      </c>
      <c r="G1391" s="33">
        <v>0.15099509999999999</v>
      </c>
      <c r="H1391" s="33">
        <v>0.11073354000000001</v>
      </c>
      <c r="I1391" s="33">
        <v>0.1912567</v>
      </c>
      <c r="J1391" s="33">
        <v>0.11539510478840596</v>
      </c>
    </row>
    <row r="1392" spans="2:10" x14ac:dyDescent="0.3">
      <c r="B1392" s="25"/>
      <c r="C1392" s="73"/>
      <c r="D1392" s="29"/>
      <c r="E1392" s="85" t="s">
        <v>477</v>
      </c>
      <c r="F1392" s="30" t="s">
        <v>467</v>
      </c>
      <c r="G1392" s="33">
        <v>0.11294079999999999</v>
      </c>
      <c r="H1392" s="33">
        <v>8.4331550000000005E-2</v>
      </c>
      <c r="I1392" s="33">
        <v>0.14155010000000001</v>
      </c>
      <c r="J1392" s="33">
        <v>0.11343484398048895</v>
      </c>
    </row>
    <row r="1393" spans="2:10" x14ac:dyDescent="0.3">
      <c r="B1393" s="25"/>
      <c r="C1393" s="73"/>
      <c r="D1393" s="29"/>
      <c r="E1393" s="85" t="s">
        <v>477</v>
      </c>
      <c r="F1393" s="30" t="s">
        <v>468</v>
      </c>
      <c r="G1393" s="33">
        <v>0.18617800000000001</v>
      </c>
      <c r="H1393" s="33">
        <v>0.17501807999999999</v>
      </c>
      <c r="I1393" s="33">
        <v>0.19733790000000001</v>
      </c>
      <c r="J1393" s="33">
        <v>0.17572016003111432</v>
      </c>
    </row>
    <row r="1394" spans="2:10" x14ac:dyDescent="0.3">
      <c r="B1394" s="25"/>
      <c r="C1394" s="73"/>
      <c r="D1394" s="29"/>
      <c r="E1394" s="85" t="s">
        <v>477</v>
      </c>
      <c r="F1394" s="30" t="s">
        <v>469</v>
      </c>
      <c r="G1394" s="33">
        <v>0.1099613</v>
      </c>
      <c r="H1394" s="33">
        <v>8.1398910000000005E-2</v>
      </c>
      <c r="I1394" s="33">
        <v>0.1385237</v>
      </c>
      <c r="J1394" s="33">
        <v>0.19259503114941087</v>
      </c>
    </row>
    <row r="1395" spans="2:10" x14ac:dyDescent="0.3">
      <c r="B1395" s="25"/>
      <c r="C1395" s="73"/>
      <c r="D1395" s="29"/>
      <c r="E1395" s="85" t="s">
        <v>477</v>
      </c>
      <c r="F1395" s="30" t="s">
        <v>470</v>
      </c>
      <c r="G1395" s="33">
        <v>0.1727776</v>
      </c>
      <c r="H1395" s="33">
        <v>0.1314642</v>
      </c>
      <c r="I1395" s="33">
        <v>0.214091</v>
      </c>
      <c r="J1395" s="33">
        <v>0.14752182240851081</v>
      </c>
    </row>
    <row r="1396" spans="2:10" x14ac:dyDescent="0.3">
      <c r="B1396" s="25"/>
      <c r="C1396" s="73"/>
      <c r="D1396" s="18"/>
      <c r="E1396" s="85" t="s">
        <v>477</v>
      </c>
      <c r="F1396" s="30" t="s">
        <v>26</v>
      </c>
      <c r="G1396" s="33">
        <v>0.16840910000000001</v>
      </c>
      <c r="H1396" s="33">
        <v>0.15034690000000001</v>
      </c>
      <c r="I1396" s="33">
        <v>0.18647130000000001</v>
      </c>
      <c r="J1396" s="33">
        <v>0.24487355321965112</v>
      </c>
    </row>
    <row r="1397" spans="2:10" x14ac:dyDescent="0.3">
      <c r="B1397" s="25"/>
      <c r="C1397" s="73"/>
      <c r="D1397" s="29"/>
      <c r="E1397" s="85" t="s">
        <v>477</v>
      </c>
      <c r="F1397" s="30" t="s">
        <v>27</v>
      </c>
      <c r="G1397" s="33">
        <v>0.1961531</v>
      </c>
      <c r="H1397" s="33">
        <v>0.1327132</v>
      </c>
      <c r="I1397" s="33">
        <v>0.25959300000000002</v>
      </c>
      <c r="J1397" s="33">
        <v>0.16371904925470787</v>
      </c>
    </row>
    <row r="1398" spans="2:10" x14ac:dyDescent="0.3">
      <c r="B1398" s="25"/>
      <c r="C1398" s="73"/>
      <c r="D1398" s="29"/>
      <c r="E1398" s="85" t="s">
        <v>477</v>
      </c>
      <c r="F1398" s="30" t="s">
        <v>28</v>
      </c>
      <c r="G1398" s="33">
        <v>0.18819520000000001</v>
      </c>
      <c r="H1398" s="33">
        <v>0.14061170000000001</v>
      </c>
      <c r="I1398" s="33">
        <v>0.2357786</v>
      </c>
      <c r="J1398" s="33">
        <v>0.14450829722624331</v>
      </c>
    </row>
    <row r="1399" spans="2:10" x14ac:dyDescent="0.3">
      <c r="B1399" s="25"/>
      <c r="C1399" s="73"/>
      <c r="D1399" s="29"/>
      <c r="E1399" s="85" t="s">
        <v>477</v>
      </c>
      <c r="F1399" s="30" t="s">
        <v>29</v>
      </c>
      <c r="G1399" s="33">
        <v>0.15132080000000001</v>
      </c>
      <c r="H1399" s="33">
        <v>0.1108594</v>
      </c>
      <c r="I1399" s="33">
        <v>0.19178220000000001</v>
      </c>
      <c r="J1399" s="33">
        <v>0.12164115551032841</v>
      </c>
    </row>
    <row r="1400" spans="2:10" x14ac:dyDescent="0.3">
      <c r="B1400" s="25"/>
      <c r="C1400" s="73"/>
      <c r="D1400" s="29"/>
      <c r="E1400" s="85" t="s">
        <v>477</v>
      </c>
      <c r="F1400" s="30" t="s">
        <v>658</v>
      </c>
      <c r="G1400" s="33">
        <v>0.1688317</v>
      </c>
      <c r="H1400" s="33">
        <v>0.10166890000000001</v>
      </c>
      <c r="I1400" s="33">
        <v>0.2359945</v>
      </c>
      <c r="J1400" s="33">
        <v>0.17460926457574555</v>
      </c>
    </row>
    <row r="1401" spans="2:10" x14ac:dyDescent="0.3">
      <c r="B1401" s="25"/>
      <c r="C1401" s="73"/>
      <c r="D1401" s="29"/>
      <c r="E1401" s="85" t="s">
        <v>477</v>
      </c>
      <c r="F1401" s="30" t="s">
        <v>30</v>
      </c>
      <c r="G1401" s="33">
        <v>0.15944459999999999</v>
      </c>
      <c r="H1401" s="33">
        <v>0.14130670000000001</v>
      </c>
      <c r="I1401" s="33">
        <v>0.1775825</v>
      </c>
      <c r="J1401" s="33">
        <v>0.14117441166291919</v>
      </c>
    </row>
    <row r="1402" spans="2:10" x14ac:dyDescent="0.3">
      <c r="B1402" s="25"/>
      <c r="C1402" s="73"/>
      <c r="D1402" s="29"/>
      <c r="E1402" s="85" t="s">
        <v>477</v>
      </c>
      <c r="F1402" s="30" t="s">
        <v>552</v>
      </c>
      <c r="G1402" s="33">
        <v>0.2036326</v>
      </c>
      <c r="H1402" s="33">
        <v>0.14133680000000001</v>
      </c>
      <c r="I1402" s="33">
        <v>0.26592850000000001</v>
      </c>
      <c r="J1402" s="33">
        <v>7.3248898857455377E-2</v>
      </c>
    </row>
    <row r="1403" spans="2:10" x14ac:dyDescent="0.3">
      <c r="B1403" s="25"/>
      <c r="C1403" s="73"/>
      <c r="D1403" s="29"/>
      <c r="E1403" s="85" t="s">
        <v>477</v>
      </c>
      <c r="F1403" s="30" t="s">
        <v>31</v>
      </c>
      <c r="G1403" s="33">
        <v>0.16353480000000001</v>
      </c>
      <c r="H1403" s="33">
        <v>0.1372196</v>
      </c>
      <c r="I1403" s="33">
        <v>0.18985009999999999</v>
      </c>
      <c r="J1403" s="33">
        <v>0.17957868019930154</v>
      </c>
    </row>
    <row r="1404" spans="2:10" x14ac:dyDescent="0.3">
      <c r="B1404" s="25"/>
      <c r="C1404" s="73"/>
      <c r="D1404" s="29"/>
      <c r="E1404" s="85" t="s">
        <v>477</v>
      </c>
      <c r="F1404" s="30" t="s">
        <v>32</v>
      </c>
      <c r="G1404" s="33">
        <v>0.18694549999999999</v>
      </c>
      <c r="H1404" s="33">
        <v>0.1649747</v>
      </c>
      <c r="I1404" s="33">
        <v>0.2089164</v>
      </c>
      <c r="J1404" s="33">
        <v>7.9546992073414952E-2</v>
      </c>
    </row>
    <row r="1405" spans="2:10" x14ac:dyDescent="0.3">
      <c r="B1405" s="25"/>
      <c r="C1405" s="73"/>
      <c r="D1405" s="29"/>
      <c r="E1405" s="85" t="s">
        <v>477</v>
      </c>
      <c r="F1405" s="30" t="s">
        <v>471</v>
      </c>
      <c r="G1405" s="33">
        <v>0.1878766</v>
      </c>
      <c r="H1405" s="33">
        <v>0.16373740000000001</v>
      </c>
      <c r="I1405" s="33">
        <v>0.21201590000000001</v>
      </c>
      <c r="J1405" s="33">
        <v>0.27533421250843532</v>
      </c>
    </row>
    <row r="1406" spans="2:10" x14ac:dyDescent="0.3">
      <c r="B1406" s="25"/>
      <c r="C1406" s="73"/>
      <c r="D1406" s="29"/>
      <c r="E1406" s="85" t="s">
        <v>477</v>
      </c>
      <c r="F1406" s="30" t="s">
        <v>472</v>
      </c>
      <c r="G1406" s="33">
        <v>0.17283699999999999</v>
      </c>
      <c r="H1406" s="33">
        <v>0.15302160000000001</v>
      </c>
      <c r="I1406" s="33">
        <v>0.1926524</v>
      </c>
      <c r="J1406" s="33">
        <v>0.15320527698305969</v>
      </c>
    </row>
    <row r="1407" spans="2:10" x14ac:dyDescent="0.3">
      <c r="B1407" s="25"/>
      <c r="C1407" s="73"/>
      <c r="D1407" s="29"/>
      <c r="E1407" s="85" t="s">
        <v>477</v>
      </c>
      <c r="F1407" s="30" t="s">
        <v>473</v>
      </c>
      <c r="G1407" s="33">
        <v>0.16517390000000001</v>
      </c>
      <c r="H1407" s="33">
        <v>0.1498728</v>
      </c>
      <c r="I1407" s="33">
        <v>0.180475</v>
      </c>
      <c r="J1407" s="33">
        <v>0.17088363410780386</v>
      </c>
    </row>
    <row r="1408" spans="2:10" x14ac:dyDescent="0.3">
      <c r="B1408" s="25" t="s">
        <v>447</v>
      </c>
      <c r="C1408" s="73" t="s">
        <v>448</v>
      </c>
      <c r="D1408" s="102" t="s">
        <v>610</v>
      </c>
      <c r="E1408" s="85" t="s">
        <v>477</v>
      </c>
      <c r="F1408" s="30" t="s">
        <v>450</v>
      </c>
      <c r="G1408" s="33">
        <v>0.18616450000000001</v>
      </c>
      <c r="H1408" s="33">
        <v>0.16941500000000001</v>
      </c>
      <c r="I1408" s="33">
        <v>0.20291409999999999</v>
      </c>
      <c r="J1408" s="33">
        <v>0.1845936923268659</v>
      </c>
    </row>
    <row r="1409" spans="2:10" x14ac:dyDescent="0.3">
      <c r="B1409" s="25"/>
      <c r="C1409" s="73"/>
      <c r="D1409" s="29"/>
      <c r="E1409" s="85" t="s">
        <v>477</v>
      </c>
      <c r="F1409" s="30" t="s">
        <v>452</v>
      </c>
      <c r="G1409" s="33">
        <v>0.1910781</v>
      </c>
      <c r="H1409" s="33">
        <v>0.17002510000000001</v>
      </c>
      <c r="I1409" s="33">
        <v>0.21213099999999999</v>
      </c>
      <c r="J1409" s="33">
        <v>0.15629152071507169</v>
      </c>
    </row>
    <row r="1410" spans="2:10" x14ac:dyDescent="0.3">
      <c r="B1410" s="25"/>
      <c r="C1410" s="73"/>
      <c r="D1410" s="29"/>
      <c r="E1410" s="85" t="s">
        <v>477</v>
      </c>
      <c r="F1410" s="30" t="s">
        <v>453</v>
      </c>
      <c r="G1410" s="33">
        <v>0.25530409999999998</v>
      </c>
      <c r="H1410" s="33">
        <v>0.228191</v>
      </c>
      <c r="I1410" s="33">
        <v>0.28241709999999998</v>
      </c>
      <c r="J1410" s="33">
        <v>0.24344076839111597</v>
      </c>
    </row>
    <row r="1411" spans="2:10" x14ac:dyDescent="0.3">
      <c r="B1411" s="25"/>
      <c r="C1411" s="73"/>
      <c r="D1411" s="29"/>
      <c r="E1411" s="85" t="s">
        <v>477</v>
      </c>
      <c r="F1411" s="30" t="s">
        <v>21</v>
      </c>
      <c r="G1411" s="33">
        <v>0.1903929</v>
      </c>
      <c r="H1411" s="33">
        <v>0.15225430000000001</v>
      </c>
      <c r="I1411" s="33">
        <v>0.2285314</v>
      </c>
      <c r="J1411" s="33">
        <v>0.22146124248065696</v>
      </c>
    </row>
    <row r="1412" spans="2:10" x14ac:dyDescent="0.3">
      <c r="B1412" s="25"/>
      <c r="C1412" s="73"/>
      <c r="D1412" s="29"/>
      <c r="E1412" s="85" t="s">
        <v>477</v>
      </c>
      <c r="F1412" s="30" t="s">
        <v>454</v>
      </c>
      <c r="G1412" s="33">
        <v>0.1434144</v>
      </c>
      <c r="H1412" s="33">
        <v>0.1202198</v>
      </c>
      <c r="I1412" s="33">
        <v>0.16660910000000001</v>
      </c>
      <c r="J1412" s="33">
        <v>0.20527489924691691</v>
      </c>
    </row>
    <row r="1413" spans="2:10" x14ac:dyDescent="0.3">
      <c r="B1413" s="25"/>
      <c r="C1413" s="73"/>
      <c r="D1413" s="29"/>
      <c r="E1413" s="85" t="s">
        <v>477</v>
      </c>
      <c r="F1413" s="30" t="s">
        <v>455</v>
      </c>
      <c r="G1413" s="33">
        <v>0.18511849999999999</v>
      </c>
      <c r="H1413" s="33">
        <v>9.2776200000000003E-2</v>
      </c>
      <c r="I1413" s="33">
        <v>0.27746080000000001</v>
      </c>
      <c r="J1413" s="33">
        <v>0.21317971322282206</v>
      </c>
    </row>
    <row r="1414" spans="2:10" x14ac:dyDescent="0.3">
      <c r="B1414" s="25"/>
      <c r="C1414" s="73"/>
      <c r="D1414" s="29"/>
      <c r="E1414" s="85" t="s">
        <v>477</v>
      </c>
      <c r="F1414" s="30" t="s">
        <v>456</v>
      </c>
      <c r="G1414" s="33">
        <v>0.1384194</v>
      </c>
      <c r="H1414" s="33">
        <v>0.11411403000000001</v>
      </c>
      <c r="I1414" s="33">
        <v>0.1627247</v>
      </c>
      <c r="J1414" s="33">
        <v>0.23196306719731244</v>
      </c>
    </row>
    <row r="1415" spans="2:10" x14ac:dyDescent="0.3">
      <c r="B1415" s="25"/>
      <c r="C1415" s="73"/>
      <c r="D1415" s="29"/>
      <c r="E1415" s="85" t="s">
        <v>477</v>
      </c>
      <c r="F1415" s="30" t="s">
        <v>457</v>
      </c>
      <c r="G1415" s="33">
        <v>0.21687020000000001</v>
      </c>
      <c r="H1415" s="33">
        <v>0.19411564000000001</v>
      </c>
      <c r="I1415" s="33">
        <v>0.2396248</v>
      </c>
      <c r="J1415" s="33">
        <v>0.14925787244947658</v>
      </c>
    </row>
    <row r="1416" spans="2:10" x14ac:dyDescent="0.3">
      <c r="B1416" s="25"/>
      <c r="C1416" s="73"/>
      <c r="D1416" s="29"/>
      <c r="E1416" s="85" t="s">
        <v>477</v>
      </c>
      <c r="F1416" s="30" t="s">
        <v>458</v>
      </c>
      <c r="G1416" s="33">
        <v>0.32236379999999998</v>
      </c>
      <c r="H1416" s="33">
        <v>0.29172419999999999</v>
      </c>
      <c r="I1416" s="33">
        <v>0.35300330000000002</v>
      </c>
      <c r="J1416" s="33">
        <v>0.12716066552755245</v>
      </c>
    </row>
    <row r="1417" spans="2:10" x14ac:dyDescent="0.3">
      <c r="B1417" s="25"/>
      <c r="C1417" s="73"/>
      <c r="D1417" s="29"/>
      <c r="E1417" s="85" t="s">
        <v>477</v>
      </c>
      <c r="F1417" s="30" t="s">
        <v>459</v>
      </c>
      <c r="G1417" s="33">
        <v>0.1586554</v>
      </c>
      <c r="H1417" s="33">
        <v>0.14286660000000001</v>
      </c>
      <c r="I1417" s="33">
        <v>0.1744443</v>
      </c>
      <c r="J1417" s="33">
        <v>8.7480958751144672E-2</v>
      </c>
    </row>
    <row r="1418" spans="2:10" x14ac:dyDescent="0.3">
      <c r="B1418" s="25"/>
      <c r="C1418" s="73"/>
      <c r="D1418" s="29"/>
      <c r="E1418" s="85" t="s">
        <v>477</v>
      </c>
      <c r="F1418" s="30" t="s">
        <v>660</v>
      </c>
      <c r="G1418" s="33">
        <v>0.3197179</v>
      </c>
      <c r="H1418" s="33">
        <v>0.28881390000000001</v>
      </c>
      <c r="I1418" s="33">
        <v>0.35062189999999999</v>
      </c>
      <c r="J1418" s="33">
        <v>0.18269557072673528</v>
      </c>
    </row>
    <row r="1419" spans="2:10" x14ac:dyDescent="0.3">
      <c r="B1419" s="25"/>
      <c r="C1419" s="73"/>
      <c r="D1419" s="29"/>
      <c r="E1419" s="85" t="s">
        <v>477</v>
      </c>
      <c r="F1419" s="30" t="s">
        <v>661</v>
      </c>
      <c r="G1419" s="33">
        <v>0.13946819999999999</v>
      </c>
      <c r="H1419" s="33">
        <v>0.1221951</v>
      </c>
      <c r="I1419" s="33">
        <v>0.1567413</v>
      </c>
      <c r="J1419" s="33">
        <v>0.17195859154405879</v>
      </c>
    </row>
    <row r="1420" spans="2:10" x14ac:dyDescent="0.3">
      <c r="B1420" s="25"/>
      <c r="C1420" s="73"/>
      <c r="D1420" s="29"/>
      <c r="E1420" s="85" t="s">
        <v>477</v>
      </c>
      <c r="F1420" s="30" t="s">
        <v>662</v>
      </c>
      <c r="G1420" s="33">
        <v>0.26879189999999997</v>
      </c>
      <c r="H1420" s="33">
        <v>0.1924941</v>
      </c>
      <c r="I1420" s="33">
        <v>0.3450897</v>
      </c>
      <c r="J1420" s="33">
        <v>0.20712007498993251</v>
      </c>
    </row>
    <row r="1421" spans="2:10" x14ac:dyDescent="0.3">
      <c r="B1421" s="25"/>
      <c r="C1421" s="73"/>
      <c r="D1421" s="29"/>
      <c r="E1421" s="85" t="s">
        <v>477</v>
      </c>
      <c r="F1421" s="30" t="s">
        <v>663</v>
      </c>
      <c r="G1421" s="33">
        <v>0.18355270000000001</v>
      </c>
      <c r="H1421" s="33">
        <v>0.16614200000000001</v>
      </c>
      <c r="I1421" s="33">
        <v>0.20096330000000001</v>
      </c>
      <c r="J1421" s="33">
        <v>6.9365392363863135E-3</v>
      </c>
    </row>
    <row r="1422" spans="2:10" x14ac:dyDescent="0.3">
      <c r="B1422" s="25"/>
      <c r="C1422" s="73"/>
      <c r="D1422" s="29"/>
      <c r="E1422" s="85" t="s">
        <v>477</v>
      </c>
      <c r="F1422" s="30" t="s">
        <v>460</v>
      </c>
      <c r="G1422" s="33">
        <v>7.8766870000000003E-2</v>
      </c>
      <c r="H1422" s="33">
        <v>6.2947030000000001E-2</v>
      </c>
      <c r="I1422" s="33">
        <v>9.4586699999999996E-2</v>
      </c>
      <c r="J1422" s="33">
        <v>0.20719024908800654</v>
      </c>
    </row>
    <row r="1423" spans="2:10" x14ac:dyDescent="0.3">
      <c r="B1423" s="25"/>
      <c r="C1423" s="73"/>
      <c r="D1423" s="29"/>
      <c r="E1423" s="85" t="s">
        <v>477</v>
      </c>
      <c r="F1423" s="30" t="s">
        <v>461</v>
      </c>
      <c r="G1423" s="33">
        <v>0.28173179999999998</v>
      </c>
      <c r="H1423" s="33">
        <v>0.25399271000000001</v>
      </c>
      <c r="I1423" s="33">
        <v>0.30947089999999999</v>
      </c>
      <c r="J1423" s="33">
        <v>0.16229113831991954</v>
      </c>
    </row>
    <row r="1424" spans="2:10" x14ac:dyDescent="0.3">
      <c r="B1424" s="25"/>
      <c r="C1424" s="73"/>
      <c r="D1424" s="29"/>
      <c r="E1424" s="85" t="s">
        <v>477</v>
      </c>
      <c r="F1424" s="30" t="s">
        <v>462</v>
      </c>
      <c r="G1424" s="33">
        <v>0.34253787000000002</v>
      </c>
      <c r="H1424" s="33">
        <v>0.26971149999999999</v>
      </c>
      <c r="I1424" s="33">
        <v>0.41536420000000002</v>
      </c>
      <c r="J1424" s="33">
        <v>0.21988207820958369</v>
      </c>
    </row>
    <row r="1425" spans="2:10" x14ac:dyDescent="0.3">
      <c r="B1425" s="25"/>
      <c r="C1425" s="73"/>
      <c r="D1425" s="29"/>
      <c r="E1425" s="85" t="s">
        <v>477</v>
      </c>
      <c r="F1425" s="30" t="s">
        <v>589</v>
      </c>
      <c r="G1425" s="33">
        <v>0.21778951999999999</v>
      </c>
      <c r="H1425" s="33">
        <v>0.10435510000000001</v>
      </c>
      <c r="I1425" s="33">
        <v>0.33122400000000002</v>
      </c>
      <c r="J1425" s="33">
        <v>1.3356682867420052E-2</v>
      </c>
    </row>
    <row r="1426" spans="2:10" x14ac:dyDescent="0.3">
      <c r="B1426" s="25"/>
      <c r="C1426" s="73"/>
      <c r="D1426" s="29"/>
      <c r="E1426" s="85" t="s">
        <v>477</v>
      </c>
      <c r="F1426" s="30" t="s">
        <v>463</v>
      </c>
      <c r="G1426" s="33">
        <v>0.1056993</v>
      </c>
      <c r="H1426" s="33">
        <v>8.1808179999999994E-2</v>
      </c>
      <c r="I1426" s="33">
        <v>0.12959039999999999</v>
      </c>
      <c r="J1426" s="33">
        <v>0.23397693412231757</v>
      </c>
    </row>
    <row r="1427" spans="2:10" x14ac:dyDescent="0.3">
      <c r="B1427" s="25"/>
      <c r="C1427" s="73"/>
      <c r="D1427" s="29"/>
      <c r="E1427" s="85" t="s">
        <v>477</v>
      </c>
      <c r="F1427" s="30" t="s">
        <v>464</v>
      </c>
      <c r="G1427" s="33">
        <v>0.17850099999999999</v>
      </c>
      <c r="H1427" s="33">
        <v>0.14509557000000001</v>
      </c>
      <c r="I1427" s="33">
        <v>0.21190639999999999</v>
      </c>
      <c r="J1427" s="33">
        <v>0.24098698439329869</v>
      </c>
    </row>
    <row r="1428" spans="2:10" x14ac:dyDescent="0.3">
      <c r="B1428" s="25"/>
      <c r="C1428" s="73"/>
      <c r="D1428" s="29"/>
      <c r="E1428" s="85" t="s">
        <v>477</v>
      </c>
      <c r="F1428" s="30" t="s">
        <v>465</v>
      </c>
      <c r="G1428" s="33">
        <v>0.19057869999999999</v>
      </c>
      <c r="H1428" s="33">
        <v>0.15246678</v>
      </c>
      <c r="I1428" s="33">
        <v>0.2286907</v>
      </c>
      <c r="J1428" s="33">
        <v>0.16992047471377258</v>
      </c>
    </row>
    <row r="1429" spans="2:10" x14ac:dyDescent="0.3">
      <c r="B1429" s="25"/>
      <c r="C1429" s="73"/>
      <c r="D1429" s="29"/>
      <c r="E1429" s="85" t="s">
        <v>477</v>
      </c>
      <c r="F1429" s="30" t="s">
        <v>466</v>
      </c>
      <c r="G1429" s="33">
        <v>0.23492769999999999</v>
      </c>
      <c r="H1429" s="33">
        <v>0.19229252999999999</v>
      </c>
      <c r="I1429" s="33">
        <v>0.2775628</v>
      </c>
      <c r="J1429" s="33">
        <v>0.11670604007066611</v>
      </c>
    </row>
    <row r="1430" spans="2:10" x14ac:dyDescent="0.3">
      <c r="B1430" s="25"/>
      <c r="C1430" s="73"/>
      <c r="D1430" s="29"/>
      <c r="E1430" s="85" t="s">
        <v>477</v>
      </c>
      <c r="F1430" s="30" t="s">
        <v>467</v>
      </c>
      <c r="G1430" s="33">
        <v>0.24108740000000001</v>
      </c>
      <c r="H1430" s="33">
        <v>0.19662579999999999</v>
      </c>
      <c r="I1430" s="33">
        <v>0.285549</v>
      </c>
      <c r="J1430" s="33">
        <v>0.12404840229168783</v>
      </c>
    </row>
    <row r="1431" spans="2:10" x14ac:dyDescent="0.3">
      <c r="B1431" s="25"/>
      <c r="C1431" s="73"/>
      <c r="D1431" s="29"/>
      <c r="E1431" s="85" t="s">
        <v>477</v>
      </c>
      <c r="F1431" s="30" t="s">
        <v>468</v>
      </c>
      <c r="G1431" s="33">
        <v>0.19770270000000001</v>
      </c>
      <c r="H1431" s="33">
        <v>0.17959359999999999</v>
      </c>
      <c r="I1431" s="33">
        <v>0.2158118</v>
      </c>
      <c r="J1431" s="33">
        <v>0.18068330672673025</v>
      </c>
    </row>
    <row r="1432" spans="2:10" x14ac:dyDescent="0.3">
      <c r="B1432" s="25"/>
      <c r="C1432" s="73"/>
      <c r="D1432" s="29"/>
      <c r="E1432" s="85" t="s">
        <v>477</v>
      </c>
      <c r="F1432" s="30" t="s">
        <v>469</v>
      </c>
      <c r="G1432" s="33">
        <v>0.1362304</v>
      </c>
      <c r="H1432" s="33">
        <v>0.1041615</v>
      </c>
      <c r="I1432" s="33">
        <v>0.16829930000000001</v>
      </c>
      <c r="J1432" s="33">
        <v>0.19507859184438103</v>
      </c>
    </row>
    <row r="1433" spans="2:10" x14ac:dyDescent="0.3">
      <c r="B1433" s="25"/>
      <c r="C1433" s="73"/>
      <c r="D1433" s="29"/>
      <c r="E1433" s="85" t="s">
        <v>477</v>
      </c>
      <c r="F1433" s="30" t="s">
        <v>470</v>
      </c>
      <c r="G1433" s="33">
        <v>0.24730340000000001</v>
      </c>
      <c r="H1433" s="33">
        <v>0.1894045</v>
      </c>
      <c r="I1433" s="33">
        <v>0.30520229999999998</v>
      </c>
      <c r="J1433" s="33">
        <v>0.16143877762624204</v>
      </c>
    </row>
    <row r="1434" spans="2:10" x14ac:dyDescent="0.3">
      <c r="B1434" s="25"/>
      <c r="C1434" s="73"/>
      <c r="D1434" s="68"/>
      <c r="E1434" s="85" t="s">
        <v>477</v>
      </c>
      <c r="F1434" s="30" t="s">
        <v>26</v>
      </c>
      <c r="G1434" s="33">
        <v>0.17385239999999999</v>
      </c>
      <c r="H1434" s="33">
        <v>0.13243969999999999</v>
      </c>
      <c r="I1434" s="33">
        <v>0.21526500000000001</v>
      </c>
      <c r="J1434" s="33">
        <v>0.25245687415432277</v>
      </c>
    </row>
    <row r="1435" spans="2:10" x14ac:dyDescent="0.3">
      <c r="B1435" s="25"/>
      <c r="C1435" s="73"/>
      <c r="D1435" s="69"/>
      <c r="E1435" s="85" t="s">
        <v>477</v>
      </c>
      <c r="F1435" s="30" t="s">
        <v>27</v>
      </c>
      <c r="G1435" s="33">
        <v>0.23646919999999999</v>
      </c>
      <c r="H1435" s="33">
        <v>0.1854797</v>
      </c>
      <c r="I1435" s="33">
        <v>0.28745870000000001</v>
      </c>
      <c r="J1435" s="33">
        <v>0.16091328462144755</v>
      </c>
    </row>
    <row r="1436" spans="2:10" x14ac:dyDescent="0.3">
      <c r="B1436" s="25"/>
      <c r="C1436" s="73"/>
      <c r="D1436" s="69"/>
      <c r="E1436" s="85" t="s">
        <v>477</v>
      </c>
      <c r="F1436" s="30" t="s">
        <v>28</v>
      </c>
      <c r="G1436" s="33">
        <v>0.2351452</v>
      </c>
      <c r="H1436" s="33">
        <v>0.1790534</v>
      </c>
      <c r="I1436" s="33">
        <v>0.29123700000000002</v>
      </c>
      <c r="J1436" s="33">
        <v>0.15401484301760157</v>
      </c>
    </row>
    <row r="1437" spans="2:10" x14ac:dyDescent="0.3">
      <c r="B1437" s="25"/>
      <c r="C1437" s="73"/>
      <c r="D1437" s="69"/>
      <c r="E1437" s="85" t="s">
        <v>477</v>
      </c>
      <c r="F1437" s="30" t="s">
        <v>29</v>
      </c>
      <c r="G1437" s="33">
        <v>0.17304929999999999</v>
      </c>
      <c r="H1437" s="33">
        <v>0.10592600000000001</v>
      </c>
      <c r="I1437" s="33">
        <v>0.24017260000000001</v>
      </c>
      <c r="J1437" s="33">
        <v>0.11567783765464167</v>
      </c>
    </row>
    <row r="1438" spans="2:10" x14ac:dyDescent="0.3">
      <c r="B1438" s="25"/>
      <c r="C1438" s="73"/>
      <c r="D1438" s="69"/>
      <c r="E1438" s="85" t="s">
        <v>477</v>
      </c>
      <c r="F1438" s="30" t="s">
        <v>658</v>
      </c>
      <c r="G1438" s="33">
        <v>0.15581780000000001</v>
      </c>
      <c r="H1438" s="33">
        <v>0.11670510000000001</v>
      </c>
      <c r="I1438" s="33">
        <v>0.1949304</v>
      </c>
      <c r="J1438" s="33">
        <v>0.16901084162471022</v>
      </c>
    </row>
    <row r="1439" spans="2:10" x14ac:dyDescent="0.3">
      <c r="B1439" s="25"/>
      <c r="C1439" s="73"/>
      <c r="D1439" s="69"/>
      <c r="E1439" s="85" t="s">
        <v>477</v>
      </c>
      <c r="F1439" s="30" t="s">
        <v>30</v>
      </c>
      <c r="G1439" s="33">
        <v>0.18415519999999999</v>
      </c>
      <c r="H1439" s="33">
        <v>0.14858250000000001</v>
      </c>
      <c r="I1439" s="33">
        <v>0.2197278</v>
      </c>
      <c r="J1439" s="33">
        <v>0.14086982158530512</v>
      </c>
    </row>
    <row r="1440" spans="2:10" x14ac:dyDescent="0.3">
      <c r="B1440" s="25"/>
      <c r="C1440" s="73"/>
      <c r="D1440" s="69"/>
      <c r="E1440" s="85" t="s">
        <v>477</v>
      </c>
      <c r="F1440" s="30" t="s">
        <v>552</v>
      </c>
      <c r="G1440" s="33">
        <v>0.2143562</v>
      </c>
      <c r="H1440" s="33">
        <v>0.19655130000000001</v>
      </c>
      <c r="I1440" s="33">
        <v>0.23216120000000001</v>
      </c>
      <c r="J1440" s="33">
        <v>7.7415870290910932E-2</v>
      </c>
    </row>
    <row r="1441" spans="2:10" x14ac:dyDescent="0.3">
      <c r="B1441" s="25"/>
      <c r="C1441" s="73"/>
      <c r="D1441" s="69"/>
      <c r="E1441" s="85" t="s">
        <v>477</v>
      </c>
      <c r="F1441" s="30" t="s">
        <v>31</v>
      </c>
      <c r="G1441" s="33">
        <v>0.16800979999999999</v>
      </c>
      <c r="H1441" s="33">
        <v>0.12788640000000001</v>
      </c>
      <c r="I1441" s="33">
        <v>0.20813319999999999</v>
      </c>
      <c r="J1441" s="33">
        <v>0.18527787343520455</v>
      </c>
    </row>
    <row r="1442" spans="2:10" x14ac:dyDescent="0.3">
      <c r="B1442" s="25"/>
      <c r="C1442" s="73"/>
      <c r="D1442" s="69"/>
      <c r="E1442" s="85" t="s">
        <v>477</v>
      </c>
      <c r="F1442" s="30" t="s">
        <v>32</v>
      </c>
      <c r="G1442" s="33">
        <v>0.14104749999999999</v>
      </c>
      <c r="H1442" s="33">
        <v>0.1102395</v>
      </c>
      <c r="I1442" s="33">
        <v>0.17185549999999999</v>
      </c>
      <c r="J1442" s="33">
        <v>8.735601992336775E-2</v>
      </c>
    </row>
    <row r="1443" spans="2:10" x14ac:dyDescent="0.3">
      <c r="B1443" s="25"/>
      <c r="C1443" s="73"/>
      <c r="D1443" s="69"/>
      <c r="E1443" s="85" t="s">
        <v>477</v>
      </c>
      <c r="F1443" s="30" t="s">
        <v>471</v>
      </c>
      <c r="G1443" s="33">
        <v>0.258909</v>
      </c>
      <c r="H1443" s="33">
        <v>0.21682650000000001</v>
      </c>
      <c r="I1443" s="33">
        <v>0.30099150000000002</v>
      </c>
      <c r="J1443" s="33">
        <v>0.26644876533509204</v>
      </c>
    </row>
    <row r="1444" spans="2:10" x14ac:dyDescent="0.3">
      <c r="B1444" s="25"/>
      <c r="C1444" s="73"/>
      <c r="D1444" s="69"/>
      <c r="E1444" s="85" t="s">
        <v>477</v>
      </c>
      <c r="F1444" s="30" t="s">
        <v>472</v>
      </c>
      <c r="G1444" s="33">
        <v>0.17695959999999999</v>
      </c>
      <c r="H1444" s="33">
        <v>0.1498333</v>
      </c>
      <c r="I1444" s="33">
        <v>0.20408580000000001</v>
      </c>
      <c r="J1444" s="33">
        <v>0.16220246986232995</v>
      </c>
    </row>
    <row r="1445" spans="2:10" x14ac:dyDescent="0.3">
      <c r="B1445" s="25"/>
      <c r="C1445" s="73"/>
      <c r="D1445" s="69"/>
      <c r="E1445" s="85" t="s">
        <v>477</v>
      </c>
      <c r="F1445" s="30" t="s">
        <v>473</v>
      </c>
      <c r="G1445" s="33">
        <v>0.1696869</v>
      </c>
      <c r="H1445" s="33">
        <v>0.14890619999999999</v>
      </c>
      <c r="I1445" s="33">
        <v>0.19046769999999999</v>
      </c>
      <c r="J1445" s="33">
        <v>0.17551770866247207</v>
      </c>
    </row>
    <row r="1446" spans="2:10" x14ac:dyDescent="0.3">
      <c r="D1446" s="84"/>
    </row>
    <row r="1447" spans="2:10" x14ac:dyDescent="0.3">
      <c r="D1447" s="81"/>
    </row>
    <row r="1448" spans="2:10" x14ac:dyDescent="0.3">
      <c r="D1448" s="81"/>
    </row>
    <row r="1449" spans="2:10" x14ac:dyDescent="0.3">
      <c r="D1449" s="81"/>
    </row>
    <row r="1450" spans="2:10" x14ac:dyDescent="0.3">
      <c r="D1450" s="81"/>
    </row>
    <row r="1451" spans="2:10" x14ac:dyDescent="0.3">
      <c r="D1451" s="81"/>
    </row>
    <row r="1452" spans="2:10" x14ac:dyDescent="0.3">
      <c r="D1452" s="81"/>
    </row>
    <row r="1453" spans="2:10" x14ac:dyDescent="0.3">
      <c r="D1453" s="81"/>
    </row>
    <row r="1454" spans="2:10" x14ac:dyDescent="0.3">
      <c r="D1454" s="81"/>
    </row>
    <row r="1455" spans="2:10" x14ac:dyDescent="0.3">
      <c r="D1455" s="81"/>
    </row>
    <row r="1456" spans="2:10" x14ac:dyDescent="0.3">
      <c r="D1456" s="81"/>
    </row>
    <row r="1457" spans="4:4" x14ac:dyDescent="0.3">
      <c r="D1457" s="81"/>
    </row>
    <row r="1458" spans="4:4" x14ac:dyDescent="0.3">
      <c r="D1458" s="81"/>
    </row>
    <row r="1459" spans="4:4" x14ac:dyDescent="0.3">
      <c r="D1459" s="81"/>
    </row>
    <row r="1460" spans="4:4" x14ac:dyDescent="0.3">
      <c r="D1460" s="81"/>
    </row>
    <row r="1461" spans="4:4" x14ac:dyDescent="0.3">
      <c r="D1461" s="81"/>
    </row>
    <row r="1462" spans="4:4" x14ac:dyDescent="0.3">
      <c r="D1462" s="81"/>
    </row>
    <row r="1463" spans="4:4" x14ac:dyDescent="0.3">
      <c r="D1463" s="81"/>
    </row>
    <row r="1464" spans="4:4" x14ac:dyDescent="0.3">
      <c r="D1464" s="81"/>
    </row>
    <row r="1465" spans="4:4" x14ac:dyDescent="0.3">
      <c r="D1465" s="81"/>
    </row>
    <row r="1466" spans="4:4" x14ac:dyDescent="0.3">
      <c r="D1466" s="81"/>
    </row>
    <row r="1467" spans="4:4" x14ac:dyDescent="0.3">
      <c r="D1467" s="81"/>
    </row>
    <row r="1468" spans="4:4" x14ac:dyDescent="0.3">
      <c r="D1468" s="81"/>
    </row>
    <row r="1469" spans="4:4" x14ac:dyDescent="0.3">
      <c r="D1469" s="81"/>
    </row>
    <row r="1470" spans="4:4" x14ac:dyDescent="0.3">
      <c r="D1470" s="81"/>
    </row>
    <row r="1471" spans="4:4" x14ac:dyDescent="0.3">
      <c r="D1471" s="81"/>
    </row>
    <row r="1472" spans="4:4" x14ac:dyDescent="0.3">
      <c r="D1472" s="83"/>
    </row>
    <row r="1473" spans="4:4" x14ac:dyDescent="0.3">
      <c r="D1473" s="84"/>
    </row>
    <row r="1474" spans="4:4" x14ac:dyDescent="0.3">
      <c r="D1474" s="84"/>
    </row>
    <row r="1475" spans="4:4" x14ac:dyDescent="0.3">
      <c r="D1475" s="84"/>
    </row>
    <row r="1476" spans="4:4" x14ac:dyDescent="0.3">
      <c r="D1476" s="84"/>
    </row>
    <row r="1477" spans="4:4" x14ac:dyDescent="0.3">
      <c r="D1477" s="84"/>
    </row>
    <row r="1478" spans="4:4" x14ac:dyDescent="0.3">
      <c r="D1478" s="84"/>
    </row>
    <row r="1479" spans="4:4" x14ac:dyDescent="0.3">
      <c r="D1479" s="84"/>
    </row>
    <row r="1480" spans="4:4" x14ac:dyDescent="0.3">
      <c r="D1480" s="84"/>
    </row>
    <row r="1481" spans="4:4" x14ac:dyDescent="0.3">
      <c r="D1481" s="84"/>
    </row>
    <row r="1482" spans="4:4" x14ac:dyDescent="0.3">
      <c r="D1482" s="84"/>
    </row>
    <row r="1483" spans="4:4" x14ac:dyDescent="0.3">
      <c r="D1483" s="84"/>
    </row>
    <row r="1484" spans="4:4" x14ac:dyDescent="0.3">
      <c r="D1484" s="81"/>
    </row>
    <row r="1485" spans="4:4" x14ac:dyDescent="0.3">
      <c r="D1485" s="81"/>
    </row>
    <row r="1486" spans="4:4" x14ac:dyDescent="0.3">
      <c r="D1486" s="81"/>
    </row>
    <row r="1487" spans="4:4" x14ac:dyDescent="0.3">
      <c r="D1487" s="81"/>
    </row>
    <row r="1488" spans="4:4" x14ac:dyDescent="0.3">
      <c r="D1488" s="81"/>
    </row>
    <row r="1489" spans="4:4" x14ac:dyDescent="0.3">
      <c r="D1489" s="81"/>
    </row>
    <row r="1490" spans="4:4" x14ac:dyDescent="0.3">
      <c r="D1490" s="81"/>
    </row>
    <row r="1491" spans="4:4" x14ac:dyDescent="0.3">
      <c r="D1491" s="81"/>
    </row>
    <row r="1492" spans="4:4" x14ac:dyDescent="0.3">
      <c r="D1492" s="81"/>
    </row>
    <row r="1493" spans="4:4" x14ac:dyDescent="0.3">
      <c r="D1493" s="81"/>
    </row>
    <row r="1494" spans="4:4" x14ac:dyDescent="0.3">
      <c r="D1494" s="81"/>
    </row>
    <row r="1495" spans="4:4" x14ac:dyDescent="0.3">
      <c r="D1495" s="81"/>
    </row>
    <row r="1496" spans="4:4" x14ac:dyDescent="0.3">
      <c r="D1496" s="81"/>
    </row>
    <row r="1497" spans="4:4" x14ac:dyDescent="0.3">
      <c r="D1497" s="81"/>
    </row>
    <row r="1498" spans="4:4" x14ac:dyDescent="0.3">
      <c r="D1498" s="81"/>
    </row>
    <row r="1499" spans="4:4" x14ac:dyDescent="0.3">
      <c r="D1499" s="81"/>
    </row>
    <row r="1500" spans="4:4" x14ac:dyDescent="0.3">
      <c r="D1500" s="81"/>
    </row>
    <row r="1501" spans="4:4" x14ac:dyDescent="0.3">
      <c r="D1501" s="81"/>
    </row>
    <row r="1502" spans="4:4" x14ac:dyDescent="0.3">
      <c r="D1502" s="81"/>
    </row>
    <row r="1503" spans="4:4" x14ac:dyDescent="0.3">
      <c r="D1503" s="81"/>
    </row>
    <row r="1504" spans="4:4" x14ac:dyDescent="0.3">
      <c r="D1504" s="81"/>
    </row>
    <row r="1505" spans="4:4" x14ac:dyDescent="0.3">
      <c r="D1505" s="81"/>
    </row>
    <row r="1506" spans="4:4" x14ac:dyDescent="0.3">
      <c r="D1506" s="81"/>
    </row>
    <row r="1507" spans="4:4" x14ac:dyDescent="0.3">
      <c r="D1507" s="81"/>
    </row>
    <row r="1508" spans="4:4" x14ac:dyDescent="0.3">
      <c r="D1508" s="81"/>
    </row>
    <row r="1509" spans="4:4" x14ac:dyDescent="0.3">
      <c r="D1509" s="81"/>
    </row>
    <row r="1510" spans="4:4" x14ac:dyDescent="0.3">
      <c r="D1510" s="83"/>
    </row>
    <row r="1511" spans="4:4" x14ac:dyDescent="0.3">
      <c r="D1511" s="84"/>
    </row>
    <row r="1512" spans="4:4" x14ac:dyDescent="0.3">
      <c r="D1512" s="84"/>
    </row>
    <row r="1513" spans="4:4" x14ac:dyDescent="0.3">
      <c r="D1513" s="84"/>
    </row>
    <row r="1514" spans="4:4" x14ac:dyDescent="0.3">
      <c r="D1514" s="84"/>
    </row>
    <row r="1515" spans="4:4" x14ac:dyDescent="0.3">
      <c r="D1515" s="84"/>
    </row>
    <row r="1516" spans="4:4" x14ac:dyDescent="0.3">
      <c r="D1516" s="84"/>
    </row>
    <row r="1517" spans="4:4" x14ac:dyDescent="0.3">
      <c r="D1517" s="84"/>
    </row>
    <row r="1518" spans="4:4" x14ac:dyDescent="0.3">
      <c r="D1518" s="84"/>
    </row>
    <row r="1519" spans="4:4" x14ac:dyDescent="0.3">
      <c r="D1519" s="84"/>
    </row>
    <row r="1520" spans="4:4" x14ac:dyDescent="0.3">
      <c r="D1520" s="84"/>
    </row>
    <row r="1521" spans="4:4" x14ac:dyDescent="0.3">
      <c r="D1521" s="81"/>
    </row>
    <row r="1522" spans="4:4" x14ac:dyDescent="0.3">
      <c r="D1522" s="81"/>
    </row>
    <row r="1523" spans="4:4" x14ac:dyDescent="0.3">
      <c r="D1523" s="81"/>
    </row>
    <row r="1524" spans="4:4" x14ac:dyDescent="0.3">
      <c r="D1524" s="81"/>
    </row>
    <row r="1525" spans="4:4" x14ac:dyDescent="0.3">
      <c r="D1525" s="81"/>
    </row>
    <row r="1526" spans="4:4" x14ac:dyDescent="0.3">
      <c r="D1526" s="81"/>
    </row>
    <row r="1527" spans="4:4" x14ac:dyDescent="0.3">
      <c r="D1527" s="81"/>
    </row>
    <row r="1528" spans="4:4" x14ac:dyDescent="0.3">
      <c r="D1528" s="81"/>
    </row>
    <row r="1529" spans="4:4" x14ac:dyDescent="0.3">
      <c r="D1529" s="81"/>
    </row>
    <row r="1530" spans="4:4" x14ac:dyDescent="0.3">
      <c r="D1530" s="81"/>
    </row>
    <row r="1531" spans="4:4" x14ac:dyDescent="0.3">
      <c r="D1531" s="81"/>
    </row>
    <row r="1532" spans="4:4" x14ac:dyDescent="0.3">
      <c r="D1532" s="81"/>
    </row>
    <row r="1533" spans="4:4" x14ac:dyDescent="0.3">
      <c r="D1533" s="81"/>
    </row>
    <row r="1534" spans="4:4" x14ac:dyDescent="0.3">
      <c r="D1534" s="81"/>
    </row>
    <row r="1535" spans="4:4" x14ac:dyDescent="0.3">
      <c r="D1535" s="81"/>
    </row>
    <row r="1536" spans="4:4" x14ac:dyDescent="0.3">
      <c r="D1536" s="81"/>
    </row>
    <row r="1537" spans="4:4" x14ac:dyDescent="0.3">
      <c r="D1537" s="81"/>
    </row>
    <row r="1538" spans="4:4" x14ac:dyDescent="0.3">
      <c r="D1538" s="81"/>
    </row>
    <row r="1539" spans="4:4" x14ac:dyDescent="0.3">
      <c r="D1539" s="81"/>
    </row>
    <row r="1540" spans="4:4" x14ac:dyDescent="0.3">
      <c r="D1540" s="81"/>
    </row>
    <row r="1541" spans="4:4" x14ac:dyDescent="0.3">
      <c r="D1541" s="81"/>
    </row>
    <row r="1542" spans="4:4" x14ac:dyDescent="0.3">
      <c r="D1542" s="81"/>
    </row>
    <row r="1543" spans="4:4" x14ac:dyDescent="0.3">
      <c r="D1543" s="81"/>
    </row>
    <row r="1544" spans="4:4" x14ac:dyDescent="0.3">
      <c r="D1544" s="81"/>
    </row>
    <row r="1545" spans="4:4" x14ac:dyDescent="0.3">
      <c r="D1545" s="81"/>
    </row>
    <row r="1546" spans="4:4" x14ac:dyDescent="0.3">
      <c r="D1546" s="81"/>
    </row>
    <row r="1547" spans="4:4" x14ac:dyDescent="0.3">
      <c r="D1547" s="81"/>
    </row>
    <row r="1548" spans="4:4" x14ac:dyDescent="0.3">
      <c r="D1548" s="83"/>
    </row>
    <row r="1549" spans="4:4" x14ac:dyDescent="0.3">
      <c r="D1549" s="84"/>
    </row>
    <row r="1550" spans="4:4" x14ac:dyDescent="0.3">
      <c r="D1550" s="84"/>
    </row>
    <row r="1551" spans="4:4" x14ac:dyDescent="0.3">
      <c r="D1551" s="84"/>
    </row>
    <row r="1552" spans="4:4" x14ac:dyDescent="0.3">
      <c r="D1552" s="84"/>
    </row>
    <row r="1553" spans="4:4" x14ac:dyDescent="0.3">
      <c r="D1553" s="84"/>
    </row>
    <row r="1554" spans="4:4" x14ac:dyDescent="0.3">
      <c r="D1554" s="84"/>
    </row>
    <row r="1555" spans="4:4" x14ac:dyDescent="0.3">
      <c r="D1555" s="65"/>
    </row>
    <row r="1556" spans="4:4" x14ac:dyDescent="0.3">
      <c r="D1556" s="65"/>
    </row>
    <row r="1557" spans="4:4" x14ac:dyDescent="0.3">
      <c r="D1557" s="65"/>
    </row>
    <row r="1558" spans="4:4" x14ac:dyDescent="0.3">
      <c r="D1558" s="78"/>
    </row>
    <row r="1559" spans="4:4" x14ac:dyDescent="0.3">
      <c r="D1559" s="78"/>
    </row>
    <row r="1560" spans="4:4" x14ac:dyDescent="0.3">
      <c r="D1560" s="78"/>
    </row>
    <row r="1561" spans="4:4" x14ac:dyDescent="0.3">
      <c r="D1561" s="78"/>
    </row>
    <row r="1562" spans="4:4" x14ac:dyDescent="0.3">
      <c r="D1562" s="78"/>
    </row>
    <row r="1563" spans="4:4" x14ac:dyDescent="0.3">
      <c r="D1563" s="78"/>
    </row>
    <row r="1564" spans="4:4" x14ac:dyDescent="0.3">
      <c r="D1564" s="78"/>
    </row>
    <row r="1565" spans="4:4" x14ac:dyDescent="0.3">
      <c r="D1565" s="78"/>
    </row>
    <row r="1566" spans="4:4" x14ac:dyDescent="0.3">
      <c r="D1566" s="78"/>
    </row>
    <row r="1567" spans="4:4" x14ac:dyDescent="0.3">
      <c r="D1567" s="78"/>
    </row>
    <row r="1568" spans="4:4" x14ac:dyDescent="0.3">
      <c r="D1568" s="78"/>
    </row>
    <row r="1569" spans="4:4" x14ac:dyDescent="0.3">
      <c r="D1569" s="78"/>
    </row>
    <row r="1570" spans="4:4" x14ac:dyDescent="0.3">
      <c r="D1570" s="78"/>
    </row>
    <row r="1571" spans="4:4" x14ac:dyDescent="0.3">
      <c r="D1571" s="78"/>
    </row>
    <row r="1572" spans="4:4" x14ac:dyDescent="0.3">
      <c r="D1572" s="78"/>
    </row>
    <row r="1573" spans="4:4" x14ac:dyDescent="0.3">
      <c r="D1573" s="78"/>
    </row>
    <row r="1574" spans="4:4" x14ac:dyDescent="0.3">
      <c r="D1574" s="78"/>
    </row>
    <row r="1575" spans="4:4" x14ac:dyDescent="0.3">
      <c r="D1575" s="78"/>
    </row>
    <row r="1576" spans="4:4" x14ac:dyDescent="0.3">
      <c r="D1576" s="78"/>
    </row>
    <row r="1577" spans="4:4" x14ac:dyDescent="0.3">
      <c r="D1577" s="78"/>
    </row>
    <row r="1578" spans="4:4" x14ac:dyDescent="0.3">
      <c r="D1578" s="78"/>
    </row>
    <row r="1579" spans="4:4" x14ac:dyDescent="0.3">
      <c r="D1579" s="78"/>
    </row>
    <row r="1580" spans="4:4" x14ac:dyDescent="0.3">
      <c r="D1580" s="78"/>
    </row>
    <row r="1581" spans="4:4" x14ac:dyDescent="0.3">
      <c r="D1581" s="78"/>
    </row>
    <row r="1582" spans="4:4" x14ac:dyDescent="0.3">
      <c r="D1582" s="78"/>
    </row>
    <row r="1583" spans="4:4" x14ac:dyDescent="0.3">
      <c r="D1583" s="78"/>
    </row>
    <row r="1584" spans="4:4" x14ac:dyDescent="0.3">
      <c r="D1584" s="78"/>
    </row>
    <row r="1585" spans="4:4" x14ac:dyDescent="0.3">
      <c r="D1585" s="78"/>
    </row>
    <row r="1586" spans="4:4" x14ac:dyDescent="0.3">
      <c r="D1586" s="70"/>
    </row>
    <row r="1587" spans="4:4" x14ac:dyDescent="0.3">
      <c r="D1587" s="65"/>
    </row>
    <row r="1588" spans="4:4" x14ac:dyDescent="0.3">
      <c r="D1588" s="65"/>
    </row>
    <row r="1589" spans="4:4" x14ac:dyDescent="0.3">
      <c r="D1589" s="65"/>
    </row>
    <row r="1590" spans="4:4" x14ac:dyDescent="0.3">
      <c r="D1590" s="65"/>
    </row>
    <row r="1591" spans="4:4" x14ac:dyDescent="0.3">
      <c r="D1591" s="65"/>
    </row>
    <row r="1592" spans="4:4" x14ac:dyDescent="0.3">
      <c r="D1592" s="65"/>
    </row>
    <row r="1593" spans="4:4" x14ac:dyDescent="0.3">
      <c r="D1593" s="65"/>
    </row>
    <row r="1594" spans="4:4" x14ac:dyDescent="0.3">
      <c r="D1594" s="65"/>
    </row>
    <row r="1595" spans="4:4" x14ac:dyDescent="0.3">
      <c r="D1595" s="78"/>
    </row>
    <row r="1596" spans="4:4" x14ac:dyDescent="0.3">
      <c r="D1596" s="78"/>
    </row>
    <row r="1597" spans="4:4" x14ac:dyDescent="0.3">
      <c r="D1597" s="78"/>
    </row>
    <row r="1598" spans="4:4" x14ac:dyDescent="0.3">
      <c r="D1598" s="78"/>
    </row>
    <row r="1599" spans="4:4" x14ac:dyDescent="0.3">
      <c r="D1599" s="78"/>
    </row>
    <row r="1600" spans="4:4" x14ac:dyDescent="0.3">
      <c r="D1600" s="78"/>
    </row>
    <row r="1601" spans="4:4" x14ac:dyDescent="0.3">
      <c r="D1601" s="78"/>
    </row>
    <row r="1602" spans="4:4" x14ac:dyDescent="0.3">
      <c r="D1602" s="78"/>
    </row>
    <row r="1603" spans="4:4" x14ac:dyDescent="0.3">
      <c r="D1603" s="78"/>
    </row>
    <row r="1604" spans="4:4" x14ac:dyDescent="0.3">
      <c r="D1604" s="78"/>
    </row>
    <row r="1605" spans="4:4" x14ac:dyDescent="0.3">
      <c r="D1605" s="78"/>
    </row>
    <row r="1606" spans="4:4" x14ac:dyDescent="0.3">
      <c r="D1606" s="78"/>
    </row>
    <row r="1607" spans="4:4" x14ac:dyDescent="0.3">
      <c r="D1607" s="78"/>
    </row>
    <row r="1608" spans="4:4" x14ac:dyDescent="0.3">
      <c r="D1608" s="78"/>
    </row>
    <row r="1609" spans="4:4" x14ac:dyDescent="0.3">
      <c r="D1609" s="78"/>
    </row>
    <row r="1610" spans="4:4" x14ac:dyDescent="0.3">
      <c r="D1610" s="78"/>
    </row>
    <row r="1611" spans="4:4" x14ac:dyDescent="0.3">
      <c r="D1611" s="78"/>
    </row>
    <row r="1612" spans="4:4" x14ac:dyDescent="0.3">
      <c r="D1612" s="78"/>
    </row>
    <row r="1613" spans="4:4" x14ac:dyDescent="0.3">
      <c r="D1613" s="78"/>
    </row>
    <row r="1614" spans="4:4" x14ac:dyDescent="0.3">
      <c r="D1614" s="78"/>
    </row>
    <row r="1615" spans="4:4" x14ac:dyDescent="0.3">
      <c r="D1615" s="78"/>
    </row>
    <row r="1616" spans="4:4" x14ac:dyDescent="0.3">
      <c r="D1616" s="78"/>
    </row>
    <row r="1617" spans="4:4" x14ac:dyDescent="0.3">
      <c r="D1617" s="78"/>
    </row>
    <row r="1618" spans="4:4" x14ac:dyDescent="0.3">
      <c r="D1618" s="78"/>
    </row>
    <row r="1619" spans="4:4" x14ac:dyDescent="0.3">
      <c r="D1619" s="78"/>
    </row>
    <row r="1620" spans="4:4" x14ac:dyDescent="0.3">
      <c r="D1620" s="78"/>
    </row>
    <row r="1621" spans="4:4" x14ac:dyDescent="0.3">
      <c r="D1621" s="78"/>
    </row>
    <row r="1622" spans="4:4" x14ac:dyDescent="0.3">
      <c r="D1622" s="78"/>
    </row>
    <row r="1623" spans="4:4" x14ac:dyDescent="0.3">
      <c r="D1623" s="78"/>
    </row>
    <row r="1624" spans="4:4" x14ac:dyDescent="0.3">
      <c r="D1624" s="70"/>
    </row>
    <row r="1625" spans="4:4" x14ac:dyDescent="0.3">
      <c r="D1625" s="65"/>
    </row>
    <row r="1626" spans="4:4" x14ac:dyDescent="0.3">
      <c r="D1626" s="65"/>
    </row>
    <row r="1627" spans="4:4" x14ac:dyDescent="0.3">
      <c r="D1627" s="65"/>
    </row>
    <row r="1628" spans="4:4" x14ac:dyDescent="0.3">
      <c r="D1628" s="65"/>
    </row>
    <row r="1629" spans="4:4" x14ac:dyDescent="0.3">
      <c r="D1629" s="65"/>
    </row>
    <row r="1630" spans="4:4" x14ac:dyDescent="0.3">
      <c r="D1630" s="65"/>
    </row>
    <row r="1631" spans="4:4" x14ac:dyDescent="0.3">
      <c r="D1631" s="65"/>
    </row>
    <row r="1632" spans="4:4" x14ac:dyDescent="0.3">
      <c r="D1632" s="78"/>
    </row>
    <row r="1633" spans="4:4" x14ac:dyDescent="0.3">
      <c r="D1633" s="78"/>
    </row>
    <row r="1634" spans="4:4" x14ac:dyDescent="0.3">
      <c r="D1634" s="78"/>
    </row>
    <row r="1635" spans="4:4" x14ac:dyDescent="0.3">
      <c r="D1635" s="78"/>
    </row>
    <row r="1636" spans="4:4" x14ac:dyDescent="0.3">
      <c r="D1636" s="78"/>
    </row>
    <row r="1637" spans="4:4" x14ac:dyDescent="0.3">
      <c r="D1637" s="78"/>
    </row>
    <row r="1638" spans="4:4" x14ac:dyDescent="0.3">
      <c r="D1638" s="78"/>
    </row>
    <row r="1639" spans="4:4" x14ac:dyDescent="0.3">
      <c r="D1639" s="78"/>
    </row>
    <row r="1640" spans="4:4" x14ac:dyDescent="0.3">
      <c r="D1640" s="78"/>
    </row>
    <row r="1641" spans="4:4" x14ac:dyDescent="0.3">
      <c r="D1641" s="78"/>
    </row>
    <row r="1642" spans="4:4" x14ac:dyDescent="0.3">
      <c r="D1642" s="78"/>
    </row>
    <row r="1643" spans="4:4" x14ac:dyDescent="0.3">
      <c r="D1643" s="78"/>
    </row>
    <row r="1644" spans="4:4" x14ac:dyDescent="0.3">
      <c r="D1644" s="78"/>
    </row>
    <row r="1645" spans="4:4" x14ac:dyDescent="0.3">
      <c r="D1645" s="78"/>
    </row>
    <row r="1646" spans="4:4" x14ac:dyDescent="0.3">
      <c r="D1646" s="78"/>
    </row>
    <row r="1647" spans="4:4" x14ac:dyDescent="0.3">
      <c r="D1647" s="78"/>
    </row>
    <row r="1648" spans="4:4" x14ac:dyDescent="0.3">
      <c r="D1648" s="78"/>
    </row>
    <row r="1649" spans="4:4" x14ac:dyDescent="0.3">
      <c r="D1649" s="78"/>
    </row>
    <row r="1650" spans="4:4" x14ac:dyDescent="0.3">
      <c r="D1650" s="78"/>
    </row>
    <row r="1651" spans="4:4" x14ac:dyDescent="0.3">
      <c r="D1651" s="78"/>
    </row>
    <row r="1652" spans="4:4" x14ac:dyDescent="0.3">
      <c r="D1652" s="78"/>
    </row>
    <row r="1653" spans="4:4" x14ac:dyDescent="0.3">
      <c r="D1653" s="78"/>
    </row>
    <row r="1654" spans="4:4" x14ac:dyDescent="0.3">
      <c r="D1654" s="78"/>
    </row>
    <row r="1655" spans="4:4" x14ac:dyDescent="0.3">
      <c r="D1655" s="78"/>
    </row>
    <row r="1656" spans="4:4" x14ac:dyDescent="0.3">
      <c r="D1656" s="78"/>
    </row>
    <row r="1657" spans="4:4" x14ac:dyDescent="0.3">
      <c r="D1657" s="78"/>
    </row>
    <row r="1658" spans="4:4" x14ac:dyDescent="0.3">
      <c r="D1658" s="78"/>
    </row>
    <row r="1659" spans="4:4" x14ac:dyDescent="0.3">
      <c r="D1659" s="78"/>
    </row>
    <row r="1660" spans="4:4" x14ac:dyDescent="0.3">
      <c r="D1660" s="78"/>
    </row>
    <row r="1661" spans="4:4" x14ac:dyDescent="0.3">
      <c r="D1661" s="78"/>
    </row>
    <row r="1662" spans="4:4" x14ac:dyDescent="0.3">
      <c r="D1662" s="70"/>
    </row>
    <row r="1663" spans="4:4" x14ac:dyDescent="0.3">
      <c r="D1663" s="65"/>
    </row>
    <row r="1664" spans="4:4" x14ac:dyDescent="0.3">
      <c r="D1664" s="65"/>
    </row>
    <row r="1665" spans="4:4" x14ac:dyDescent="0.3">
      <c r="D1665" s="65"/>
    </row>
    <row r="1666" spans="4:4" x14ac:dyDescent="0.3">
      <c r="D1666" s="65"/>
    </row>
    <row r="1667" spans="4:4" x14ac:dyDescent="0.3">
      <c r="D1667" s="65"/>
    </row>
    <row r="1668" spans="4:4" x14ac:dyDescent="0.3">
      <c r="D1668" s="65"/>
    </row>
    <row r="1669" spans="4:4" x14ac:dyDescent="0.3">
      <c r="D1669" s="78"/>
    </row>
    <row r="1670" spans="4:4" x14ac:dyDescent="0.3">
      <c r="D1670" s="78"/>
    </row>
    <row r="1671" spans="4:4" x14ac:dyDescent="0.3">
      <c r="D1671" s="78"/>
    </row>
    <row r="1672" spans="4:4" x14ac:dyDescent="0.3">
      <c r="D1672" s="78"/>
    </row>
    <row r="1673" spans="4:4" x14ac:dyDescent="0.3">
      <c r="D1673" s="78"/>
    </row>
    <row r="1674" spans="4:4" x14ac:dyDescent="0.3">
      <c r="D1674" s="78"/>
    </row>
    <row r="1675" spans="4:4" x14ac:dyDescent="0.3">
      <c r="D1675" s="78"/>
    </row>
    <row r="1676" spans="4:4" x14ac:dyDescent="0.3">
      <c r="D1676" s="78"/>
    </row>
    <row r="1677" spans="4:4" x14ac:dyDescent="0.3">
      <c r="D1677" s="78"/>
    </row>
    <row r="1678" spans="4:4" x14ac:dyDescent="0.3">
      <c r="D1678" s="78"/>
    </row>
    <row r="1679" spans="4:4" x14ac:dyDescent="0.3">
      <c r="D1679" s="78"/>
    </row>
    <row r="1680" spans="4:4" x14ac:dyDescent="0.3">
      <c r="D1680" s="78"/>
    </row>
    <row r="1681" spans="4:4" x14ac:dyDescent="0.3">
      <c r="D1681" s="78"/>
    </row>
    <row r="1682" spans="4:4" x14ac:dyDescent="0.3">
      <c r="D1682" s="78"/>
    </row>
    <row r="1683" spans="4:4" x14ac:dyDescent="0.3">
      <c r="D1683" s="78"/>
    </row>
    <row r="1684" spans="4:4" x14ac:dyDescent="0.3">
      <c r="D1684" s="78"/>
    </row>
    <row r="1685" spans="4:4" x14ac:dyDescent="0.3">
      <c r="D1685" s="78"/>
    </row>
    <row r="1686" spans="4:4" x14ac:dyDescent="0.3">
      <c r="D1686" s="78"/>
    </row>
    <row r="1687" spans="4:4" x14ac:dyDescent="0.3">
      <c r="D1687" s="78"/>
    </row>
    <row r="1688" spans="4:4" x14ac:dyDescent="0.3">
      <c r="D1688" s="78"/>
    </row>
    <row r="1689" spans="4:4" x14ac:dyDescent="0.3">
      <c r="D1689" s="78"/>
    </row>
    <row r="1690" spans="4:4" x14ac:dyDescent="0.3">
      <c r="D1690" s="78"/>
    </row>
    <row r="1691" spans="4:4" x14ac:dyDescent="0.3">
      <c r="D1691" s="78"/>
    </row>
    <row r="1692" spans="4:4" x14ac:dyDescent="0.3">
      <c r="D1692" s="78"/>
    </row>
    <row r="1693" spans="4:4" x14ac:dyDescent="0.3">
      <c r="D1693" s="78"/>
    </row>
    <row r="1694" spans="4:4" x14ac:dyDescent="0.3">
      <c r="D1694" s="78"/>
    </row>
    <row r="1695" spans="4:4" x14ac:dyDescent="0.3">
      <c r="D1695" s="78"/>
    </row>
    <row r="1696" spans="4:4" x14ac:dyDescent="0.3">
      <c r="D1696" s="78"/>
    </row>
    <row r="1697" spans="4:4" x14ac:dyDescent="0.3">
      <c r="D1697" s="78"/>
    </row>
    <row r="1698" spans="4:4" x14ac:dyDescent="0.3">
      <c r="D1698" s="78"/>
    </row>
    <row r="1699" spans="4:4" x14ac:dyDescent="0.3">
      <c r="D1699" s="78"/>
    </row>
    <row r="1700" spans="4:4" x14ac:dyDescent="0.3">
      <c r="D1700" s="70"/>
    </row>
    <row r="1701" spans="4:4" x14ac:dyDescent="0.3">
      <c r="D1701" s="65"/>
    </row>
    <row r="1702" spans="4:4" x14ac:dyDescent="0.3">
      <c r="D1702" s="65"/>
    </row>
    <row r="1703" spans="4:4" x14ac:dyDescent="0.3">
      <c r="D1703" s="65"/>
    </row>
    <row r="1704" spans="4:4" x14ac:dyDescent="0.3">
      <c r="D1704" s="65"/>
    </row>
    <row r="1705" spans="4:4" x14ac:dyDescent="0.3">
      <c r="D1705" s="65"/>
    </row>
    <row r="1706" spans="4:4" x14ac:dyDescent="0.3">
      <c r="D1706" s="78"/>
    </row>
    <row r="1707" spans="4:4" x14ac:dyDescent="0.3">
      <c r="D1707" s="78"/>
    </row>
    <row r="1708" spans="4:4" x14ac:dyDescent="0.3">
      <c r="D1708" s="78"/>
    </row>
    <row r="1709" spans="4:4" x14ac:dyDescent="0.3">
      <c r="D1709" s="78"/>
    </row>
    <row r="1710" spans="4:4" x14ac:dyDescent="0.3">
      <c r="D1710" s="78"/>
    </row>
    <row r="1711" spans="4:4" x14ac:dyDescent="0.3">
      <c r="D1711" s="78"/>
    </row>
    <row r="1712" spans="4:4" x14ac:dyDescent="0.3">
      <c r="D1712" s="78"/>
    </row>
    <row r="1713" spans="4:4" x14ac:dyDescent="0.3">
      <c r="D1713" s="78"/>
    </row>
    <row r="1714" spans="4:4" x14ac:dyDescent="0.3">
      <c r="D1714" s="78"/>
    </row>
    <row r="1715" spans="4:4" x14ac:dyDescent="0.3">
      <c r="D1715" s="78"/>
    </row>
    <row r="1716" spans="4:4" x14ac:dyDescent="0.3">
      <c r="D1716" s="78"/>
    </row>
    <row r="1717" spans="4:4" x14ac:dyDescent="0.3">
      <c r="D1717" s="78"/>
    </row>
    <row r="1718" spans="4:4" x14ac:dyDescent="0.3">
      <c r="D1718" s="78"/>
    </row>
    <row r="1719" spans="4:4" x14ac:dyDescent="0.3">
      <c r="D1719" s="78"/>
    </row>
    <row r="1720" spans="4:4" x14ac:dyDescent="0.3">
      <c r="D1720" s="78"/>
    </row>
    <row r="1721" spans="4:4" x14ac:dyDescent="0.3">
      <c r="D1721" s="78"/>
    </row>
    <row r="1722" spans="4:4" x14ac:dyDescent="0.3">
      <c r="D1722" s="78"/>
    </row>
    <row r="1723" spans="4:4" x14ac:dyDescent="0.3">
      <c r="D1723" s="78"/>
    </row>
    <row r="1724" spans="4:4" x14ac:dyDescent="0.3">
      <c r="D1724" s="78"/>
    </row>
    <row r="1725" spans="4:4" x14ac:dyDescent="0.3">
      <c r="D1725" s="78"/>
    </row>
    <row r="1726" spans="4:4" x14ac:dyDescent="0.3">
      <c r="D1726" s="78"/>
    </row>
    <row r="1727" spans="4:4" x14ac:dyDescent="0.3">
      <c r="D1727" s="78"/>
    </row>
    <row r="1728" spans="4:4" x14ac:dyDescent="0.3">
      <c r="D1728" s="78"/>
    </row>
    <row r="1729" spans="4:4" x14ac:dyDescent="0.3">
      <c r="D1729" s="78"/>
    </row>
    <row r="1730" spans="4:4" x14ac:dyDescent="0.3">
      <c r="D1730" s="78"/>
    </row>
    <row r="1731" spans="4:4" x14ac:dyDescent="0.3">
      <c r="D1731" s="78"/>
    </row>
    <row r="1732" spans="4:4" x14ac:dyDescent="0.3">
      <c r="D1732" s="78"/>
    </row>
    <row r="1733" spans="4:4" x14ac:dyDescent="0.3">
      <c r="D1733" s="78"/>
    </row>
    <row r="1734" spans="4:4" x14ac:dyDescent="0.3">
      <c r="D1734" s="78"/>
    </row>
    <row r="1735" spans="4:4" x14ac:dyDescent="0.3">
      <c r="D1735" s="78"/>
    </row>
    <row r="1736" spans="4:4" x14ac:dyDescent="0.3">
      <c r="D1736" s="78"/>
    </row>
    <row r="1737" spans="4:4" x14ac:dyDescent="0.3">
      <c r="D1737" s="78"/>
    </row>
    <row r="1738" spans="4:4" x14ac:dyDescent="0.3">
      <c r="D1738" s="70"/>
    </row>
    <row r="1739" spans="4:4" x14ac:dyDescent="0.3">
      <c r="D1739" s="65"/>
    </row>
    <row r="1740" spans="4:4" x14ac:dyDescent="0.3">
      <c r="D1740" s="65"/>
    </row>
    <row r="1741" spans="4:4" x14ac:dyDescent="0.3">
      <c r="D1741" s="65"/>
    </row>
    <row r="1742" spans="4:4" x14ac:dyDescent="0.3">
      <c r="D1742" s="65"/>
    </row>
    <row r="1743" spans="4:4" x14ac:dyDescent="0.3">
      <c r="D1743" s="78"/>
    </row>
    <row r="1744" spans="4:4" x14ac:dyDescent="0.3">
      <c r="D1744" s="78"/>
    </row>
    <row r="1745" spans="4:4" x14ac:dyDescent="0.3">
      <c r="D1745" s="78"/>
    </row>
    <row r="1746" spans="4:4" x14ac:dyDescent="0.3">
      <c r="D1746" s="78"/>
    </row>
    <row r="1747" spans="4:4" x14ac:dyDescent="0.3">
      <c r="D1747" s="78"/>
    </row>
    <row r="1748" spans="4:4" x14ac:dyDescent="0.3">
      <c r="D1748" s="78"/>
    </row>
    <row r="1749" spans="4:4" x14ac:dyDescent="0.3">
      <c r="D1749" s="78"/>
    </row>
    <row r="1750" spans="4:4" x14ac:dyDescent="0.3">
      <c r="D1750" s="78"/>
    </row>
    <row r="1751" spans="4:4" x14ac:dyDescent="0.3">
      <c r="D1751" s="78"/>
    </row>
    <row r="1752" spans="4:4" x14ac:dyDescent="0.3">
      <c r="D1752" s="78"/>
    </row>
    <row r="1753" spans="4:4" x14ac:dyDescent="0.3">
      <c r="D1753" s="78"/>
    </row>
    <row r="1754" spans="4:4" x14ac:dyDescent="0.3">
      <c r="D1754" s="78"/>
    </row>
    <row r="1755" spans="4:4" x14ac:dyDescent="0.3">
      <c r="D1755" s="78"/>
    </row>
    <row r="1756" spans="4:4" x14ac:dyDescent="0.3">
      <c r="D1756" s="78"/>
    </row>
    <row r="1757" spans="4:4" x14ac:dyDescent="0.3">
      <c r="D1757" s="78"/>
    </row>
    <row r="1758" spans="4:4" x14ac:dyDescent="0.3">
      <c r="D1758" s="78"/>
    </row>
    <row r="1759" spans="4:4" x14ac:dyDescent="0.3">
      <c r="D1759" s="78"/>
    </row>
    <row r="1760" spans="4:4" x14ac:dyDescent="0.3">
      <c r="D1760" s="78"/>
    </row>
    <row r="1761" spans="4:4" x14ac:dyDescent="0.3">
      <c r="D1761" s="78"/>
    </row>
    <row r="1762" spans="4:4" x14ac:dyDescent="0.3">
      <c r="D1762" s="78"/>
    </row>
    <row r="1763" spans="4:4" x14ac:dyDescent="0.3">
      <c r="D1763" s="78"/>
    </row>
    <row r="1764" spans="4:4" x14ac:dyDescent="0.3">
      <c r="D1764" s="78"/>
    </row>
    <row r="1765" spans="4:4" x14ac:dyDescent="0.3">
      <c r="D1765" s="78"/>
    </row>
    <row r="1766" spans="4:4" x14ac:dyDescent="0.3">
      <c r="D1766" s="78"/>
    </row>
    <row r="1767" spans="4:4" x14ac:dyDescent="0.3">
      <c r="D1767" s="78"/>
    </row>
    <row r="1768" spans="4:4" x14ac:dyDescent="0.3">
      <c r="D1768" s="78"/>
    </row>
    <row r="1769" spans="4:4" x14ac:dyDescent="0.3">
      <c r="D1769" s="78"/>
    </row>
    <row r="1770" spans="4:4" x14ac:dyDescent="0.3">
      <c r="D1770" s="78"/>
    </row>
    <row r="1771" spans="4:4" x14ac:dyDescent="0.3">
      <c r="D1771" s="78"/>
    </row>
    <row r="1772" spans="4:4" x14ac:dyDescent="0.3">
      <c r="D1772" s="78"/>
    </row>
    <row r="1773" spans="4:4" x14ac:dyDescent="0.3">
      <c r="D1773" s="78"/>
    </row>
    <row r="1774" spans="4:4" x14ac:dyDescent="0.3">
      <c r="D1774" s="78"/>
    </row>
    <row r="1775" spans="4:4" x14ac:dyDescent="0.3">
      <c r="D1775" s="78"/>
    </row>
    <row r="1776" spans="4:4" x14ac:dyDescent="0.3">
      <c r="D1776" s="70"/>
    </row>
    <row r="1777" spans="4:4" x14ac:dyDescent="0.3">
      <c r="D1777" s="78"/>
    </row>
    <row r="1778" spans="4:4" x14ac:dyDescent="0.3">
      <c r="D1778" s="78"/>
    </row>
    <row r="1779" spans="4:4" x14ac:dyDescent="0.3">
      <c r="D1779" s="78"/>
    </row>
    <row r="1780" spans="4:4" x14ac:dyDescent="0.3">
      <c r="D1780" s="78"/>
    </row>
    <row r="1781" spans="4:4" x14ac:dyDescent="0.3">
      <c r="D1781" s="78"/>
    </row>
    <row r="1782" spans="4:4" x14ac:dyDescent="0.3">
      <c r="D1782" s="78"/>
    </row>
    <row r="1783" spans="4:4" x14ac:dyDescent="0.3">
      <c r="D1783" s="78"/>
    </row>
    <row r="1784" spans="4:4" x14ac:dyDescent="0.3">
      <c r="D1784" s="78"/>
    </row>
    <row r="1785" spans="4:4" x14ac:dyDescent="0.3">
      <c r="D1785" s="78"/>
    </row>
    <row r="1786" spans="4:4" x14ac:dyDescent="0.3">
      <c r="D1786" s="78"/>
    </row>
    <row r="1787" spans="4:4" x14ac:dyDescent="0.3">
      <c r="D1787" s="78"/>
    </row>
    <row r="1788" spans="4:4" x14ac:dyDescent="0.3">
      <c r="D1788" s="78"/>
    </row>
    <row r="1789" spans="4:4" x14ac:dyDescent="0.3">
      <c r="D1789" s="78"/>
    </row>
    <row r="1790" spans="4:4" x14ac:dyDescent="0.3">
      <c r="D1790" s="78"/>
    </row>
    <row r="1791" spans="4:4" x14ac:dyDescent="0.3">
      <c r="D1791" s="78"/>
    </row>
    <row r="1792" spans="4:4" x14ac:dyDescent="0.3">
      <c r="D1792" s="78"/>
    </row>
    <row r="1793" spans="4:4" x14ac:dyDescent="0.3">
      <c r="D1793" s="78"/>
    </row>
    <row r="1794" spans="4:4" x14ac:dyDescent="0.3">
      <c r="D1794" s="78"/>
    </row>
    <row r="1795" spans="4:4" x14ac:dyDescent="0.3">
      <c r="D1795" s="78"/>
    </row>
    <row r="1796" spans="4:4" x14ac:dyDescent="0.3">
      <c r="D1796" s="78"/>
    </row>
    <row r="1797" spans="4:4" x14ac:dyDescent="0.3">
      <c r="D1797" s="78"/>
    </row>
    <row r="1798" spans="4:4" x14ac:dyDescent="0.3">
      <c r="D1798" s="78"/>
    </row>
    <row r="1799" spans="4:4" x14ac:dyDescent="0.3">
      <c r="D1799" s="78"/>
    </row>
    <row r="1800" spans="4:4" x14ac:dyDescent="0.3">
      <c r="D1800" s="78"/>
    </row>
    <row r="1801" spans="4:4" x14ac:dyDescent="0.3">
      <c r="D1801" s="78"/>
    </row>
    <row r="1802" spans="4:4" x14ac:dyDescent="0.3">
      <c r="D1802" s="78"/>
    </row>
    <row r="1803" spans="4:4" x14ac:dyDescent="0.3">
      <c r="D1803" s="78"/>
    </row>
    <row r="1804" spans="4:4" x14ac:dyDescent="0.3">
      <c r="D1804" s="78"/>
    </row>
    <row r="1805" spans="4:4" x14ac:dyDescent="0.3">
      <c r="D1805" s="78"/>
    </row>
    <row r="1806" spans="4:4" x14ac:dyDescent="0.3">
      <c r="D1806" s="78"/>
    </row>
    <row r="1807" spans="4:4" x14ac:dyDescent="0.3">
      <c r="D1807" s="78"/>
    </row>
    <row r="1808" spans="4:4" x14ac:dyDescent="0.3">
      <c r="D1808" s="78"/>
    </row>
    <row r="1809" spans="4:4" x14ac:dyDescent="0.3">
      <c r="D1809" s="78"/>
    </row>
    <row r="1810" spans="4:4" x14ac:dyDescent="0.3">
      <c r="D1810" s="78"/>
    </row>
    <row r="1811" spans="4:4" x14ac:dyDescent="0.3">
      <c r="D1811" s="78"/>
    </row>
    <row r="1812" spans="4:4" x14ac:dyDescent="0.3">
      <c r="D1812" s="78"/>
    </row>
    <row r="1813" spans="4:4" x14ac:dyDescent="0.3">
      <c r="D1813" s="78"/>
    </row>
    <row r="1814" spans="4:4" x14ac:dyDescent="0.3">
      <c r="D1814" s="70"/>
    </row>
    <row r="1815" spans="4:4" x14ac:dyDescent="0.3">
      <c r="D1815" s="65"/>
    </row>
    <row r="1816" spans="4:4" x14ac:dyDescent="0.3">
      <c r="D1816" s="65"/>
    </row>
    <row r="1817" spans="4:4" x14ac:dyDescent="0.3">
      <c r="D1817" s="78"/>
    </row>
    <row r="1818" spans="4:4" x14ac:dyDescent="0.3">
      <c r="D1818" s="78"/>
    </row>
    <row r="1819" spans="4:4" x14ac:dyDescent="0.3">
      <c r="D1819" s="78"/>
    </row>
    <row r="1820" spans="4:4" x14ac:dyDescent="0.3">
      <c r="D1820" s="78"/>
    </row>
    <row r="1821" spans="4:4" x14ac:dyDescent="0.3">
      <c r="D1821" s="78"/>
    </row>
    <row r="1822" spans="4:4" x14ac:dyDescent="0.3">
      <c r="D1822" s="78"/>
    </row>
    <row r="1823" spans="4:4" x14ac:dyDescent="0.3">
      <c r="D1823" s="78"/>
    </row>
    <row r="1824" spans="4:4" x14ac:dyDescent="0.3">
      <c r="D1824" s="78"/>
    </row>
    <row r="1825" spans="4:4" x14ac:dyDescent="0.3">
      <c r="D1825" s="78"/>
    </row>
    <row r="1826" spans="4:4" x14ac:dyDescent="0.3">
      <c r="D1826" s="78"/>
    </row>
    <row r="1827" spans="4:4" x14ac:dyDescent="0.3">
      <c r="D1827" s="78"/>
    </row>
    <row r="1828" spans="4:4" x14ac:dyDescent="0.3">
      <c r="D1828" s="78"/>
    </row>
    <row r="1829" spans="4:4" x14ac:dyDescent="0.3">
      <c r="D1829" s="78"/>
    </row>
    <row r="1830" spans="4:4" x14ac:dyDescent="0.3">
      <c r="D1830" s="78"/>
    </row>
    <row r="1831" spans="4:4" x14ac:dyDescent="0.3">
      <c r="D1831" s="78"/>
    </row>
    <row r="1832" spans="4:4" x14ac:dyDescent="0.3">
      <c r="D1832" s="78"/>
    </row>
    <row r="1833" spans="4:4" x14ac:dyDescent="0.3">
      <c r="D1833" s="78"/>
    </row>
    <row r="1834" spans="4:4" x14ac:dyDescent="0.3">
      <c r="D1834" s="78"/>
    </row>
    <row r="1835" spans="4:4" x14ac:dyDescent="0.3">
      <c r="D1835" s="78"/>
    </row>
    <row r="1836" spans="4:4" x14ac:dyDescent="0.3">
      <c r="D1836" s="78"/>
    </row>
    <row r="1837" spans="4:4" x14ac:dyDescent="0.3">
      <c r="D1837" s="78"/>
    </row>
    <row r="1838" spans="4:4" x14ac:dyDescent="0.3">
      <c r="D1838" s="78"/>
    </row>
    <row r="1839" spans="4:4" x14ac:dyDescent="0.3">
      <c r="D1839" s="78"/>
    </row>
    <row r="1840" spans="4:4" x14ac:dyDescent="0.3">
      <c r="D1840" s="78"/>
    </row>
    <row r="1841" spans="4:4" x14ac:dyDescent="0.3">
      <c r="D1841" s="78"/>
    </row>
    <row r="1842" spans="4:4" x14ac:dyDescent="0.3">
      <c r="D1842" s="78"/>
    </row>
    <row r="1843" spans="4:4" x14ac:dyDescent="0.3">
      <c r="D1843" s="78"/>
    </row>
    <row r="1844" spans="4:4" x14ac:dyDescent="0.3">
      <c r="D1844" s="78"/>
    </row>
    <row r="1845" spans="4:4" x14ac:dyDescent="0.3">
      <c r="D1845" s="78"/>
    </row>
    <row r="1846" spans="4:4" x14ac:dyDescent="0.3">
      <c r="D1846" s="78"/>
    </row>
    <row r="1847" spans="4:4" x14ac:dyDescent="0.3">
      <c r="D1847" s="78"/>
    </row>
    <row r="1848" spans="4:4" x14ac:dyDescent="0.3">
      <c r="D1848" s="78"/>
    </row>
    <row r="1849" spans="4:4" x14ac:dyDescent="0.3">
      <c r="D1849" s="78"/>
    </row>
    <row r="1850" spans="4:4" x14ac:dyDescent="0.3">
      <c r="D1850" s="78"/>
    </row>
    <row r="1851" spans="4:4" x14ac:dyDescent="0.3">
      <c r="D1851" s="78"/>
    </row>
    <row r="1852" spans="4:4" x14ac:dyDescent="0.3">
      <c r="D1852" s="70"/>
    </row>
    <row r="1853" spans="4:4" x14ac:dyDescent="0.3">
      <c r="D1853" s="65"/>
    </row>
    <row r="1854" spans="4:4" x14ac:dyDescent="0.3">
      <c r="D1854" s="78"/>
    </row>
    <row r="1855" spans="4:4" x14ac:dyDescent="0.3">
      <c r="D1855" s="78"/>
    </row>
    <row r="1856" spans="4:4" x14ac:dyDescent="0.3">
      <c r="D1856" s="78"/>
    </row>
    <row r="1857" spans="4:4" x14ac:dyDescent="0.3">
      <c r="D1857" s="78"/>
    </row>
    <row r="1858" spans="4:4" x14ac:dyDescent="0.3">
      <c r="D1858" s="78"/>
    </row>
    <row r="1859" spans="4:4" x14ac:dyDescent="0.3">
      <c r="D1859" s="78"/>
    </row>
    <row r="1860" spans="4:4" x14ac:dyDescent="0.3">
      <c r="D1860" s="78"/>
    </row>
    <row r="1861" spans="4:4" x14ac:dyDescent="0.3">
      <c r="D1861" s="78"/>
    </row>
    <row r="1862" spans="4:4" x14ac:dyDescent="0.3">
      <c r="D1862" s="78"/>
    </row>
    <row r="1863" spans="4:4" x14ac:dyDescent="0.3">
      <c r="D1863" s="78"/>
    </row>
    <row r="1864" spans="4:4" x14ac:dyDescent="0.3">
      <c r="D1864" s="78"/>
    </row>
    <row r="1865" spans="4:4" x14ac:dyDescent="0.3">
      <c r="D1865" s="78"/>
    </row>
    <row r="1866" spans="4:4" x14ac:dyDescent="0.3">
      <c r="D1866" s="78"/>
    </row>
    <row r="1867" spans="4:4" x14ac:dyDescent="0.3">
      <c r="D1867" s="78"/>
    </row>
    <row r="1868" spans="4:4" x14ac:dyDescent="0.3">
      <c r="D1868" s="78"/>
    </row>
    <row r="1869" spans="4:4" x14ac:dyDescent="0.3">
      <c r="D1869" s="78"/>
    </row>
    <row r="1870" spans="4:4" x14ac:dyDescent="0.3">
      <c r="D1870" s="78"/>
    </row>
    <row r="1871" spans="4:4" x14ac:dyDescent="0.3">
      <c r="D1871" s="78"/>
    </row>
    <row r="1872" spans="4:4" x14ac:dyDescent="0.3">
      <c r="D1872" s="78"/>
    </row>
    <row r="1873" spans="4:4" x14ac:dyDescent="0.3">
      <c r="D1873" s="78"/>
    </row>
    <row r="1874" spans="4:4" x14ac:dyDescent="0.3">
      <c r="D1874" s="78"/>
    </row>
    <row r="1875" spans="4:4" x14ac:dyDescent="0.3">
      <c r="D1875" s="78"/>
    </row>
    <row r="1876" spans="4:4" x14ac:dyDescent="0.3">
      <c r="D1876" s="78"/>
    </row>
    <row r="1877" spans="4:4" x14ac:dyDescent="0.3">
      <c r="D1877" s="78"/>
    </row>
    <row r="1878" spans="4:4" x14ac:dyDescent="0.3">
      <c r="D1878" s="78"/>
    </row>
    <row r="1879" spans="4:4" x14ac:dyDescent="0.3">
      <c r="D1879" s="78"/>
    </row>
    <row r="1880" spans="4:4" x14ac:dyDescent="0.3">
      <c r="D1880" s="78"/>
    </row>
    <row r="1881" spans="4:4" x14ac:dyDescent="0.3">
      <c r="D1881" s="78"/>
    </row>
    <row r="1882" spans="4:4" x14ac:dyDescent="0.3">
      <c r="D1882" s="78"/>
    </row>
    <row r="1883" spans="4:4" x14ac:dyDescent="0.3">
      <c r="D1883" s="78"/>
    </row>
    <row r="1884" spans="4:4" x14ac:dyDescent="0.3">
      <c r="D1884" s="78"/>
    </row>
    <row r="1885" spans="4:4" x14ac:dyDescent="0.3">
      <c r="D1885" s="78"/>
    </row>
    <row r="1886" spans="4:4" x14ac:dyDescent="0.3">
      <c r="D1886" s="78"/>
    </row>
    <row r="1887" spans="4:4" x14ac:dyDescent="0.3">
      <c r="D1887" s="78"/>
    </row>
    <row r="1888" spans="4:4" x14ac:dyDescent="0.3">
      <c r="D1888" s="78"/>
    </row>
    <row r="1889" spans="4:4" x14ac:dyDescent="0.3">
      <c r="D1889" s="78"/>
    </row>
    <row r="1890" spans="4:4" x14ac:dyDescent="0.3">
      <c r="D1890" s="70"/>
    </row>
    <row r="1891" spans="4:4" x14ac:dyDescent="0.3">
      <c r="D1891" s="78"/>
    </row>
    <row r="1892" spans="4:4" x14ac:dyDescent="0.3">
      <c r="D1892" s="78"/>
    </row>
    <row r="1893" spans="4:4" x14ac:dyDescent="0.3">
      <c r="D1893" s="78"/>
    </row>
    <row r="1894" spans="4:4" x14ac:dyDescent="0.3">
      <c r="D1894" s="78"/>
    </row>
    <row r="1895" spans="4:4" x14ac:dyDescent="0.3">
      <c r="D1895" s="78"/>
    </row>
    <row r="1896" spans="4:4" x14ac:dyDescent="0.3">
      <c r="D1896" s="78"/>
    </row>
    <row r="1897" spans="4:4" x14ac:dyDescent="0.3">
      <c r="D1897" s="78"/>
    </row>
    <row r="1898" spans="4:4" x14ac:dyDescent="0.3">
      <c r="D1898" s="78"/>
    </row>
    <row r="1899" spans="4:4" x14ac:dyDescent="0.3">
      <c r="D1899" s="78"/>
    </row>
    <row r="1900" spans="4:4" x14ac:dyDescent="0.3">
      <c r="D1900" s="78"/>
    </row>
    <row r="1901" spans="4:4" x14ac:dyDescent="0.3">
      <c r="D1901" s="78"/>
    </row>
    <row r="1902" spans="4:4" x14ac:dyDescent="0.3">
      <c r="D1902" s="78"/>
    </row>
    <row r="1903" spans="4:4" x14ac:dyDescent="0.3">
      <c r="D1903" s="78"/>
    </row>
    <row r="1904" spans="4:4" x14ac:dyDescent="0.3">
      <c r="D1904" s="78"/>
    </row>
    <row r="1905" spans="4:4" x14ac:dyDescent="0.3">
      <c r="D1905" s="78"/>
    </row>
    <row r="1906" spans="4:4" x14ac:dyDescent="0.3">
      <c r="D1906" s="78"/>
    </row>
    <row r="1907" spans="4:4" x14ac:dyDescent="0.3">
      <c r="D1907" s="78"/>
    </row>
    <row r="1908" spans="4:4" x14ac:dyDescent="0.3">
      <c r="D1908" s="78"/>
    </row>
    <row r="1909" spans="4:4" x14ac:dyDescent="0.3">
      <c r="D1909" s="78"/>
    </row>
    <row r="1910" spans="4:4" x14ac:dyDescent="0.3">
      <c r="D1910" s="78"/>
    </row>
    <row r="1911" spans="4:4" x14ac:dyDescent="0.3">
      <c r="D1911" s="78"/>
    </row>
    <row r="1912" spans="4:4" x14ac:dyDescent="0.3">
      <c r="D1912" s="78"/>
    </row>
    <row r="1913" spans="4:4" x14ac:dyDescent="0.3">
      <c r="D1913" s="78"/>
    </row>
    <row r="1914" spans="4:4" x14ac:dyDescent="0.3">
      <c r="D1914" s="78"/>
    </row>
    <row r="1915" spans="4:4" x14ac:dyDescent="0.3">
      <c r="D1915" s="78"/>
    </row>
    <row r="1916" spans="4:4" x14ac:dyDescent="0.3">
      <c r="D1916" s="78"/>
    </row>
    <row r="1917" spans="4:4" x14ac:dyDescent="0.3">
      <c r="D1917" s="78"/>
    </row>
    <row r="1918" spans="4:4" x14ac:dyDescent="0.3">
      <c r="D1918" s="78"/>
    </row>
    <row r="1919" spans="4:4" x14ac:dyDescent="0.3">
      <c r="D1919" s="78"/>
    </row>
    <row r="1920" spans="4:4" x14ac:dyDescent="0.3">
      <c r="D1920" s="78"/>
    </row>
    <row r="1921" spans="4:4" x14ac:dyDescent="0.3">
      <c r="D1921" s="78"/>
    </row>
    <row r="1922" spans="4:4" x14ac:dyDescent="0.3">
      <c r="D1922" s="78"/>
    </row>
    <row r="1923" spans="4:4" x14ac:dyDescent="0.3">
      <c r="D1923" s="78"/>
    </row>
    <row r="1924" spans="4:4" x14ac:dyDescent="0.3">
      <c r="D1924" s="78"/>
    </row>
    <row r="1925" spans="4:4" x14ac:dyDescent="0.3">
      <c r="D1925" s="78"/>
    </row>
    <row r="1926" spans="4:4" x14ac:dyDescent="0.3">
      <c r="D1926" s="78"/>
    </row>
    <row r="1927" spans="4:4" x14ac:dyDescent="0.3">
      <c r="D1927" s="78"/>
    </row>
  </sheetData>
  <conditionalFormatting sqref="B1:B1445">
    <cfRule type="containsText" dxfId="5" priority="5" operator="containsText" text="Regions_Reporting">
      <formula>NOT(ISERROR(SEARCH("Regions_Reporting",B1)))</formula>
    </cfRule>
    <cfRule type="containsText" dxfId="4" priority="6" operator="containsText" text="age">
      <formula>NOT(ISERROR(SEARCH("age",B1)))</formula>
    </cfRule>
    <cfRule type="containsText" dxfId="3" priority="7" operator="containsText" text="dv">
      <formula>NOT(ISERROR(SEARCH("dv",B1)))</formula>
    </cfRule>
    <cfRule type="containsText" dxfId="2" priority="8" operator="containsText" text="Q">
      <formula>NOT(ISERROR(SEARCH("Q",B1)))</formula>
    </cfRule>
  </conditionalFormatting>
  <conditionalFormatting sqref="F1:F1445">
    <cfRule type="containsText" dxfId="1" priority="4" operator="containsText" text="19+">
      <formula>NOT(ISERROR(SEARCH("19+",F1)))</formula>
    </cfRule>
  </conditionalFormatting>
  <conditionalFormatting sqref="J1">
    <cfRule type="containsText" dxfId="0" priority="19" operator="containsText" text="Figure">
      <formula>NOT(ISERROR(SEARCH("Figure",J1)))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CAA4-5B42-4B3C-B304-B4B9E538EDAA}">
  <sheetPr>
    <tabColor theme="0" tint="-0.499984740745262"/>
  </sheetPr>
  <dimension ref="A1:D434"/>
  <sheetViews>
    <sheetView workbookViewId="0"/>
  </sheetViews>
  <sheetFormatPr defaultRowHeight="14.4" x14ac:dyDescent="0.3"/>
  <cols>
    <col min="1" max="1" width="21" customWidth="1"/>
    <col min="2" max="4" width="69.6640625" customWidth="1"/>
  </cols>
  <sheetData>
    <row r="1" spans="1:4" ht="15.6" x14ac:dyDescent="0.3">
      <c r="A1" s="119" t="s">
        <v>6</v>
      </c>
      <c r="B1" s="119" t="s">
        <v>995</v>
      </c>
      <c r="C1" s="119" t="s">
        <v>1118</v>
      </c>
      <c r="D1" s="119" t="s">
        <v>1192</v>
      </c>
    </row>
    <row r="2" spans="1:4" x14ac:dyDescent="0.3">
      <c r="A2" s="114" t="s">
        <v>751</v>
      </c>
      <c r="B2" s="114" t="s">
        <v>996</v>
      </c>
      <c r="C2" s="114"/>
      <c r="D2" s="114"/>
    </row>
    <row r="3" spans="1:4" x14ac:dyDescent="0.3">
      <c r="A3" s="114" t="s">
        <v>752</v>
      </c>
      <c r="B3" s="114" t="s">
        <v>997</v>
      </c>
      <c r="C3" s="114"/>
      <c r="D3" s="114"/>
    </row>
    <row r="4" spans="1:4" x14ac:dyDescent="0.3">
      <c r="A4" s="114" t="s">
        <v>753</v>
      </c>
      <c r="B4" s="114" t="s">
        <v>998</v>
      </c>
      <c r="C4" s="114" t="s">
        <v>1119</v>
      </c>
      <c r="D4" s="114"/>
    </row>
    <row r="5" spans="1:4" x14ac:dyDescent="0.3">
      <c r="A5" s="114" t="s">
        <v>754</v>
      </c>
      <c r="B5" s="114" t="s">
        <v>999</v>
      </c>
      <c r="C5" s="114"/>
      <c r="D5" s="114"/>
    </row>
    <row r="6" spans="1:4" x14ac:dyDescent="0.3">
      <c r="A6" s="114" t="s">
        <v>755</v>
      </c>
      <c r="B6" s="114" t="s">
        <v>755</v>
      </c>
      <c r="C6" s="114" t="s">
        <v>1120</v>
      </c>
      <c r="D6" s="114"/>
    </row>
    <row r="7" spans="1:4" ht="43.2" x14ac:dyDescent="0.3">
      <c r="A7" s="114" t="s">
        <v>756</v>
      </c>
      <c r="B7" s="114" t="s">
        <v>1000</v>
      </c>
      <c r="C7" s="114" t="s">
        <v>1121</v>
      </c>
      <c r="D7" s="114"/>
    </row>
    <row r="8" spans="1:4" x14ac:dyDescent="0.3">
      <c r="A8" s="114" t="s">
        <v>757</v>
      </c>
      <c r="B8" s="114" t="s">
        <v>1001</v>
      </c>
      <c r="C8" s="114" t="s">
        <v>1122</v>
      </c>
      <c r="D8" s="114"/>
    </row>
    <row r="9" spans="1:4" x14ac:dyDescent="0.3">
      <c r="A9" s="114" t="s">
        <v>758</v>
      </c>
      <c r="B9" s="114" t="s">
        <v>1002</v>
      </c>
      <c r="C9" s="114" t="s">
        <v>1123</v>
      </c>
      <c r="D9" s="114"/>
    </row>
    <row r="10" spans="1:4" x14ac:dyDescent="0.3">
      <c r="A10" s="114" t="s">
        <v>759</v>
      </c>
      <c r="B10" s="114" t="s">
        <v>1003</v>
      </c>
      <c r="C10" s="114" t="s">
        <v>1124</v>
      </c>
      <c r="D10" s="114"/>
    </row>
    <row r="11" spans="1:4" x14ac:dyDescent="0.3">
      <c r="A11" s="114" t="s">
        <v>760</v>
      </c>
      <c r="B11" s="114" t="s">
        <v>1004</v>
      </c>
      <c r="C11" s="114"/>
      <c r="D11" s="114"/>
    </row>
    <row r="12" spans="1:4" ht="28.8" x14ac:dyDescent="0.3">
      <c r="A12" s="114" t="s">
        <v>761</v>
      </c>
      <c r="B12" s="114" t="s">
        <v>1005</v>
      </c>
      <c r="C12" s="114" t="s">
        <v>1125</v>
      </c>
      <c r="D12" s="114"/>
    </row>
    <row r="13" spans="1:4" x14ac:dyDescent="0.3">
      <c r="A13" s="114" t="s">
        <v>762</v>
      </c>
      <c r="B13" s="114" t="s">
        <v>1006</v>
      </c>
      <c r="C13" s="114"/>
      <c r="D13" s="114"/>
    </row>
    <row r="14" spans="1:4" x14ac:dyDescent="0.3">
      <c r="A14" s="114" t="s">
        <v>763</v>
      </c>
      <c r="B14" s="114" t="s">
        <v>1007</v>
      </c>
      <c r="C14" s="114" t="s">
        <v>1126</v>
      </c>
      <c r="D14" s="114"/>
    </row>
    <row r="15" spans="1:4" x14ac:dyDescent="0.3">
      <c r="A15" s="114" t="s">
        <v>764</v>
      </c>
      <c r="B15" s="114" t="s">
        <v>1008</v>
      </c>
      <c r="C15" s="114"/>
      <c r="D15" s="114"/>
    </row>
    <row r="16" spans="1:4" ht="28.8" x14ac:dyDescent="0.3">
      <c r="A16" s="114" t="s">
        <v>765</v>
      </c>
      <c r="B16" s="114" t="s">
        <v>1009</v>
      </c>
      <c r="C16" s="114" t="s">
        <v>1127</v>
      </c>
      <c r="D16" s="114"/>
    </row>
    <row r="17" spans="1:4" x14ac:dyDescent="0.3">
      <c r="A17" s="114" t="s">
        <v>766</v>
      </c>
      <c r="B17" s="114" t="s">
        <v>1010</v>
      </c>
      <c r="C17" s="114" t="s">
        <v>1128</v>
      </c>
      <c r="D17" s="114"/>
    </row>
    <row r="18" spans="1:4" ht="43.2" x14ac:dyDescent="0.3">
      <c r="A18" s="114" t="s">
        <v>767</v>
      </c>
      <c r="B18" s="114" t="s">
        <v>1011</v>
      </c>
      <c r="C18" s="114" t="s">
        <v>1129</v>
      </c>
      <c r="D18" s="114"/>
    </row>
    <row r="19" spans="1:4" x14ac:dyDescent="0.3">
      <c r="A19" s="114" t="s">
        <v>768</v>
      </c>
      <c r="B19" s="114" t="s">
        <v>1012</v>
      </c>
      <c r="C19" s="114" t="s">
        <v>1130</v>
      </c>
      <c r="D19" s="114"/>
    </row>
    <row r="20" spans="1:4" x14ac:dyDescent="0.3">
      <c r="A20" s="114" t="s">
        <v>769</v>
      </c>
      <c r="B20" s="114" t="s">
        <v>1013</v>
      </c>
      <c r="C20" s="114" t="s">
        <v>1131</v>
      </c>
      <c r="D20" s="114"/>
    </row>
    <row r="21" spans="1:4" ht="28.8" x14ac:dyDescent="0.3">
      <c r="A21" s="114" t="s">
        <v>770</v>
      </c>
      <c r="B21" s="114" t="s">
        <v>1014</v>
      </c>
      <c r="C21" s="114" t="s">
        <v>1132</v>
      </c>
      <c r="D21" s="114"/>
    </row>
    <row r="22" spans="1:4" x14ac:dyDescent="0.3">
      <c r="A22" s="114" t="s">
        <v>771</v>
      </c>
      <c r="B22" s="114" t="s">
        <v>1015</v>
      </c>
      <c r="C22" s="114" t="s">
        <v>1133</v>
      </c>
      <c r="D22" s="114"/>
    </row>
    <row r="23" spans="1:4" x14ac:dyDescent="0.3">
      <c r="A23" s="114" t="s">
        <v>772</v>
      </c>
      <c r="B23" s="114" t="s">
        <v>1016</v>
      </c>
      <c r="C23" s="114" t="s">
        <v>1133</v>
      </c>
      <c r="D23" s="114"/>
    </row>
    <row r="24" spans="1:4" x14ac:dyDescent="0.3">
      <c r="A24" s="114" t="s">
        <v>773</v>
      </c>
      <c r="B24" s="114" t="s">
        <v>1017</v>
      </c>
      <c r="C24" s="114" t="s">
        <v>1133</v>
      </c>
      <c r="D24" s="114"/>
    </row>
    <row r="25" spans="1:4" x14ac:dyDescent="0.3">
      <c r="A25" s="114" t="s">
        <v>774</v>
      </c>
      <c r="B25" s="114" t="s">
        <v>1018</v>
      </c>
      <c r="C25" s="114" t="s">
        <v>1133</v>
      </c>
      <c r="D25" s="114"/>
    </row>
    <row r="26" spans="1:4" x14ac:dyDescent="0.3">
      <c r="A26" s="114" t="s">
        <v>775</v>
      </c>
      <c r="B26" s="114" t="s">
        <v>1019</v>
      </c>
      <c r="C26" s="114" t="s">
        <v>1133</v>
      </c>
      <c r="D26" s="114"/>
    </row>
    <row r="27" spans="1:4" x14ac:dyDescent="0.3">
      <c r="A27" s="114" t="s">
        <v>776</v>
      </c>
      <c r="B27" s="114" t="s">
        <v>1020</v>
      </c>
      <c r="C27" s="114" t="s">
        <v>1133</v>
      </c>
      <c r="D27" s="114"/>
    </row>
    <row r="28" spans="1:4" x14ac:dyDescent="0.3">
      <c r="A28" s="114" t="s">
        <v>777</v>
      </c>
      <c r="B28" s="114" t="s">
        <v>1021</v>
      </c>
      <c r="C28" s="114" t="s">
        <v>1134</v>
      </c>
      <c r="D28" s="114"/>
    </row>
    <row r="29" spans="1:4" x14ac:dyDescent="0.3">
      <c r="A29" s="114" t="s">
        <v>778</v>
      </c>
      <c r="B29" s="114" t="s">
        <v>1022</v>
      </c>
      <c r="C29" s="114" t="s">
        <v>1134</v>
      </c>
      <c r="D29" s="114"/>
    </row>
    <row r="30" spans="1:4" x14ac:dyDescent="0.3">
      <c r="A30" s="114" t="s">
        <v>779</v>
      </c>
      <c r="B30" s="114" t="s">
        <v>1023</v>
      </c>
      <c r="C30" s="114" t="s">
        <v>1134</v>
      </c>
      <c r="D30" s="114"/>
    </row>
    <row r="31" spans="1:4" x14ac:dyDescent="0.3">
      <c r="A31" s="114" t="s">
        <v>780</v>
      </c>
      <c r="B31" s="114" t="s">
        <v>1024</v>
      </c>
      <c r="C31" s="114" t="s">
        <v>1134</v>
      </c>
      <c r="D31" s="114"/>
    </row>
    <row r="32" spans="1:4" ht="57.6" x14ac:dyDescent="0.3">
      <c r="A32" s="114" t="s">
        <v>781</v>
      </c>
      <c r="B32" s="114" t="s">
        <v>1025</v>
      </c>
      <c r="C32" s="114"/>
      <c r="D32" s="114"/>
    </row>
    <row r="33" spans="1:4" x14ac:dyDescent="0.3">
      <c r="A33" s="114" t="s">
        <v>782</v>
      </c>
      <c r="B33" s="114" t="s">
        <v>1026</v>
      </c>
      <c r="C33" s="114" t="s">
        <v>1135</v>
      </c>
      <c r="D33" s="114"/>
    </row>
    <row r="34" spans="1:4" x14ac:dyDescent="0.3">
      <c r="A34" s="114" t="s">
        <v>783</v>
      </c>
      <c r="B34" s="114" t="s">
        <v>1027</v>
      </c>
      <c r="C34" s="114" t="s">
        <v>1136</v>
      </c>
      <c r="D34" s="114"/>
    </row>
    <row r="35" spans="1:4" x14ac:dyDescent="0.3">
      <c r="A35" s="114" t="s">
        <v>784</v>
      </c>
      <c r="B35" s="114" t="s">
        <v>1028</v>
      </c>
      <c r="C35" s="114" t="s">
        <v>1137</v>
      </c>
      <c r="D35" s="114"/>
    </row>
    <row r="36" spans="1:4" x14ac:dyDescent="0.3">
      <c r="A36" s="114" t="s">
        <v>785</v>
      </c>
      <c r="B36" s="114" t="s">
        <v>1029</v>
      </c>
      <c r="C36" s="114" t="s">
        <v>1137</v>
      </c>
      <c r="D36" s="114"/>
    </row>
    <row r="37" spans="1:4" x14ac:dyDescent="0.3">
      <c r="A37" s="114" t="s">
        <v>786</v>
      </c>
      <c r="B37" s="114" t="s">
        <v>1030</v>
      </c>
      <c r="C37" s="114" t="s">
        <v>1137</v>
      </c>
      <c r="D37" s="114"/>
    </row>
    <row r="38" spans="1:4" x14ac:dyDescent="0.3">
      <c r="A38" s="114" t="s">
        <v>787</v>
      </c>
      <c r="B38" s="114" t="s">
        <v>1031</v>
      </c>
      <c r="C38" s="114" t="s">
        <v>1137</v>
      </c>
      <c r="D38" s="114"/>
    </row>
    <row r="39" spans="1:4" x14ac:dyDescent="0.3">
      <c r="A39" s="114" t="s">
        <v>788</v>
      </c>
      <c r="B39" s="114" t="s">
        <v>1032</v>
      </c>
      <c r="C39" s="114" t="s">
        <v>1137</v>
      </c>
      <c r="D39" s="114"/>
    </row>
    <row r="40" spans="1:4" x14ac:dyDescent="0.3">
      <c r="A40" s="114" t="s">
        <v>789</v>
      </c>
      <c r="B40" s="114" t="s">
        <v>1033</v>
      </c>
      <c r="C40" s="114"/>
      <c r="D40" s="114"/>
    </row>
    <row r="41" spans="1:4" x14ac:dyDescent="0.3">
      <c r="A41" s="114" t="s">
        <v>790</v>
      </c>
      <c r="B41" s="114" t="s">
        <v>1034</v>
      </c>
      <c r="C41" s="114" t="s">
        <v>1138</v>
      </c>
      <c r="D41" s="114"/>
    </row>
    <row r="42" spans="1:4" x14ac:dyDescent="0.3">
      <c r="A42" s="114" t="s">
        <v>307</v>
      </c>
      <c r="B42" s="114" t="s">
        <v>1035</v>
      </c>
      <c r="C42" s="114" t="s">
        <v>1139</v>
      </c>
      <c r="D42" s="114"/>
    </row>
    <row r="43" spans="1:4" x14ac:dyDescent="0.3">
      <c r="A43" s="114" t="s">
        <v>309</v>
      </c>
      <c r="B43" s="114" t="s">
        <v>1036</v>
      </c>
      <c r="C43" s="114" t="s">
        <v>1140</v>
      </c>
      <c r="D43" s="114"/>
    </row>
    <row r="44" spans="1:4" ht="28.8" x14ac:dyDescent="0.3">
      <c r="A44" s="114" t="s">
        <v>791</v>
      </c>
      <c r="B44" s="114" t="s">
        <v>1037</v>
      </c>
      <c r="C44" s="114" t="s">
        <v>1141</v>
      </c>
      <c r="D44" s="114"/>
    </row>
    <row r="45" spans="1:4" x14ac:dyDescent="0.3">
      <c r="A45" s="114" t="s">
        <v>792</v>
      </c>
      <c r="B45" s="114" t="s">
        <v>1212</v>
      </c>
      <c r="C45" s="114" t="s">
        <v>1137</v>
      </c>
      <c r="D45" s="114"/>
    </row>
    <row r="46" spans="1:4" x14ac:dyDescent="0.3">
      <c r="A46" s="114" t="s">
        <v>793</v>
      </c>
      <c r="B46" s="114" t="s">
        <v>1213</v>
      </c>
      <c r="C46" s="114" t="s">
        <v>1137</v>
      </c>
      <c r="D46" s="114"/>
    </row>
    <row r="47" spans="1:4" x14ac:dyDescent="0.3">
      <c r="A47" s="114" t="s">
        <v>794</v>
      </c>
      <c r="B47" s="114" t="s">
        <v>1214</v>
      </c>
      <c r="C47" s="114" t="s">
        <v>1137</v>
      </c>
      <c r="D47" s="114"/>
    </row>
    <row r="48" spans="1:4" x14ac:dyDescent="0.3">
      <c r="A48" s="114" t="s">
        <v>795</v>
      </c>
      <c r="B48" s="114" t="s">
        <v>1215</v>
      </c>
      <c r="C48" s="114" t="s">
        <v>1137</v>
      </c>
      <c r="D48" s="114"/>
    </row>
    <row r="49" spans="1:4" ht="28.8" x14ac:dyDescent="0.3">
      <c r="A49" s="114" t="s">
        <v>796</v>
      </c>
      <c r="B49" s="114" t="s">
        <v>1216</v>
      </c>
      <c r="C49" s="114" t="s">
        <v>1137</v>
      </c>
      <c r="D49" s="114"/>
    </row>
    <row r="50" spans="1:4" x14ac:dyDescent="0.3">
      <c r="A50" s="114" t="s">
        <v>797</v>
      </c>
      <c r="B50" s="114" t="s">
        <v>1217</v>
      </c>
      <c r="C50" s="114" t="s">
        <v>1137</v>
      </c>
      <c r="D50" s="114"/>
    </row>
    <row r="51" spans="1:4" x14ac:dyDescent="0.3">
      <c r="A51" s="114" t="s">
        <v>798</v>
      </c>
      <c r="B51" s="114" t="s">
        <v>1218</v>
      </c>
      <c r="C51" s="114" t="s">
        <v>1137</v>
      </c>
      <c r="D51" s="114"/>
    </row>
    <row r="52" spans="1:4" x14ac:dyDescent="0.3">
      <c r="A52" s="114" t="s">
        <v>799</v>
      </c>
      <c r="B52" s="114" t="s">
        <v>1219</v>
      </c>
      <c r="C52" s="114" t="s">
        <v>1137</v>
      </c>
      <c r="D52" s="114"/>
    </row>
    <row r="53" spans="1:4" x14ac:dyDescent="0.3">
      <c r="A53" s="114" t="s">
        <v>800</v>
      </c>
      <c r="B53" s="114" t="s">
        <v>1220</v>
      </c>
      <c r="C53" s="114" t="s">
        <v>1137</v>
      </c>
      <c r="D53" s="114"/>
    </row>
    <row r="54" spans="1:4" x14ac:dyDescent="0.3">
      <c r="A54" s="114" t="s">
        <v>801</v>
      </c>
      <c r="B54" s="114" t="s">
        <v>1221</v>
      </c>
      <c r="C54" s="114" t="s">
        <v>1137</v>
      </c>
      <c r="D54" s="114"/>
    </row>
    <row r="55" spans="1:4" ht="28.8" x14ac:dyDescent="0.3">
      <c r="A55" s="114" t="s">
        <v>802</v>
      </c>
      <c r="B55" s="114" t="s">
        <v>1222</v>
      </c>
      <c r="C55" s="114" t="s">
        <v>1137</v>
      </c>
      <c r="D55" s="114"/>
    </row>
    <row r="56" spans="1:4" x14ac:dyDescent="0.3">
      <c r="A56" s="114" t="s">
        <v>803</v>
      </c>
      <c r="B56" s="114" t="s">
        <v>1223</v>
      </c>
      <c r="C56" s="114" t="s">
        <v>1137</v>
      </c>
      <c r="D56" s="114"/>
    </row>
    <row r="57" spans="1:4" x14ac:dyDescent="0.3">
      <c r="A57" s="114" t="s">
        <v>804</v>
      </c>
      <c r="B57" s="114" t="s">
        <v>1224</v>
      </c>
      <c r="C57" s="114" t="s">
        <v>1137</v>
      </c>
      <c r="D57" s="114"/>
    </row>
    <row r="58" spans="1:4" x14ac:dyDescent="0.3">
      <c r="A58" s="114" t="s">
        <v>805</v>
      </c>
      <c r="B58" s="114" t="s">
        <v>1225</v>
      </c>
      <c r="C58" s="114" t="s">
        <v>1137</v>
      </c>
      <c r="D58" s="114"/>
    </row>
    <row r="59" spans="1:4" x14ac:dyDescent="0.3">
      <c r="A59" s="114" t="s">
        <v>806</v>
      </c>
      <c r="B59" s="114" t="s">
        <v>1226</v>
      </c>
      <c r="C59" s="114" t="s">
        <v>1137</v>
      </c>
      <c r="D59" s="114"/>
    </row>
    <row r="60" spans="1:4" ht="28.8" x14ac:dyDescent="0.3">
      <c r="A60" s="114" t="s">
        <v>807</v>
      </c>
      <c r="B60" s="114" t="s">
        <v>1227</v>
      </c>
      <c r="C60" s="114" t="s">
        <v>1137</v>
      </c>
      <c r="D60" s="114"/>
    </row>
    <row r="61" spans="1:4" ht="28.8" x14ac:dyDescent="0.3">
      <c r="A61" s="114" t="s">
        <v>808</v>
      </c>
      <c r="B61" s="114" t="s">
        <v>1228</v>
      </c>
      <c r="C61" s="114" t="s">
        <v>1137</v>
      </c>
      <c r="D61" s="114"/>
    </row>
    <row r="62" spans="1:4" ht="28.8" x14ac:dyDescent="0.3">
      <c r="A62" s="114" t="s">
        <v>809</v>
      </c>
      <c r="B62" s="114" t="s">
        <v>1229</v>
      </c>
      <c r="C62" s="114" t="s">
        <v>1137</v>
      </c>
      <c r="D62" s="114"/>
    </row>
    <row r="63" spans="1:4" ht="28.8" x14ac:dyDescent="0.3">
      <c r="A63" s="114" t="s">
        <v>810</v>
      </c>
      <c r="B63" s="114" t="s">
        <v>1230</v>
      </c>
      <c r="C63" s="114" t="s">
        <v>1137</v>
      </c>
      <c r="D63" s="114"/>
    </row>
    <row r="64" spans="1:4" ht="28.8" x14ac:dyDescent="0.3">
      <c r="A64" s="114" t="s">
        <v>811</v>
      </c>
      <c r="B64" s="114" t="s">
        <v>1231</v>
      </c>
      <c r="C64" s="114" t="s">
        <v>1137</v>
      </c>
      <c r="D64" s="114"/>
    </row>
    <row r="65" spans="1:4" ht="28.8" x14ac:dyDescent="0.3">
      <c r="A65" s="114" t="s">
        <v>812</v>
      </c>
      <c r="B65" s="114" t="s">
        <v>1232</v>
      </c>
      <c r="C65" s="114" t="s">
        <v>1137</v>
      </c>
      <c r="D65" s="114"/>
    </row>
    <row r="66" spans="1:4" ht="28.8" x14ac:dyDescent="0.3">
      <c r="A66" s="114" t="s">
        <v>813</v>
      </c>
      <c r="B66" s="114" t="s">
        <v>1233</v>
      </c>
      <c r="C66" s="114" t="s">
        <v>1137</v>
      </c>
      <c r="D66" s="114"/>
    </row>
    <row r="67" spans="1:4" ht="28.8" x14ac:dyDescent="0.3">
      <c r="A67" s="114" t="s">
        <v>814</v>
      </c>
      <c r="B67" s="114" t="s">
        <v>1234</v>
      </c>
      <c r="C67" s="114" t="s">
        <v>1137</v>
      </c>
      <c r="D67" s="114"/>
    </row>
    <row r="68" spans="1:4" ht="28.8" x14ac:dyDescent="0.3">
      <c r="A68" s="114" t="s">
        <v>815</v>
      </c>
      <c r="B68" s="114" t="s">
        <v>1235</v>
      </c>
      <c r="C68" s="114" t="s">
        <v>1137</v>
      </c>
      <c r="D68" s="114"/>
    </row>
    <row r="69" spans="1:4" x14ac:dyDescent="0.3">
      <c r="A69" s="114" t="s">
        <v>816</v>
      </c>
      <c r="B69" s="114" t="s">
        <v>1236</v>
      </c>
      <c r="C69" s="114" t="s">
        <v>1137</v>
      </c>
      <c r="D69" s="114"/>
    </row>
    <row r="70" spans="1:4" ht="28.8" x14ac:dyDescent="0.3">
      <c r="A70" s="114" t="s">
        <v>817</v>
      </c>
      <c r="B70" s="114" t="s">
        <v>1237</v>
      </c>
      <c r="C70" s="114" t="s">
        <v>1137</v>
      </c>
      <c r="D70" s="114"/>
    </row>
    <row r="71" spans="1:4" ht="28.8" x14ac:dyDescent="0.3">
      <c r="A71" s="114" t="s">
        <v>818</v>
      </c>
      <c r="B71" s="114" t="s">
        <v>1238</v>
      </c>
      <c r="C71" s="114" t="s">
        <v>1137</v>
      </c>
      <c r="D71" s="114"/>
    </row>
    <row r="72" spans="1:4" ht="28.8" x14ac:dyDescent="0.3">
      <c r="A72" s="114" t="s">
        <v>819</v>
      </c>
      <c r="B72" s="114" t="s">
        <v>1239</v>
      </c>
      <c r="C72" s="114" t="s">
        <v>1137</v>
      </c>
      <c r="D72" s="114"/>
    </row>
    <row r="73" spans="1:4" x14ac:dyDescent="0.3">
      <c r="A73" s="114" t="s">
        <v>820</v>
      </c>
      <c r="B73" s="114" t="s">
        <v>1240</v>
      </c>
      <c r="C73" s="114" t="s">
        <v>1137</v>
      </c>
      <c r="D73" s="114" t="s">
        <v>515</v>
      </c>
    </row>
    <row r="74" spans="1:4" ht="28.8" x14ac:dyDescent="0.3">
      <c r="A74" s="114" t="s">
        <v>146</v>
      </c>
      <c r="B74" s="114" t="s">
        <v>1241</v>
      </c>
      <c r="C74" s="114" t="s">
        <v>1137</v>
      </c>
      <c r="D74" s="114" t="s">
        <v>515</v>
      </c>
    </row>
    <row r="75" spans="1:4" ht="28.8" x14ac:dyDescent="0.3">
      <c r="A75" s="114" t="s">
        <v>149</v>
      </c>
      <c r="B75" s="114" t="s">
        <v>1242</v>
      </c>
      <c r="C75" s="114" t="s">
        <v>1137</v>
      </c>
      <c r="D75" s="114" t="s">
        <v>515</v>
      </c>
    </row>
    <row r="76" spans="1:4" ht="28.8" x14ac:dyDescent="0.3">
      <c r="A76" s="114" t="s">
        <v>151</v>
      </c>
      <c r="B76" s="114" t="s">
        <v>1243</v>
      </c>
      <c r="C76" s="114" t="s">
        <v>1137</v>
      </c>
      <c r="D76" s="114" t="s">
        <v>515</v>
      </c>
    </row>
    <row r="77" spans="1:4" x14ac:dyDescent="0.3">
      <c r="A77" s="114" t="s">
        <v>821</v>
      </c>
      <c r="B77" s="114" t="s">
        <v>1244</v>
      </c>
      <c r="C77" s="114" t="s">
        <v>1137</v>
      </c>
      <c r="D77" s="114" t="s">
        <v>515</v>
      </c>
    </row>
    <row r="78" spans="1:4" ht="28.8" x14ac:dyDescent="0.3">
      <c r="A78" s="114" t="s">
        <v>153</v>
      </c>
      <c r="B78" s="114" t="s">
        <v>1245</v>
      </c>
      <c r="C78" s="114" t="s">
        <v>1137</v>
      </c>
      <c r="D78" s="114" t="s">
        <v>515</v>
      </c>
    </row>
    <row r="79" spans="1:4" x14ac:dyDescent="0.3">
      <c r="A79" s="114" t="s">
        <v>155</v>
      </c>
      <c r="B79" s="114" t="s">
        <v>1246</v>
      </c>
      <c r="C79" s="114" t="s">
        <v>1137</v>
      </c>
      <c r="D79" s="114" t="s">
        <v>515</v>
      </c>
    </row>
    <row r="80" spans="1:4" ht="28.8" x14ac:dyDescent="0.3">
      <c r="A80" s="114" t="s">
        <v>157</v>
      </c>
      <c r="B80" s="114" t="s">
        <v>1247</v>
      </c>
      <c r="C80" s="114" t="s">
        <v>1137</v>
      </c>
      <c r="D80" s="114" t="s">
        <v>515</v>
      </c>
    </row>
    <row r="81" spans="1:4" ht="28.8" x14ac:dyDescent="0.3">
      <c r="A81" s="114" t="s">
        <v>822</v>
      </c>
      <c r="B81" s="114" t="s">
        <v>1248</v>
      </c>
      <c r="C81" s="114" t="s">
        <v>1137</v>
      </c>
      <c r="D81" s="114" t="s">
        <v>515</v>
      </c>
    </row>
    <row r="82" spans="1:4" x14ac:dyDescent="0.3">
      <c r="A82" s="114" t="s">
        <v>823</v>
      </c>
      <c r="B82" s="114" t="s">
        <v>1249</v>
      </c>
      <c r="C82" s="114" t="s">
        <v>1137</v>
      </c>
      <c r="D82" s="114" t="s">
        <v>515</v>
      </c>
    </row>
    <row r="83" spans="1:4" x14ac:dyDescent="0.3">
      <c r="A83" s="114" t="s">
        <v>824</v>
      </c>
      <c r="B83" s="114" t="s">
        <v>1250</v>
      </c>
      <c r="C83" s="114" t="s">
        <v>1137</v>
      </c>
      <c r="D83" s="114" t="s">
        <v>515</v>
      </c>
    </row>
    <row r="84" spans="1:4" ht="28.8" x14ac:dyDescent="0.3">
      <c r="A84" s="114" t="s">
        <v>159</v>
      </c>
      <c r="B84" s="114" t="s">
        <v>1251</v>
      </c>
      <c r="C84" s="114" t="s">
        <v>1142</v>
      </c>
      <c r="D84" s="114" t="s">
        <v>516</v>
      </c>
    </row>
    <row r="85" spans="1:4" ht="28.8" x14ac:dyDescent="0.3">
      <c r="A85" s="114" t="s">
        <v>161</v>
      </c>
      <c r="B85" s="114" t="s">
        <v>1252</v>
      </c>
      <c r="C85" s="114" t="s">
        <v>1142</v>
      </c>
      <c r="D85" s="114" t="s">
        <v>516</v>
      </c>
    </row>
    <row r="86" spans="1:4" x14ac:dyDescent="0.3">
      <c r="A86" s="114" t="s">
        <v>224</v>
      </c>
      <c r="B86" s="114" t="s">
        <v>1038</v>
      </c>
      <c r="C86" s="114" t="s">
        <v>1143</v>
      </c>
      <c r="D86" s="114"/>
    </row>
    <row r="87" spans="1:4" ht="28.8" x14ac:dyDescent="0.3">
      <c r="A87" s="114" t="s">
        <v>825</v>
      </c>
      <c r="B87" s="114" t="s">
        <v>1039</v>
      </c>
      <c r="C87" s="114" t="s">
        <v>1144</v>
      </c>
      <c r="D87" s="114" t="s">
        <v>1193</v>
      </c>
    </row>
    <row r="88" spans="1:4" x14ac:dyDescent="0.3">
      <c r="A88" s="114" t="s">
        <v>826</v>
      </c>
      <c r="B88" s="114" t="s">
        <v>1040</v>
      </c>
      <c r="C88" s="114" t="s">
        <v>1143</v>
      </c>
      <c r="D88" s="114" t="s">
        <v>1193</v>
      </c>
    </row>
    <row r="89" spans="1:4" x14ac:dyDescent="0.3">
      <c r="A89" s="114" t="s">
        <v>827</v>
      </c>
      <c r="B89" s="114" t="s">
        <v>1041</v>
      </c>
      <c r="C89" s="114" t="s">
        <v>1145</v>
      </c>
      <c r="D89" s="114" t="s">
        <v>1193</v>
      </c>
    </row>
    <row r="90" spans="1:4" ht="28.8" x14ac:dyDescent="0.3">
      <c r="A90" s="114" t="s">
        <v>163</v>
      </c>
      <c r="B90" s="114" t="s">
        <v>1042</v>
      </c>
      <c r="C90" s="114" t="s">
        <v>1143</v>
      </c>
      <c r="D90" s="114"/>
    </row>
    <row r="91" spans="1:4" x14ac:dyDescent="0.3">
      <c r="A91" s="114" t="s">
        <v>165</v>
      </c>
      <c r="B91" s="114" t="s">
        <v>1253</v>
      </c>
      <c r="C91" s="114" t="s">
        <v>1137</v>
      </c>
      <c r="D91" s="114" t="s">
        <v>611</v>
      </c>
    </row>
    <row r="92" spans="1:4" x14ac:dyDescent="0.3">
      <c r="A92" s="114" t="s">
        <v>167</v>
      </c>
      <c r="B92" s="114" t="s">
        <v>1254</v>
      </c>
      <c r="C92" s="114" t="s">
        <v>1137</v>
      </c>
      <c r="D92" s="114" t="s">
        <v>611</v>
      </c>
    </row>
    <row r="93" spans="1:4" x14ac:dyDescent="0.3">
      <c r="A93" s="114" t="s">
        <v>169</v>
      </c>
      <c r="B93" s="114" t="s">
        <v>1255</v>
      </c>
      <c r="C93" s="114" t="s">
        <v>1137</v>
      </c>
      <c r="D93" s="114" t="s">
        <v>611</v>
      </c>
    </row>
    <row r="94" spans="1:4" ht="28.8" x14ac:dyDescent="0.3">
      <c r="A94" s="114" t="s">
        <v>171</v>
      </c>
      <c r="B94" s="114" t="s">
        <v>1256</v>
      </c>
      <c r="C94" s="114" t="s">
        <v>1137</v>
      </c>
      <c r="D94" s="114" t="s">
        <v>611</v>
      </c>
    </row>
    <row r="95" spans="1:4" x14ac:dyDescent="0.3">
      <c r="A95" s="114" t="s">
        <v>173</v>
      </c>
      <c r="B95" s="114" t="s">
        <v>1257</v>
      </c>
      <c r="C95" s="114" t="s">
        <v>1137</v>
      </c>
      <c r="D95" s="114" t="s">
        <v>611</v>
      </c>
    </row>
    <row r="96" spans="1:4" ht="28.8" x14ac:dyDescent="0.3">
      <c r="A96" s="114" t="s">
        <v>175</v>
      </c>
      <c r="B96" s="114" t="s">
        <v>1043</v>
      </c>
      <c r="C96" s="114" t="s">
        <v>1146</v>
      </c>
      <c r="D96" s="114" t="s">
        <v>612</v>
      </c>
    </row>
    <row r="97" spans="1:4" ht="28.8" x14ac:dyDescent="0.3">
      <c r="A97" s="114" t="s">
        <v>177</v>
      </c>
      <c r="B97" s="114" t="s">
        <v>1044</v>
      </c>
      <c r="C97" s="114" t="s">
        <v>1147</v>
      </c>
      <c r="D97" s="114"/>
    </row>
    <row r="98" spans="1:4" ht="28.8" x14ac:dyDescent="0.3">
      <c r="A98" s="114" t="s">
        <v>226</v>
      </c>
      <c r="B98" s="114" t="s">
        <v>1258</v>
      </c>
      <c r="C98" s="114" t="s">
        <v>1142</v>
      </c>
      <c r="D98" s="114"/>
    </row>
    <row r="99" spans="1:4" ht="28.8" x14ac:dyDescent="0.3">
      <c r="A99" s="114" t="s">
        <v>386</v>
      </c>
      <c r="B99" s="114" t="s">
        <v>1259</v>
      </c>
      <c r="C99" s="114" t="s">
        <v>1142</v>
      </c>
      <c r="D99" s="114"/>
    </row>
    <row r="100" spans="1:4" ht="28.8" x14ac:dyDescent="0.3">
      <c r="A100" s="114" t="s">
        <v>86</v>
      </c>
      <c r="B100" s="114" t="s">
        <v>1260</v>
      </c>
      <c r="C100" s="114" t="s">
        <v>1142</v>
      </c>
      <c r="D100" s="114"/>
    </row>
    <row r="101" spans="1:4" ht="28.8" x14ac:dyDescent="0.3">
      <c r="A101" s="114" t="s">
        <v>228</v>
      </c>
      <c r="B101" s="114" t="s">
        <v>1261</v>
      </c>
      <c r="C101" s="114" t="s">
        <v>1142</v>
      </c>
      <c r="D101" s="114"/>
    </row>
    <row r="102" spans="1:4" ht="28.8" x14ac:dyDescent="0.3">
      <c r="A102" s="114" t="s">
        <v>230</v>
      </c>
      <c r="B102" s="114" t="s">
        <v>1262</v>
      </c>
      <c r="C102" s="114" t="s">
        <v>1148</v>
      </c>
      <c r="D102" s="114"/>
    </row>
    <row r="103" spans="1:4" ht="43.2" x14ac:dyDescent="0.3">
      <c r="A103" s="114" t="s">
        <v>232</v>
      </c>
      <c r="B103" s="114" t="s">
        <v>1263</v>
      </c>
      <c r="C103" s="114" t="s">
        <v>1148</v>
      </c>
      <c r="D103" s="114"/>
    </row>
    <row r="104" spans="1:4" ht="28.8" x14ac:dyDescent="0.3">
      <c r="A104" s="114" t="s">
        <v>828</v>
      </c>
      <c r="B104" s="114" t="s">
        <v>1264</v>
      </c>
      <c r="C104" s="114" t="s">
        <v>1149</v>
      </c>
      <c r="D104" s="114"/>
    </row>
    <row r="105" spans="1:4" ht="28.8" x14ac:dyDescent="0.3">
      <c r="A105" s="114" t="s">
        <v>829</v>
      </c>
      <c r="B105" s="114" t="s">
        <v>1265</v>
      </c>
      <c r="C105" s="114" t="s">
        <v>1149</v>
      </c>
      <c r="D105" s="114"/>
    </row>
    <row r="106" spans="1:4" ht="28.8" x14ac:dyDescent="0.3">
      <c r="A106" s="114" t="s">
        <v>830</v>
      </c>
      <c r="B106" s="114" t="s">
        <v>1266</v>
      </c>
      <c r="C106" s="114" t="s">
        <v>1149</v>
      </c>
      <c r="D106" s="114"/>
    </row>
    <row r="107" spans="1:4" ht="28.8" x14ac:dyDescent="0.3">
      <c r="A107" s="114" t="s">
        <v>831</v>
      </c>
      <c r="B107" s="114" t="s">
        <v>1267</v>
      </c>
      <c r="C107" s="114" t="s">
        <v>1149</v>
      </c>
      <c r="D107" s="114"/>
    </row>
    <row r="108" spans="1:4" ht="43.2" x14ac:dyDescent="0.3">
      <c r="A108" s="114" t="s">
        <v>237</v>
      </c>
      <c r="B108" s="114" t="s">
        <v>1045</v>
      </c>
      <c r="C108" s="114" t="s">
        <v>1143</v>
      </c>
      <c r="D108" s="114"/>
    </row>
    <row r="109" spans="1:4" ht="28.8" x14ac:dyDescent="0.3">
      <c r="A109" s="114" t="s">
        <v>832</v>
      </c>
      <c r="B109" s="114" t="s">
        <v>1046</v>
      </c>
      <c r="C109" s="114" t="s">
        <v>1150</v>
      </c>
      <c r="D109" s="114" t="s">
        <v>517</v>
      </c>
    </row>
    <row r="110" spans="1:4" ht="28.8" x14ac:dyDescent="0.3">
      <c r="A110" s="114" t="s">
        <v>33</v>
      </c>
      <c r="B110" s="114" t="s">
        <v>1047</v>
      </c>
      <c r="C110" s="114" t="s">
        <v>1143</v>
      </c>
      <c r="D110" s="114"/>
    </row>
    <row r="111" spans="1:4" x14ac:dyDescent="0.3">
      <c r="A111" s="114" t="s">
        <v>34</v>
      </c>
      <c r="B111" s="114" t="s">
        <v>1048</v>
      </c>
      <c r="C111" s="114" t="s">
        <v>1143</v>
      </c>
      <c r="D111" s="114" t="s">
        <v>518</v>
      </c>
    </row>
    <row r="112" spans="1:4" ht="28.8" x14ac:dyDescent="0.3">
      <c r="A112" s="114" t="s">
        <v>36</v>
      </c>
      <c r="B112" s="114" t="s">
        <v>1049</v>
      </c>
      <c r="C112" s="114" t="s">
        <v>1143</v>
      </c>
      <c r="D112" s="114" t="s">
        <v>518</v>
      </c>
    </row>
    <row r="113" spans="1:4" ht="28.8" x14ac:dyDescent="0.3">
      <c r="A113" s="114" t="s">
        <v>38</v>
      </c>
      <c r="B113" s="114" t="s">
        <v>1050</v>
      </c>
      <c r="C113" s="114" t="s">
        <v>1143</v>
      </c>
      <c r="D113" s="114" t="s">
        <v>518</v>
      </c>
    </row>
    <row r="114" spans="1:4" ht="28.8" x14ac:dyDescent="0.3">
      <c r="A114" s="114" t="s">
        <v>833</v>
      </c>
      <c r="B114" s="114" t="s">
        <v>1051</v>
      </c>
      <c r="C114" s="114" t="s">
        <v>1143</v>
      </c>
      <c r="D114" s="114" t="s">
        <v>1194</v>
      </c>
    </row>
    <row r="115" spans="1:4" x14ac:dyDescent="0.3">
      <c r="A115" s="114" t="s">
        <v>391</v>
      </c>
      <c r="B115" s="114" t="s">
        <v>1052</v>
      </c>
      <c r="C115" s="114" t="s">
        <v>1151</v>
      </c>
      <c r="D115" s="114"/>
    </row>
    <row r="116" spans="1:4" x14ac:dyDescent="0.3">
      <c r="A116" s="114" t="s">
        <v>834</v>
      </c>
      <c r="B116" s="114" t="s">
        <v>1053</v>
      </c>
      <c r="C116" s="114" t="s">
        <v>1143</v>
      </c>
      <c r="D116" s="114"/>
    </row>
    <row r="117" spans="1:4" x14ac:dyDescent="0.3">
      <c r="A117" s="114" t="s">
        <v>835</v>
      </c>
      <c r="B117" s="114" t="s">
        <v>1054</v>
      </c>
      <c r="C117" s="114"/>
      <c r="D117" s="114"/>
    </row>
    <row r="118" spans="1:4" ht="28.8" x14ac:dyDescent="0.3">
      <c r="A118" s="114" t="s">
        <v>836</v>
      </c>
      <c r="B118" s="114" t="s">
        <v>1055</v>
      </c>
      <c r="C118" s="114" t="s">
        <v>1152</v>
      </c>
      <c r="D118" s="114"/>
    </row>
    <row r="119" spans="1:4" x14ac:dyDescent="0.3">
      <c r="A119" s="114" t="s">
        <v>837</v>
      </c>
      <c r="B119" s="114" t="s">
        <v>1268</v>
      </c>
      <c r="C119" s="114" t="s">
        <v>1137</v>
      </c>
      <c r="D119" s="114"/>
    </row>
    <row r="120" spans="1:4" x14ac:dyDescent="0.3">
      <c r="A120" s="114" t="s">
        <v>838</v>
      </c>
      <c r="B120" s="114" t="s">
        <v>1269</v>
      </c>
      <c r="C120" s="114" t="s">
        <v>1137</v>
      </c>
      <c r="D120" s="114"/>
    </row>
    <row r="121" spans="1:4" x14ac:dyDescent="0.3">
      <c r="A121" s="114" t="s">
        <v>839</v>
      </c>
      <c r="B121" s="114" t="s">
        <v>1270</v>
      </c>
      <c r="C121" s="114" t="s">
        <v>1137</v>
      </c>
      <c r="D121" s="114"/>
    </row>
    <row r="122" spans="1:4" x14ac:dyDescent="0.3">
      <c r="A122" s="114" t="s">
        <v>840</v>
      </c>
      <c r="B122" s="114" t="s">
        <v>1271</v>
      </c>
      <c r="C122" s="114" t="s">
        <v>1137</v>
      </c>
      <c r="D122" s="114"/>
    </row>
    <row r="123" spans="1:4" x14ac:dyDescent="0.3">
      <c r="A123" s="114" t="s">
        <v>841</v>
      </c>
      <c r="B123" s="114" t="s">
        <v>1272</v>
      </c>
      <c r="C123" s="114" t="s">
        <v>1137</v>
      </c>
      <c r="D123" s="114"/>
    </row>
    <row r="124" spans="1:4" ht="28.8" x14ac:dyDescent="0.3">
      <c r="A124" s="114" t="s">
        <v>842</v>
      </c>
      <c r="B124" s="114" t="s">
        <v>1273</v>
      </c>
      <c r="C124" s="114" t="s">
        <v>1137</v>
      </c>
      <c r="D124" s="114"/>
    </row>
    <row r="125" spans="1:4" x14ac:dyDescent="0.3">
      <c r="A125" s="114" t="s">
        <v>843</v>
      </c>
      <c r="B125" s="114" t="s">
        <v>1274</v>
      </c>
      <c r="C125" s="114" t="s">
        <v>1137</v>
      </c>
      <c r="D125" s="114"/>
    </row>
    <row r="126" spans="1:4" x14ac:dyDescent="0.3">
      <c r="A126" s="114" t="s">
        <v>844</v>
      </c>
      <c r="B126" s="114" t="s">
        <v>1275</v>
      </c>
      <c r="C126" s="114" t="s">
        <v>1137</v>
      </c>
      <c r="D126" s="114"/>
    </row>
    <row r="127" spans="1:4" x14ac:dyDescent="0.3">
      <c r="A127" s="114" t="s">
        <v>845</v>
      </c>
      <c r="B127" s="114" t="s">
        <v>1276</v>
      </c>
      <c r="C127" s="114" t="s">
        <v>1137</v>
      </c>
      <c r="D127" s="114"/>
    </row>
    <row r="128" spans="1:4" x14ac:dyDescent="0.3">
      <c r="A128" s="114" t="s">
        <v>846</v>
      </c>
      <c r="B128" s="114" t="s">
        <v>1277</v>
      </c>
      <c r="C128" s="114" t="s">
        <v>1137</v>
      </c>
      <c r="D128" s="114"/>
    </row>
    <row r="129" spans="1:4" x14ac:dyDescent="0.3">
      <c r="A129" s="114" t="s">
        <v>847</v>
      </c>
      <c r="B129" s="114" t="s">
        <v>1278</v>
      </c>
      <c r="C129" s="114" t="s">
        <v>1137</v>
      </c>
      <c r="D129" s="114"/>
    </row>
    <row r="130" spans="1:4" x14ac:dyDescent="0.3">
      <c r="A130" s="114" t="s">
        <v>848</v>
      </c>
      <c r="B130" s="114" t="s">
        <v>1279</v>
      </c>
      <c r="C130" s="114" t="s">
        <v>1137</v>
      </c>
      <c r="D130" s="114"/>
    </row>
    <row r="131" spans="1:4" x14ac:dyDescent="0.3">
      <c r="A131" s="114" t="s">
        <v>849</v>
      </c>
      <c r="B131" s="114" t="s">
        <v>1280</v>
      </c>
      <c r="C131" s="114" t="s">
        <v>1137</v>
      </c>
      <c r="D131" s="114"/>
    </row>
    <row r="132" spans="1:4" ht="28.8" x14ac:dyDescent="0.3">
      <c r="A132" s="114" t="s">
        <v>850</v>
      </c>
      <c r="B132" s="114" t="s">
        <v>1281</v>
      </c>
      <c r="C132" s="114" t="s">
        <v>1137</v>
      </c>
      <c r="D132" s="114"/>
    </row>
    <row r="133" spans="1:4" ht="28.8" x14ac:dyDescent="0.3">
      <c r="A133" s="114" t="s">
        <v>851</v>
      </c>
      <c r="B133" s="114" t="s">
        <v>1282</v>
      </c>
      <c r="C133" s="114" t="s">
        <v>1143</v>
      </c>
      <c r="D133" s="114"/>
    </row>
    <row r="134" spans="1:4" ht="43.2" x14ac:dyDescent="0.3">
      <c r="A134" s="114" t="s">
        <v>852</v>
      </c>
      <c r="B134" s="114" t="s">
        <v>1283</v>
      </c>
      <c r="C134" s="114" t="s">
        <v>1153</v>
      </c>
      <c r="D134" s="114" t="s">
        <v>519</v>
      </c>
    </row>
    <row r="135" spans="1:4" ht="28.8" x14ac:dyDescent="0.3">
      <c r="A135" s="114" t="s">
        <v>853</v>
      </c>
      <c r="B135" s="114" t="s">
        <v>1056</v>
      </c>
      <c r="C135" s="114" t="s">
        <v>1154</v>
      </c>
      <c r="D135" s="114" t="s">
        <v>519</v>
      </c>
    </row>
    <row r="136" spans="1:4" ht="28.8" x14ac:dyDescent="0.3">
      <c r="A136" s="114" t="s">
        <v>854</v>
      </c>
      <c r="B136" s="114" t="s">
        <v>1057</v>
      </c>
      <c r="C136" s="114" t="s">
        <v>1155</v>
      </c>
      <c r="D136" s="114" t="s">
        <v>519</v>
      </c>
    </row>
    <row r="137" spans="1:4" ht="28.8" x14ac:dyDescent="0.3">
      <c r="A137" s="114" t="s">
        <v>855</v>
      </c>
      <c r="B137" s="114" t="s">
        <v>1058</v>
      </c>
      <c r="C137" s="114" t="s">
        <v>1156</v>
      </c>
      <c r="D137" s="114" t="s">
        <v>519</v>
      </c>
    </row>
    <row r="138" spans="1:4" ht="28.8" x14ac:dyDescent="0.3">
      <c r="A138" s="114" t="s">
        <v>856</v>
      </c>
      <c r="B138" s="114" t="s">
        <v>1059</v>
      </c>
      <c r="C138" s="114" t="s">
        <v>1157</v>
      </c>
      <c r="D138" s="114" t="s">
        <v>1195</v>
      </c>
    </row>
    <row r="139" spans="1:4" ht="28.8" x14ac:dyDescent="0.3">
      <c r="A139" s="114" t="s">
        <v>857</v>
      </c>
      <c r="B139" s="114" t="s">
        <v>1060</v>
      </c>
      <c r="C139" s="114" t="s">
        <v>1143</v>
      </c>
      <c r="D139" s="114" t="s">
        <v>519</v>
      </c>
    </row>
    <row r="140" spans="1:4" x14ac:dyDescent="0.3">
      <c r="A140" s="114" t="s">
        <v>858</v>
      </c>
      <c r="B140" s="114" t="s">
        <v>1061</v>
      </c>
      <c r="C140" s="114" t="s">
        <v>1143</v>
      </c>
      <c r="D140" s="114" t="s">
        <v>1196</v>
      </c>
    </row>
    <row r="141" spans="1:4" x14ac:dyDescent="0.3">
      <c r="A141" s="114" t="s">
        <v>859</v>
      </c>
      <c r="B141" s="114" t="s">
        <v>1062</v>
      </c>
      <c r="C141" s="114" t="s">
        <v>1157</v>
      </c>
      <c r="D141" s="114" t="s">
        <v>1197</v>
      </c>
    </row>
    <row r="142" spans="1:4" ht="43.2" x14ac:dyDescent="0.3">
      <c r="A142" s="114" t="s">
        <v>241</v>
      </c>
      <c r="B142" s="114" t="s">
        <v>1284</v>
      </c>
      <c r="C142" s="114" t="s">
        <v>1142</v>
      </c>
      <c r="D142" s="114" t="s">
        <v>519</v>
      </c>
    </row>
    <row r="143" spans="1:4" ht="43.2" x14ac:dyDescent="0.3">
      <c r="A143" s="114" t="s">
        <v>89</v>
      </c>
      <c r="B143" s="114" t="s">
        <v>1285</v>
      </c>
      <c r="C143" s="114" t="s">
        <v>1142</v>
      </c>
      <c r="D143" s="114" t="s">
        <v>519</v>
      </c>
    </row>
    <row r="144" spans="1:4" ht="43.2" x14ac:dyDescent="0.3">
      <c r="A144" s="114" t="s">
        <v>243</v>
      </c>
      <c r="B144" s="114" t="s">
        <v>1286</v>
      </c>
      <c r="C144" s="114" t="s">
        <v>1142</v>
      </c>
      <c r="D144" s="114" t="s">
        <v>519</v>
      </c>
    </row>
    <row r="145" spans="1:4" ht="43.2" x14ac:dyDescent="0.3">
      <c r="A145" s="114" t="s">
        <v>245</v>
      </c>
      <c r="B145" s="114" t="s">
        <v>1287</v>
      </c>
      <c r="C145" s="114" t="s">
        <v>1142</v>
      </c>
      <c r="D145" s="114" t="s">
        <v>519</v>
      </c>
    </row>
    <row r="146" spans="1:4" ht="43.2" x14ac:dyDescent="0.3">
      <c r="A146" s="114" t="s">
        <v>247</v>
      </c>
      <c r="B146" s="114" t="s">
        <v>1288</v>
      </c>
      <c r="C146" s="114" t="s">
        <v>1142</v>
      </c>
      <c r="D146" s="114" t="s">
        <v>519</v>
      </c>
    </row>
    <row r="147" spans="1:4" ht="43.2" x14ac:dyDescent="0.3">
      <c r="A147" s="114" t="s">
        <v>389</v>
      </c>
      <c r="B147" s="114" t="s">
        <v>1289</v>
      </c>
      <c r="C147" s="114" t="s">
        <v>1142</v>
      </c>
      <c r="D147" s="114" t="s">
        <v>519</v>
      </c>
    </row>
    <row r="148" spans="1:4" ht="43.2" x14ac:dyDescent="0.3">
      <c r="A148" s="114" t="s">
        <v>249</v>
      </c>
      <c r="B148" s="114" t="s">
        <v>1290</v>
      </c>
      <c r="C148" s="114" t="s">
        <v>1142</v>
      </c>
      <c r="D148" s="114" t="s">
        <v>519</v>
      </c>
    </row>
    <row r="149" spans="1:4" ht="43.2" x14ac:dyDescent="0.3">
      <c r="A149" s="114" t="s">
        <v>250</v>
      </c>
      <c r="B149" s="114" t="s">
        <v>1291</v>
      </c>
      <c r="C149" s="114" t="s">
        <v>1142</v>
      </c>
      <c r="D149" s="114" t="s">
        <v>519</v>
      </c>
    </row>
    <row r="150" spans="1:4" ht="43.2" x14ac:dyDescent="0.3">
      <c r="A150" s="114" t="s">
        <v>252</v>
      </c>
      <c r="B150" s="114" t="s">
        <v>1292</v>
      </c>
      <c r="C150" s="114" t="s">
        <v>1142</v>
      </c>
      <c r="D150" s="114" t="s">
        <v>519</v>
      </c>
    </row>
    <row r="151" spans="1:4" ht="43.2" x14ac:dyDescent="0.3">
      <c r="A151" s="114" t="s">
        <v>254</v>
      </c>
      <c r="B151" s="114" t="s">
        <v>1293</v>
      </c>
      <c r="C151" s="114" t="s">
        <v>1142</v>
      </c>
      <c r="D151" s="114" t="s">
        <v>519</v>
      </c>
    </row>
    <row r="152" spans="1:4" ht="57.6" x14ac:dyDescent="0.3">
      <c r="A152" s="114" t="s">
        <v>860</v>
      </c>
      <c r="B152" s="114" t="s">
        <v>1063</v>
      </c>
      <c r="C152" s="114" t="s">
        <v>1158</v>
      </c>
      <c r="D152" s="114" t="s">
        <v>519</v>
      </c>
    </row>
    <row r="153" spans="1:4" ht="43.2" x14ac:dyDescent="0.3">
      <c r="A153" s="114" t="s">
        <v>861</v>
      </c>
      <c r="B153" s="114" t="s">
        <v>1064</v>
      </c>
      <c r="C153" s="114" t="s">
        <v>1159</v>
      </c>
      <c r="D153" s="114" t="s">
        <v>519</v>
      </c>
    </row>
    <row r="154" spans="1:4" ht="43.2" x14ac:dyDescent="0.3">
      <c r="A154" s="114" t="s">
        <v>257</v>
      </c>
      <c r="B154" s="114" t="s">
        <v>1523</v>
      </c>
      <c r="C154" s="114" t="s">
        <v>1143</v>
      </c>
      <c r="D154" s="114" t="s">
        <v>520</v>
      </c>
    </row>
    <row r="155" spans="1:4" ht="43.2" x14ac:dyDescent="0.3">
      <c r="A155" s="114" t="s">
        <v>258</v>
      </c>
      <c r="B155" s="114" t="s">
        <v>1294</v>
      </c>
      <c r="C155" s="114" t="s">
        <v>1137</v>
      </c>
      <c r="D155" s="114" t="s">
        <v>519</v>
      </c>
    </row>
    <row r="156" spans="1:4" ht="28.8" x14ac:dyDescent="0.3">
      <c r="A156" s="114" t="s">
        <v>260</v>
      </c>
      <c r="B156" s="114" t="s">
        <v>1295</v>
      </c>
      <c r="C156" s="114" t="s">
        <v>1137</v>
      </c>
      <c r="D156" s="114" t="s">
        <v>519</v>
      </c>
    </row>
    <row r="157" spans="1:4" ht="28.8" x14ac:dyDescent="0.3">
      <c r="A157" s="114" t="s">
        <v>262</v>
      </c>
      <c r="B157" s="114" t="s">
        <v>1296</v>
      </c>
      <c r="C157" s="114" t="s">
        <v>1137</v>
      </c>
      <c r="D157" s="114" t="s">
        <v>519</v>
      </c>
    </row>
    <row r="158" spans="1:4" ht="28.8" x14ac:dyDescent="0.3">
      <c r="A158" s="114" t="s">
        <v>264</v>
      </c>
      <c r="B158" s="114" t="s">
        <v>1297</v>
      </c>
      <c r="C158" s="114" t="s">
        <v>1137</v>
      </c>
      <c r="D158" s="114" t="s">
        <v>519</v>
      </c>
    </row>
    <row r="159" spans="1:4" ht="28.8" x14ac:dyDescent="0.3">
      <c r="A159" s="114" t="s">
        <v>266</v>
      </c>
      <c r="B159" s="114" t="s">
        <v>1298</v>
      </c>
      <c r="C159" s="114" t="s">
        <v>1137</v>
      </c>
      <c r="D159" s="114" t="s">
        <v>519</v>
      </c>
    </row>
    <row r="160" spans="1:4" ht="28.8" x14ac:dyDescent="0.3">
      <c r="A160" s="114" t="s">
        <v>862</v>
      </c>
      <c r="B160" s="114" t="s">
        <v>1065</v>
      </c>
      <c r="C160" s="114" t="s">
        <v>1160</v>
      </c>
      <c r="D160" s="114" t="s">
        <v>1198</v>
      </c>
    </row>
    <row r="161" spans="1:4" x14ac:dyDescent="0.3">
      <c r="A161" s="114" t="s">
        <v>863</v>
      </c>
      <c r="B161" s="114" t="s">
        <v>1066</v>
      </c>
      <c r="C161" s="114" t="s">
        <v>1161</v>
      </c>
      <c r="D161" s="114" t="s">
        <v>1199</v>
      </c>
    </row>
    <row r="162" spans="1:4" ht="28.8" x14ac:dyDescent="0.3">
      <c r="A162" s="114" t="s">
        <v>864</v>
      </c>
      <c r="B162" s="114" t="s">
        <v>1067</v>
      </c>
      <c r="C162" s="114" t="s">
        <v>1162</v>
      </c>
      <c r="D162" s="114" t="s">
        <v>1198</v>
      </c>
    </row>
    <row r="163" spans="1:4" ht="28.8" x14ac:dyDescent="0.3">
      <c r="A163" s="114" t="s">
        <v>865</v>
      </c>
      <c r="B163" s="114" t="s">
        <v>1068</v>
      </c>
      <c r="C163" s="114" t="s">
        <v>1157</v>
      </c>
      <c r="D163" s="114" t="s">
        <v>1200</v>
      </c>
    </row>
    <row r="164" spans="1:4" ht="28.8" x14ac:dyDescent="0.3">
      <c r="A164" s="114" t="s">
        <v>866</v>
      </c>
      <c r="B164" s="114" t="s">
        <v>1069</v>
      </c>
      <c r="C164" s="114" t="s">
        <v>1143</v>
      </c>
      <c r="D164" s="114" t="s">
        <v>1198</v>
      </c>
    </row>
    <row r="165" spans="1:4" x14ac:dyDescent="0.3">
      <c r="A165" s="114" t="s">
        <v>867</v>
      </c>
      <c r="B165" s="114" t="s">
        <v>1070</v>
      </c>
      <c r="C165" s="114" t="s">
        <v>1143</v>
      </c>
      <c r="D165" s="114" t="s">
        <v>1201</v>
      </c>
    </row>
    <row r="166" spans="1:4" x14ac:dyDescent="0.3">
      <c r="A166" s="114" t="s">
        <v>868</v>
      </c>
      <c r="B166" s="114" t="s">
        <v>1071</v>
      </c>
      <c r="C166" s="114" t="s">
        <v>1157</v>
      </c>
      <c r="D166" s="114" t="s">
        <v>1202</v>
      </c>
    </row>
    <row r="167" spans="1:4" ht="28.8" x14ac:dyDescent="0.3">
      <c r="A167" s="114" t="s">
        <v>869</v>
      </c>
      <c r="B167" s="114" t="s">
        <v>1299</v>
      </c>
      <c r="C167" s="114" t="s">
        <v>1142</v>
      </c>
      <c r="D167" s="114" t="s">
        <v>1198</v>
      </c>
    </row>
    <row r="168" spans="1:4" ht="28.8" x14ac:dyDescent="0.3">
      <c r="A168" s="114" t="s">
        <v>870</v>
      </c>
      <c r="B168" s="114" t="s">
        <v>1300</v>
      </c>
      <c r="C168" s="114" t="s">
        <v>1142</v>
      </c>
      <c r="D168" s="114" t="s">
        <v>1198</v>
      </c>
    </row>
    <row r="169" spans="1:4" ht="28.8" x14ac:dyDescent="0.3">
      <c r="A169" s="114" t="s">
        <v>871</v>
      </c>
      <c r="B169" s="114" t="s">
        <v>1301</v>
      </c>
      <c r="C169" s="114" t="s">
        <v>1142</v>
      </c>
      <c r="D169" s="114" t="s">
        <v>1198</v>
      </c>
    </row>
    <row r="170" spans="1:4" ht="28.8" x14ac:dyDescent="0.3">
      <c r="A170" s="114" t="s">
        <v>872</v>
      </c>
      <c r="B170" s="114" t="s">
        <v>1302</v>
      </c>
      <c r="C170" s="114" t="s">
        <v>1142</v>
      </c>
      <c r="D170" s="114" t="s">
        <v>1198</v>
      </c>
    </row>
    <row r="171" spans="1:4" ht="28.8" x14ac:dyDescent="0.3">
      <c r="A171" s="114" t="s">
        <v>873</v>
      </c>
      <c r="B171" s="114" t="s">
        <v>1303</v>
      </c>
      <c r="C171" s="114" t="s">
        <v>1142</v>
      </c>
      <c r="D171" s="114" t="s">
        <v>1198</v>
      </c>
    </row>
    <row r="172" spans="1:4" ht="28.8" x14ac:dyDescent="0.3">
      <c r="A172" s="114" t="s">
        <v>874</v>
      </c>
      <c r="B172" s="114" t="s">
        <v>1304</v>
      </c>
      <c r="C172" s="114" t="s">
        <v>1142</v>
      </c>
      <c r="D172" s="114" t="s">
        <v>1198</v>
      </c>
    </row>
    <row r="173" spans="1:4" ht="28.8" x14ac:dyDescent="0.3">
      <c r="A173" s="114" t="s">
        <v>875</v>
      </c>
      <c r="B173" s="114" t="s">
        <v>1305</v>
      </c>
      <c r="C173" s="114" t="s">
        <v>1142</v>
      </c>
      <c r="D173" s="114" t="s">
        <v>1198</v>
      </c>
    </row>
    <row r="174" spans="1:4" ht="28.8" x14ac:dyDescent="0.3">
      <c r="A174" s="114" t="s">
        <v>876</v>
      </c>
      <c r="B174" s="114" t="s">
        <v>1306</v>
      </c>
      <c r="C174" s="114" t="s">
        <v>1142</v>
      </c>
      <c r="D174" s="114" t="s">
        <v>1198</v>
      </c>
    </row>
    <row r="175" spans="1:4" ht="28.8" x14ac:dyDescent="0.3">
      <c r="A175" s="114" t="s">
        <v>877</v>
      </c>
      <c r="B175" s="114" t="s">
        <v>1307</v>
      </c>
      <c r="C175" s="114" t="s">
        <v>1142</v>
      </c>
      <c r="D175" s="114" t="s">
        <v>1198</v>
      </c>
    </row>
    <row r="176" spans="1:4" ht="28.8" x14ac:dyDescent="0.3">
      <c r="A176" s="114" t="s">
        <v>878</v>
      </c>
      <c r="B176" s="114" t="s">
        <v>1308</v>
      </c>
      <c r="C176" s="114" t="s">
        <v>1142</v>
      </c>
      <c r="D176" s="114" t="s">
        <v>1198</v>
      </c>
    </row>
    <row r="177" spans="1:4" ht="28.8" x14ac:dyDescent="0.3">
      <c r="A177" s="114" t="s">
        <v>879</v>
      </c>
      <c r="B177" s="114" t="s">
        <v>1309</v>
      </c>
      <c r="C177" s="114" t="s">
        <v>1143</v>
      </c>
      <c r="D177" s="114" t="s">
        <v>1198</v>
      </c>
    </row>
    <row r="178" spans="1:4" ht="28.8" x14ac:dyDescent="0.3">
      <c r="A178" s="114" t="s">
        <v>880</v>
      </c>
      <c r="B178" s="114" t="s">
        <v>1310</v>
      </c>
      <c r="C178" s="114" t="s">
        <v>1143</v>
      </c>
      <c r="D178" s="114" t="s">
        <v>1198</v>
      </c>
    </row>
    <row r="179" spans="1:4" x14ac:dyDescent="0.3">
      <c r="A179" s="114" t="s">
        <v>881</v>
      </c>
      <c r="B179" s="114" t="s">
        <v>1311</v>
      </c>
      <c r="C179" s="114" t="s">
        <v>1143</v>
      </c>
      <c r="D179" s="114" t="s">
        <v>1198</v>
      </c>
    </row>
    <row r="180" spans="1:4" x14ac:dyDescent="0.3">
      <c r="A180" s="114" t="s">
        <v>882</v>
      </c>
      <c r="B180" s="114" t="s">
        <v>1312</v>
      </c>
      <c r="C180" s="114" t="s">
        <v>1143</v>
      </c>
      <c r="D180" s="114" t="s">
        <v>1198</v>
      </c>
    </row>
    <row r="181" spans="1:4" x14ac:dyDescent="0.3">
      <c r="A181" s="114" t="s">
        <v>883</v>
      </c>
      <c r="B181" s="114" t="s">
        <v>1313</v>
      </c>
      <c r="C181" s="114" t="s">
        <v>1143</v>
      </c>
      <c r="D181" s="114" t="s">
        <v>1198</v>
      </c>
    </row>
    <row r="182" spans="1:4" ht="57.6" x14ac:dyDescent="0.3">
      <c r="A182" s="114" t="s">
        <v>884</v>
      </c>
      <c r="B182" s="114" t="s">
        <v>1072</v>
      </c>
      <c r="C182" s="114" t="s">
        <v>1158</v>
      </c>
      <c r="D182" s="114" t="s">
        <v>1198</v>
      </c>
    </row>
    <row r="183" spans="1:4" ht="43.2" x14ac:dyDescent="0.3">
      <c r="A183" s="114" t="s">
        <v>885</v>
      </c>
      <c r="B183" s="114" t="s">
        <v>1073</v>
      </c>
      <c r="C183" s="114" t="s">
        <v>1159</v>
      </c>
      <c r="D183" s="114" t="s">
        <v>1198</v>
      </c>
    </row>
    <row r="184" spans="1:4" ht="43.2" x14ac:dyDescent="0.3">
      <c r="A184" s="114" t="s">
        <v>886</v>
      </c>
      <c r="B184" s="114" t="s">
        <v>1074</v>
      </c>
      <c r="C184" s="114" t="s">
        <v>1143</v>
      </c>
      <c r="D184" s="114" t="s">
        <v>1203</v>
      </c>
    </row>
    <row r="185" spans="1:4" ht="28.8" x14ac:dyDescent="0.3">
      <c r="A185" s="114" t="s">
        <v>268</v>
      </c>
      <c r="B185" s="114" t="s">
        <v>1314</v>
      </c>
      <c r="C185" s="114" t="s">
        <v>1143</v>
      </c>
      <c r="D185" s="114"/>
    </row>
    <row r="186" spans="1:4" ht="28.8" x14ac:dyDescent="0.3">
      <c r="A186" s="114" t="s">
        <v>270</v>
      </c>
      <c r="B186" s="114" t="s">
        <v>1315</v>
      </c>
      <c r="C186" s="114" t="s">
        <v>1143</v>
      </c>
      <c r="D186" s="114"/>
    </row>
    <row r="187" spans="1:4" ht="28.8" x14ac:dyDescent="0.3">
      <c r="A187" s="114" t="s">
        <v>272</v>
      </c>
      <c r="B187" s="114" t="s">
        <v>1316</v>
      </c>
      <c r="C187" s="114" t="s">
        <v>1143</v>
      </c>
      <c r="D187" s="114"/>
    </row>
    <row r="188" spans="1:4" ht="28.8" x14ac:dyDescent="0.3">
      <c r="A188" s="114" t="s">
        <v>274</v>
      </c>
      <c r="B188" s="114" t="s">
        <v>1317</v>
      </c>
      <c r="C188" s="114" t="s">
        <v>1143</v>
      </c>
      <c r="D188" s="114"/>
    </row>
    <row r="189" spans="1:4" ht="28.8" x14ac:dyDescent="0.3">
      <c r="A189" s="114" t="s">
        <v>276</v>
      </c>
      <c r="B189" s="114" t="s">
        <v>1318</v>
      </c>
      <c r="C189" s="114" t="s">
        <v>1143</v>
      </c>
      <c r="D189" s="114"/>
    </row>
    <row r="190" spans="1:4" ht="28.8" x14ac:dyDescent="0.3">
      <c r="A190" s="114" t="s">
        <v>278</v>
      </c>
      <c r="B190" s="114" t="s">
        <v>1319</v>
      </c>
      <c r="C190" s="114" t="s">
        <v>1143</v>
      </c>
      <c r="D190" s="114"/>
    </row>
    <row r="191" spans="1:4" ht="28.8" x14ac:dyDescent="0.3">
      <c r="A191" s="114" t="s">
        <v>280</v>
      </c>
      <c r="B191" s="114" t="s">
        <v>1320</v>
      </c>
      <c r="C191" s="114" t="s">
        <v>1143</v>
      </c>
      <c r="D191" s="114"/>
    </row>
    <row r="192" spans="1:4" ht="28.8" x14ac:dyDescent="0.3">
      <c r="A192" s="114" t="s">
        <v>282</v>
      </c>
      <c r="B192" s="114" t="s">
        <v>1321</v>
      </c>
      <c r="C192" s="114" t="s">
        <v>1143</v>
      </c>
      <c r="D192" s="114"/>
    </row>
    <row r="193" spans="1:4" ht="28.8" x14ac:dyDescent="0.3">
      <c r="A193" s="114" t="s">
        <v>284</v>
      </c>
      <c r="B193" s="114" t="s">
        <v>1322</v>
      </c>
      <c r="C193" s="114" t="s">
        <v>1143</v>
      </c>
      <c r="D193" s="114"/>
    </row>
    <row r="194" spans="1:4" ht="28.8" x14ac:dyDescent="0.3">
      <c r="A194" s="114" t="s">
        <v>887</v>
      </c>
      <c r="B194" s="114" t="s">
        <v>1323</v>
      </c>
      <c r="C194" s="114" t="s">
        <v>1137</v>
      </c>
      <c r="D194" s="114" t="s">
        <v>521</v>
      </c>
    </row>
    <row r="195" spans="1:4" ht="28.8" x14ac:dyDescent="0.3">
      <c r="A195" s="114" t="s">
        <v>888</v>
      </c>
      <c r="B195" s="114" t="s">
        <v>1324</v>
      </c>
      <c r="C195" s="114" t="s">
        <v>1137</v>
      </c>
      <c r="D195" s="114" t="s">
        <v>521</v>
      </c>
    </row>
    <row r="196" spans="1:4" ht="28.8" x14ac:dyDescent="0.3">
      <c r="A196" s="114" t="s">
        <v>889</v>
      </c>
      <c r="B196" s="114" t="s">
        <v>1325</v>
      </c>
      <c r="C196" s="114" t="s">
        <v>1137</v>
      </c>
      <c r="D196" s="114" t="s">
        <v>521</v>
      </c>
    </row>
    <row r="197" spans="1:4" ht="28.8" x14ac:dyDescent="0.3">
      <c r="A197" s="114" t="s">
        <v>890</v>
      </c>
      <c r="B197" s="114" t="s">
        <v>1326</v>
      </c>
      <c r="C197" s="114" t="s">
        <v>1137</v>
      </c>
      <c r="D197" s="114" t="s">
        <v>521</v>
      </c>
    </row>
    <row r="198" spans="1:4" ht="28.8" x14ac:dyDescent="0.3">
      <c r="A198" s="114" t="s">
        <v>891</v>
      </c>
      <c r="B198" s="114" t="s">
        <v>1327</v>
      </c>
      <c r="C198" s="114" t="s">
        <v>1137</v>
      </c>
      <c r="D198" s="114" t="s">
        <v>521</v>
      </c>
    </row>
    <row r="199" spans="1:4" x14ac:dyDescent="0.3">
      <c r="A199" s="114" t="s">
        <v>892</v>
      </c>
      <c r="B199" s="114" t="s">
        <v>1328</v>
      </c>
      <c r="C199" s="114" t="s">
        <v>1137</v>
      </c>
      <c r="D199" s="114" t="s">
        <v>521</v>
      </c>
    </row>
    <row r="200" spans="1:4" ht="28.8" x14ac:dyDescent="0.3">
      <c r="A200" s="114" t="s">
        <v>893</v>
      </c>
      <c r="B200" s="114" t="s">
        <v>1329</v>
      </c>
      <c r="C200" s="114" t="s">
        <v>1137</v>
      </c>
      <c r="D200" s="114" t="s">
        <v>521</v>
      </c>
    </row>
    <row r="201" spans="1:4" ht="28.8" x14ac:dyDescent="0.3">
      <c r="A201" s="114" t="s">
        <v>894</v>
      </c>
      <c r="B201" s="114" t="s">
        <v>1330</v>
      </c>
      <c r="C201" s="114" t="s">
        <v>1137</v>
      </c>
      <c r="D201" s="114" t="s">
        <v>521</v>
      </c>
    </row>
    <row r="202" spans="1:4" ht="28.8" x14ac:dyDescent="0.3">
      <c r="A202" s="114" t="s">
        <v>895</v>
      </c>
      <c r="B202" s="114" t="s">
        <v>1331</v>
      </c>
      <c r="C202" s="114" t="s">
        <v>1137</v>
      </c>
      <c r="D202" s="114" t="s">
        <v>521</v>
      </c>
    </row>
    <row r="203" spans="1:4" x14ac:dyDescent="0.3">
      <c r="A203" s="114" t="s">
        <v>896</v>
      </c>
      <c r="B203" s="114" t="s">
        <v>1332</v>
      </c>
      <c r="C203" s="114" t="s">
        <v>1137</v>
      </c>
      <c r="D203" s="114" t="s">
        <v>521</v>
      </c>
    </row>
    <row r="204" spans="1:4" ht="28.8" x14ac:dyDescent="0.3">
      <c r="A204" s="114" t="s">
        <v>897</v>
      </c>
      <c r="B204" s="114" t="s">
        <v>1075</v>
      </c>
      <c r="C204" s="114"/>
      <c r="D204" s="114" t="s">
        <v>1204</v>
      </c>
    </row>
    <row r="205" spans="1:4" ht="28.8" x14ac:dyDescent="0.3">
      <c r="A205" s="114" t="s">
        <v>898</v>
      </c>
      <c r="B205" s="114" t="s">
        <v>1333</v>
      </c>
      <c r="C205" s="114" t="s">
        <v>1137</v>
      </c>
      <c r="D205" s="114" t="s">
        <v>521</v>
      </c>
    </row>
    <row r="206" spans="1:4" ht="28.8" x14ac:dyDescent="0.3">
      <c r="A206" s="114" t="s">
        <v>899</v>
      </c>
      <c r="B206" s="114" t="s">
        <v>1334</v>
      </c>
      <c r="C206" s="114" t="s">
        <v>1137</v>
      </c>
      <c r="D206" s="114" t="s">
        <v>521</v>
      </c>
    </row>
    <row r="207" spans="1:4" ht="28.8" x14ac:dyDescent="0.3">
      <c r="A207" s="114" t="s">
        <v>900</v>
      </c>
      <c r="B207" s="114" t="s">
        <v>1335</v>
      </c>
      <c r="C207" s="114" t="s">
        <v>1137</v>
      </c>
      <c r="D207" s="114" t="s">
        <v>521</v>
      </c>
    </row>
    <row r="208" spans="1:4" ht="28.8" x14ac:dyDescent="0.3">
      <c r="A208" s="114" t="s">
        <v>286</v>
      </c>
      <c r="B208" s="114" t="s">
        <v>1336</v>
      </c>
      <c r="C208" s="114" t="s">
        <v>1142</v>
      </c>
      <c r="D208" s="114" t="s">
        <v>521</v>
      </c>
    </row>
    <row r="209" spans="1:4" ht="28.8" x14ac:dyDescent="0.3">
      <c r="A209" s="114" t="s">
        <v>288</v>
      </c>
      <c r="B209" s="114" t="s">
        <v>1337</v>
      </c>
      <c r="C209" s="114" t="s">
        <v>1142</v>
      </c>
      <c r="D209" s="114" t="s">
        <v>521</v>
      </c>
    </row>
    <row r="210" spans="1:4" ht="43.2" x14ac:dyDescent="0.3">
      <c r="A210" s="114" t="s">
        <v>290</v>
      </c>
      <c r="B210" s="114" t="s">
        <v>1338</v>
      </c>
      <c r="C210" s="114" t="s">
        <v>1142</v>
      </c>
      <c r="D210" s="114" t="s">
        <v>521</v>
      </c>
    </row>
    <row r="211" spans="1:4" ht="43.2" x14ac:dyDescent="0.3">
      <c r="A211" s="114" t="s">
        <v>292</v>
      </c>
      <c r="B211" s="114" t="s">
        <v>1339</v>
      </c>
      <c r="C211" s="114" t="s">
        <v>1142</v>
      </c>
      <c r="D211" s="114" t="s">
        <v>521</v>
      </c>
    </row>
    <row r="212" spans="1:4" ht="43.2" x14ac:dyDescent="0.3">
      <c r="A212" s="114" t="s">
        <v>294</v>
      </c>
      <c r="B212" s="114" t="s">
        <v>1340</v>
      </c>
      <c r="C212" s="114" t="s">
        <v>1142</v>
      </c>
      <c r="D212" s="114" t="s">
        <v>521</v>
      </c>
    </row>
    <row r="213" spans="1:4" ht="43.2" x14ac:dyDescent="0.3">
      <c r="A213" s="114" t="s">
        <v>296</v>
      </c>
      <c r="B213" s="114" t="s">
        <v>1341</v>
      </c>
      <c r="C213" s="114" t="s">
        <v>1142</v>
      </c>
      <c r="D213" s="114" t="s">
        <v>521</v>
      </c>
    </row>
    <row r="214" spans="1:4" ht="43.2" x14ac:dyDescent="0.3">
      <c r="A214" s="114" t="s">
        <v>297</v>
      </c>
      <c r="B214" s="114" t="s">
        <v>1342</v>
      </c>
      <c r="C214" s="114" t="s">
        <v>1142</v>
      </c>
      <c r="D214" s="114" t="s">
        <v>521</v>
      </c>
    </row>
    <row r="215" spans="1:4" ht="43.2" x14ac:dyDescent="0.3">
      <c r="A215" s="114" t="s">
        <v>299</v>
      </c>
      <c r="B215" s="114" t="s">
        <v>1343</v>
      </c>
      <c r="C215" s="114" t="s">
        <v>1142</v>
      </c>
      <c r="D215" s="114" t="s">
        <v>521</v>
      </c>
    </row>
    <row r="216" spans="1:4" x14ac:dyDescent="0.3">
      <c r="A216" s="114" t="s">
        <v>301</v>
      </c>
      <c r="B216" s="114" t="s">
        <v>1076</v>
      </c>
      <c r="C216" s="114" t="s">
        <v>1143</v>
      </c>
      <c r="D216" s="114" t="s">
        <v>522</v>
      </c>
    </row>
    <row r="217" spans="1:4" x14ac:dyDescent="0.3">
      <c r="A217" s="114" t="s">
        <v>303</v>
      </c>
      <c r="B217" s="114" t="s">
        <v>1077</v>
      </c>
      <c r="C217" s="114" t="s">
        <v>1143</v>
      </c>
      <c r="D217" s="114" t="s">
        <v>523</v>
      </c>
    </row>
    <row r="218" spans="1:4" x14ac:dyDescent="0.3">
      <c r="A218" s="114" t="s">
        <v>901</v>
      </c>
      <c r="B218" s="114" t="s">
        <v>1344</v>
      </c>
      <c r="C218" s="114" t="s">
        <v>1137</v>
      </c>
      <c r="D218" s="114"/>
    </row>
    <row r="219" spans="1:4" x14ac:dyDescent="0.3">
      <c r="A219" s="114" t="s">
        <v>902</v>
      </c>
      <c r="B219" s="114" t="s">
        <v>1345</v>
      </c>
      <c r="C219" s="114" t="s">
        <v>1137</v>
      </c>
      <c r="D219" s="114"/>
    </row>
    <row r="220" spans="1:4" x14ac:dyDescent="0.3">
      <c r="A220" s="114" t="s">
        <v>903</v>
      </c>
      <c r="B220" s="114" t="s">
        <v>1346</v>
      </c>
      <c r="C220" s="114" t="s">
        <v>1137</v>
      </c>
      <c r="D220" s="114"/>
    </row>
    <row r="221" spans="1:4" x14ac:dyDescent="0.3">
      <c r="A221" s="114" t="s">
        <v>904</v>
      </c>
      <c r="B221" s="114" t="s">
        <v>1347</v>
      </c>
      <c r="C221" s="114" t="s">
        <v>1137</v>
      </c>
      <c r="D221" s="114"/>
    </row>
    <row r="222" spans="1:4" x14ac:dyDescent="0.3">
      <c r="A222" s="114" t="s">
        <v>905</v>
      </c>
      <c r="B222" s="114" t="s">
        <v>1348</v>
      </c>
      <c r="C222" s="114" t="s">
        <v>1137</v>
      </c>
      <c r="D222" s="114"/>
    </row>
    <row r="223" spans="1:4" x14ac:dyDescent="0.3">
      <c r="A223" s="114" t="s">
        <v>906</v>
      </c>
      <c r="B223" s="114" t="s">
        <v>1349</v>
      </c>
      <c r="C223" s="114" t="s">
        <v>1137</v>
      </c>
      <c r="D223" s="114"/>
    </row>
    <row r="224" spans="1:4" x14ac:dyDescent="0.3">
      <c r="A224" s="114" t="s">
        <v>907</v>
      </c>
      <c r="B224" s="114" t="s">
        <v>1350</v>
      </c>
      <c r="C224" s="114" t="s">
        <v>1137</v>
      </c>
      <c r="D224" s="114"/>
    </row>
    <row r="225" spans="1:4" x14ac:dyDescent="0.3">
      <c r="A225" s="114" t="s">
        <v>908</v>
      </c>
      <c r="B225" s="114" t="s">
        <v>1351</v>
      </c>
      <c r="C225" s="114" t="s">
        <v>1137</v>
      </c>
      <c r="D225" s="114"/>
    </row>
    <row r="226" spans="1:4" x14ac:dyDescent="0.3">
      <c r="A226" s="114" t="s">
        <v>909</v>
      </c>
      <c r="B226" s="114" t="s">
        <v>1352</v>
      </c>
      <c r="C226" s="114" t="s">
        <v>1137</v>
      </c>
      <c r="D226" s="114"/>
    </row>
    <row r="227" spans="1:4" x14ac:dyDescent="0.3">
      <c r="A227" s="114" t="s">
        <v>910</v>
      </c>
      <c r="B227" s="114" t="s">
        <v>1353</v>
      </c>
      <c r="C227" s="114" t="s">
        <v>1137</v>
      </c>
      <c r="D227" s="114"/>
    </row>
    <row r="228" spans="1:4" x14ac:dyDescent="0.3">
      <c r="A228" s="114" t="s">
        <v>911</v>
      </c>
      <c r="B228" s="114" t="s">
        <v>1354</v>
      </c>
      <c r="C228" s="114" t="s">
        <v>1137</v>
      </c>
      <c r="D228" s="114"/>
    </row>
    <row r="229" spans="1:4" x14ac:dyDescent="0.3">
      <c r="A229" s="114" t="s">
        <v>912</v>
      </c>
      <c r="B229" s="114" t="s">
        <v>1355</v>
      </c>
      <c r="C229" s="114" t="s">
        <v>1137</v>
      </c>
      <c r="D229" s="114"/>
    </row>
    <row r="230" spans="1:4" x14ac:dyDescent="0.3">
      <c r="A230" s="114" t="s">
        <v>913</v>
      </c>
      <c r="B230" s="114" t="s">
        <v>1356</v>
      </c>
      <c r="C230" s="114" t="s">
        <v>1137</v>
      </c>
      <c r="D230" s="114"/>
    </row>
    <row r="231" spans="1:4" x14ac:dyDescent="0.3">
      <c r="A231" s="114" t="s">
        <v>914</v>
      </c>
      <c r="B231" s="114" t="s">
        <v>1357</v>
      </c>
      <c r="C231" s="114" t="s">
        <v>1137</v>
      </c>
      <c r="D231" s="114"/>
    </row>
    <row r="232" spans="1:4" x14ac:dyDescent="0.3">
      <c r="A232" s="114" t="s">
        <v>915</v>
      </c>
      <c r="B232" s="114" t="s">
        <v>1358</v>
      </c>
      <c r="C232" s="114" t="s">
        <v>1137</v>
      </c>
      <c r="D232" s="114"/>
    </row>
    <row r="233" spans="1:4" ht="28.8" x14ac:dyDescent="0.3">
      <c r="A233" s="114" t="s">
        <v>916</v>
      </c>
      <c r="B233" s="114" t="s">
        <v>1359</v>
      </c>
      <c r="C233" s="114" t="s">
        <v>1137</v>
      </c>
      <c r="D233" s="114"/>
    </row>
    <row r="234" spans="1:4" x14ac:dyDescent="0.3">
      <c r="A234" s="114" t="s">
        <v>917</v>
      </c>
      <c r="B234" s="114" t="s">
        <v>1078</v>
      </c>
      <c r="C234" s="114"/>
      <c r="D234" s="114" t="s">
        <v>1205</v>
      </c>
    </row>
    <row r="235" spans="1:4" x14ac:dyDescent="0.3">
      <c r="A235" s="114" t="s">
        <v>918</v>
      </c>
      <c r="B235" s="114" t="s">
        <v>1079</v>
      </c>
      <c r="C235" s="114" t="s">
        <v>1163</v>
      </c>
      <c r="D235" s="114"/>
    </row>
    <row r="236" spans="1:4" x14ac:dyDescent="0.3">
      <c r="A236" s="114" t="s">
        <v>919</v>
      </c>
      <c r="B236" s="114" t="s">
        <v>1080</v>
      </c>
      <c r="C236" s="114"/>
      <c r="D236" s="114" t="s">
        <v>1206</v>
      </c>
    </row>
    <row r="237" spans="1:4" ht="43.2" x14ac:dyDescent="0.3">
      <c r="A237" s="114" t="s">
        <v>920</v>
      </c>
      <c r="B237" s="114" t="s">
        <v>1360</v>
      </c>
      <c r="C237" s="114" t="s">
        <v>1164</v>
      </c>
      <c r="D237" s="114"/>
    </row>
    <row r="238" spans="1:4" ht="28.8" x14ac:dyDescent="0.3">
      <c r="A238" s="114" t="s">
        <v>921</v>
      </c>
      <c r="B238" s="114" t="s">
        <v>1081</v>
      </c>
      <c r="C238" s="114" t="s">
        <v>1165</v>
      </c>
      <c r="D238" s="114" t="s">
        <v>1206</v>
      </c>
    </row>
    <row r="239" spans="1:4" x14ac:dyDescent="0.3">
      <c r="A239" s="114" t="s">
        <v>39</v>
      </c>
      <c r="B239" s="114" t="s">
        <v>1082</v>
      </c>
      <c r="C239" s="114" t="s">
        <v>1143</v>
      </c>
      <c r="D239" s="114" t="s">
        <v>1206</v>
      </c>
    </row>
    <row r="240" spans="1:4" x14ac:dyDescent="0.3">
      <c r="A240" s="114" t="s">
        <v>41</v>
      </c>
      <c r="B240" s="114" t="s">
        <v>1083</v>
      </c>
      <c r="C240" s="114" t="s">
        <v>1143</v>
      </c>
      <c r="D240" s="114" t="s">
        <v>524</v>
      </c>
    </row>
    <row r="241" spans="1:4" x14ac:dyDescent="0.3">
      <c r="A241" s="114" t="s">
        <v>922</v>
      </c>
      <c r="B241" s="114" t="s">
        <v>1361</v>
      </c>
      <c r="C241" s="114" t="s">
        <v>1137</v>
      </c>
      <c r="D241" s="114"/>
    </row>
    <row r="242" spans="1:4" x14ac:dyDescent="0.3">
      <c r="A242" s="114" t="s">
        <v>923</v>
      </c>
      <c r="B242" s="114" t="s">
        <v>1362</v>
      </c>
      <c r="C242" s="114" t="s">
        <v>1137</v>
      </c>
      <c r="D242" s="114"/>
    </row>
    <row r="243" spans="1:4" ht="28.8" x14ac:dyDescent="0.3">
      <c r="A243" s="114" t="s">
        <v>924</v>
      </c>
      <c r="B243" s="114" t="s">
        <v>1363</v>
      </c>
      <c r="C243" s="114" t="s">
        <v>1137</v>
      </c>
      <c r="D243" s="114"/>
    </row>
    <row r="244" spans="1:4" ht="28.8" x14ac:dyDescent="0.3">
      <c r="A244" s="114" t="s">
        <v>925</v>
      </c>
      <c r="B244" s="114" t="s">
        <v>1364</v>
      </c>
      <c r="C244" s="114" t="s">
        <v>1137</v>
      </c>
      <c r="D244" s="114"/>
    </row>
    <row r="245" spans="1:4" x14ac:dyDescent="0.3">
      <c r="A245" s="114" t="s">
        <v>926</v>
      </c>
      <c r="B245" s="114" t="s">
        <v>1365</v>
      </c>
      <c r="C245" s="114" t="s">
        <v>1137</v>
      </c>
      <c r="D245" s="114" t="s">
        <v>1207</v>
      </c>
    </row>
    <row r="246" spans="1:4" x14ac:dyDescent="0.3">
      <c r="A246" s="114" t="s">
        <v>927</v>
      </c>
      <c r="B246" s="114" t="s">
        <v>1366</v>
      </c>
      <c r="C246" s="114" t="s">
        <v>1137</v>
      </c>
      <c r="D246" s="114" t="s">
        <v>1207</v>
      </c>
    </row>
    <row r="247" spans="1:4" x14ac:dyDescent="0.3">
      <c r="A247" s="114" t="s">
        <v>928</v>
      </c>
      <c r="B247" s="114" t="s">
        <v>1367</v>
      </c>
      <c r="C247" s="114" t="s">
        <v>1137</v>
      </c>
      <c r="D247" s="114" t="s">
        <v>1207</v>
      </c>
    </row>
    <row r="248" spans="1:4" x14ac:dyDescent="0.3">
      <c r="A248" s="114" t="s">
        <v>929</v>
      </c>
      <c r="B248" s="114" t="s">
        <v>1368</v>
      </c>
      <c r="C248" s="114" t="s">
        <v>1137</v>
      </c>
      <c r="D248" s="114" t="s">
        <v>1207</v>
      </c>
    </row>
    <row r="249" spans="1:4" x14ac:dyDescent="0.3">
      <c r="A249" s="114" t="s">
        <v>930</v>
      </c>
      <c r="B249" s="114" t="s">
        <v>1369</v>
      </c>
      <c r="C249" s="114" t="s">
        <v>1137</v>
      </c>
      <c r="D249" s="114" t="s">
        <v>1207</v>
      </c>
    </row>
    <row r="250" spans="1:4" x14ac:dyDescent="0.3">
      <c r="A250" s="114" t="s">
        <v>931</v>
      </c>
      <c r="B250" s="114" t="s">
        <v>1370</v>
      </c>
      <c r="C250" s="114" t="s">
        <v>1137</v>
      </c>
      <c r="D250" s="114" t="s">
        <v>1207</v>
      </c>
    </row>
    <row r="251" spans="1:4" x14ac:dyDescent="0.3">
      <c r="A251" s="114" t="s">
        <v>932</v>
      </c>
      <c r="B251" s="114" t="s">
        <v>1371</v>
      </c>
      <c r="C251" s="114" t="s">
        <v>1137</v>
      </c>
      <c r="D251" s="114" t="s">
        <v>1207</v>
      </c>
    </row>
    <row r="252" spans="1:4" x14ac:dyDescent="0.3">
      <c r="A252" s="114" t="s">
        <v>933</v>
      </c>
      <c r="B252" s="114" t="s">
        <v>1372</v>
      </c>
      <c r="C252" s="114" t="s">
        <v>1137</v>
      </c>
      <c r="D252" s="114" t="s">
        <v>1207</v>
      </c>
    </row>
    <row r="253" spans="1:4" x14ac:dyDescent="0.3">
      <c r="A253" s="114" t="s">
        <v>934</v>
      </c>
      <c r="B253" s="114" t="s">
        <v>1084</v>
      </c>
      <c r="C253" s="114"/>
      <c r="D253" s="114" t="s">
        <v>1208</v>
      </c>
    </row>
    <row r="254" spans="1:4" ht="57.6" x14ac:dyDescent="0.3">
      <c r="A254" s="114" t="s">
        <v>935</v>
      </c>
      <c r="B254" s="114" t="s">
        <v>1373</v>
      </c>
      <c r="C254" s="114" t="s">
        <v>1166</v>
      </c>
      <c r="D254" s="114"/>
    </row>
    <row r="255" spans="1:4" x14ac:dyDescent="0.3">
      <c r="A255" s="114" t="s">
        <v>936</v>
      </c>
      <c r="B255" s="114" t="s">
        <v>1085</v>
      </c>
      <c r="C255" s="114" t="s">
        <v>1143</v>
      </c>
      <c r="D255" s="114" t="s">
        <v>1207</v>
      </c>
    </row>
    <row r="256" spans="1:4" ht="28.8" x14ac:dyDescent="0.3">
      <c r="A256" s="114" t="s">
        <v>102</v>
      </c>
      <c r="B256" s="114" t="s">
        <v>1374</v>
      </c>
      <c r="C256" s="114" t="s">
        <v>1142</v>
      </c>
      <c r="D256" s="114"/>
    </row>
    <row r="257" spans="1:4" ht="28.8" x14ac:dyDescent="0.3">
      <c r="A257" s="114" t="s">
        <v>104</v>
      </c>
      <c r="B257" s="114" t="s">
        <v>1375</v>
      </c>
      <c r="C257" s="114" t="s">
        <v>1142</v>
      </c>
      <c r="D257" s="114"/>
    </row>
    <row r="258" spans="1:4" ht="28.8" x14ac:dyDescent="0.3">
      <c r="A258" s="114" t="s">
        <v>106</v>
      </c>
      <c r="B258" s="114" t="s">
        <v>1376</v>
      </c>
      <c r="C258" s="114" t="s">
        <v>1142</v>
      </c>
      <c r="D258" s="114"/>
    </row>
    <row r="259" spans="1:4" ht="28.8" x14ac:dyDescent="0.3">
      <c r="A259" s="114" t="s">
        <v>108</v>
      </c>
      <c r="B259" s="114" t="s">
        <v>1377</v>
      </c>
      <c r="C259" s="114" t="s">
        <v>1142</v>
      </c>
      <c r="D259" s="114"/>
    </row>
    <row r="260" spans="1:4" ht="28.8" x14ac:dyDescent="0.3">
      <c r="A260" s="114" t="s">
        <v>110</v>
      </c>
      <c r="B260" s="114" t="s">
        <v>1378</v>
      </c>
      <c r="C260" s="114" t="s">
        <v>1142</v>
      </c>
      <c r="D260" s="114"/>
    </row>
    <row r="261" spans="1:4" ht="28.8" x14ac:dyDescent="0.3">
      <c r="A261" s="114" t="s">
        <v>112</v>
      </c>
      <c r="B261" s="114" t="s">
        <v>1379</v>
      </c>
      <c r="C261" s="114" t="s">
        <v>1142</v>
      </c>
      <c r="D261" s="114"/>
    </row>
    <row r="262" spans="1:4" ht="28.8" x14ac:dyDescent="0.3">
      <c r="A262" s="114" t="s">
        <v>114</v>
      </c>
      <c r="B262" s="114" t="s">
        <v>1380</v>
      </c>
      <c r="C262" s="114" t="s">
        <v>1142</v>
      </c>
      <c r="D262" s="114"/>
    </row>
    <row r="263" spans="1:4" ht="43.2" x14ac:dyDescent="0.3">
      <c r="A263" s="114" t="s">
        <v>116</v>
      </c>
      <c r="B263" s="114" t="s">
        <v>1381</v>
      </c>
      <c r="C263" s="114" t="s">
        <v>1142</v>
      </c>
      <c r="D263" s="114"/>
    </row>
    <row r="264" spans="1:4" x14ac:dyDescent="0.3">
      <c r="A264" s="114" t="s">
        <v>118</v>
      </c>
      <c r="B264" s="114" t="s">
        <v>1086</v>
      </c>
      <c r="C264" s="114" t="s">
        <v>1143</v>
      </c>
      <c r="D264" s="114"/>
    </row>
    <row r="265" spans="1:4" ht="28.8" x14ac:dyDescent="0.3">
      <c r="A265" s="114" t="s">
        <v>120</v>
      </c>
      <c r="B265" s="114" t="s">
        <v>1382</v>
      </c>
      <c r="C265" s="114" t="s">
        <v>1137</v>
      </c>
      <c r="D265" s="114" t="s">
        <v>525</v>
      </c>
    </row>
    <row r="266" spans="1:4" x14ac:dyDescent="0.3">
      <c r="A266" s="114" t="s">
        <v>122</v>
      </c>
      <c r="B266" s="114" t="s">
        <v>1383</v>
      </c>
      <c r="C266" s="114" t="s">
        <v>1137</v>
      </c>
      <c r="D266" s="114" t="s">
        <v>525</v>
      </c>
    </row>
    <row r="267" spans="1:4" x14ac:dyDescent="0.3">
      <c r="A267" s="114" t="s">
        <v>124</v>
      </c>
      <c r="B267" s="114" t="s">
        <v>1384</v>
      </c>
      <c r="C267" s="114" t="s">
        <v>1137</v>
      </c>
      <c r="D267" s="114" t="s">
        <v>525</v>
      </c>
    </row>
    <row r="268" spans="1:4" x14ac:dyDescent="0.3">
      <c r="A268" s="114" t="s">
        <v>126</v>
      </c>
      <c r="B268" s="114" t="s">
        <v>1385</v>
      </c>
      <c r="C268" s="114" t="s">
        <v>1137</v>
      </c>
      <c r="D268" s="114" t="s">
        <v>525</v>
      </c>
    </row>
    <row r="269" spans="1:4" x14ac:dyDescent="0.3">
      <c r="A269" s="114" t="s">
        <v>128</v>
      </c>
      <c r="B269" s="114" t="s">
        <v>1386</v>
      </c>
      <c r="C269" s="114" t="s">
        <v>1137</v>
      </c>
      <c r="D269" s="114" t="s">
        <v>525</v>
      </c>
    </row>
    <row r="270" spans="1:4" x14ac:dyDescent="0.3">
      <c r="A270" s="114" t="s">
        <v>130</v>
      </c>
      <c r="B270" s="114" t="s">
        <v>1387</v>
      </c>
      <c r="C270" s="114" t="s">
        <v>1137</v>
      </c>
      <c r="D270" s="114" t="s">
        <v>525</v>
      </c>
    </row>
    <row r="271" spans="1:4" x14ac:dyDescent="0.3">
      <c r="A271" s="114" t="s">
        <v>132</v>
      </c>
      <c r="B271" s="114" t="s">
        <v>1388</v>
      </c>
      <c r="C271" s="114" t="s">
        <v>1137</v>
      </c>
      <c r="D271" s="114" t="s">
        <v>525</v>
      </c>
    </row>
    <row r="272" spans="1:4" x14ac:dyDescent="0.3">
      <c r="A272" s="114" t="s">
        <v>134</v>
      </c>
      <c r="B272" s="114" t="s">
        <v>1389</v>
      </c>
      <c r="C272" s="114" t="s">
        <v>1137</v>
      </c>
      <c r="D272" s="114" t="s">
        <v>525</v>
      </c>
    </row>
    <row r="273" spans="1:4" x14ac:dyDescent="0.3">
      <c r="A273" s="114" t="s">
        <v>136</v>
      </c>
      <c r="B273" s="114" t="s">
        <v>1390</v>
      </c>
      <c r="C273" s="114" t="s">
        <v>1137</v>
      </c>
      <c r="D273" s="114" t="s">
        <v>525</v>
      </c>
    </row>
    <row r="274" spans="1:4" ht="28.8" x14ac:dyDescent="0.3">
      <c r="A274" s="114" t="s">
        <v>138</v>
      </c>
      <c r="B274" s="114" t="s">
        <v>1087</v>
      </c>
      <c r="C274" s="114" t="s">
        <v>1167</v>
      </c>
      <c r="D274" s="114" t="s">
        <v>525</v>
      </c>
    </row>
    <row r="275" spans="1:4" x14ac:dyDescent="0.3">
      <c r="A275" s="114" t="s">
        <v>937</v>
      </c>
      <c r="B275" s="114" t="s">
        <v>1088</v>
      </c>
      <c r="C275" s="114" t="s">
        <v>1168</v>
      </c>
      <c r="D275" s="114"/>
    </row>
    <row r="276" spans="1:4" ht="28.8" x14ac:dyDescent="0.3">
      <c r="A276" s="114" t="s">
        <v>938</v>
      </c>
      <c r="B276" s="114" t="s">
        <v>1391</v>
      </c>
      <c r="C276" s="114" t="s">
        <v>1169</v>
      </c>
      <c r="D276" s="114"/>
    </row>
    <row r="277" spans="1:4" ht="28.8" x14ac:dyDescent="0.3">
      <c r="A277" s="114" t="s">
        <v>939</v>
      </c>
      <c r="B277" s="114" t="s">
        <v>1392</v>
      </c>
      <c r="C277" s="114" t="s">
        <v>1169</v>
      </c>
      <c r="D277" s="114"/>
    </row>
    <row r="278" spans="1:4" ht="28.8" x14ac:dyDescent="0.3">
      <c r="A278" s="114" t="s">
        <v>940</v>
      </c>
      <c r="B278" s="114" t="s">
        <v>1393</v>
      </c>
      <c r="C278" s="114" t="s">
        <v>1169</v>
      </c>
      <c r="D278" s="114"/>
    </row>
    <row r="279" spans="1:4" ht="28.8" x14ac:dyDescent="0.3">
      <c r="A279" s="114" t="s">
        <v>941</v>
      </c>
      <c r="B279" s="114" t="s">
        <v>1394</v>
      </c>
      <c r="C279" s="114" t="s">
        <v>1169</v>
      </c>
      <c r="D279" s="114"/>
    </row>
    <row r="280" spans="1:4" ht="28.8" x14ac:dyDescent="0.3">
      <c r="A280" s="114" t="s">
        <v>942</v>
      </c>
      <c r="B280" s="114" t="s">
        <v>1395</v>
      </c>
      <c r="C280" s="114" t="s">
        <v>1169</v>
      </c>
      <c r="D280" s="114"/>
    </row>
    <row r="281" spans="1:4" ht="43.2" x14ac:dyDescent="0.3">
      <c r="A281" s="114" t="s">
        <v>943</v>
      </c>
      <c r="B281" s="114" t="s">
        <v>1396</v>
      </c>
      <c r="C281" s="114" t="s">
        <v>1169</v>
      </c>
      <c r="D281" s="114"/>
    </row>
    <row r="282" spans="1:4" ht="28.8" x14ac:dyDescent="0.3">
      <c r="A282" s="114" t="s">
        <v>944</v>
      </c>
      <c r="B282" s="114" t="s">
        <v>1397</v>
      </c>
      <c r="C282" s="114" t="s">
        <v>1170</v>
      </c>
      <c r="D282" s="114"/>
    </row>
    <row r="283" spans="1:4" ht="28.8" x14ac:dyDescent="0.3">
      <c r="A283" s="114" t="s">
        <v>945</v>
      </c>
      <c r="B283" s="114" t="s">
        <v>1398</v>
      </c>
      <c r="C283" s="114" t="s">
        <v>1170</v>
      </c>
      <c r="D283" s="114"/>
    </row>
    <row r="284" spans="1:4" ht="28.8" x14ac:dyDescent="0.3">
      <c r="A284" s="114" t="s">
        <v>946</v>
      </c>
      <c r="B284" s="114" t="s">
        <v>1399</v>
      </c>
      <c r="C284" s="114" t="s">
        <v>1170</v>
      </c>
      <c r="D284" s="114"/>
    </row>
    <row r="285" spans="1:4" ht="28.8" x14ac:dyDescent="0.3">
      <c r="A285" s="114" t="s">
        <v>947</v>
      </c>
      <c r="B285" s="114" t="s">
        <v>1400</v>
      </c>
      <c r="C285" s="114" t="s">
        <v>1170</v>
      </c>
      <c r="D285" s="114"/>
    </row>
    <row r="286" spans="1:4" ht="28.8" x14ac:dyDescent="0.3">
      <c r="A286" s="114" t="s">
        <v>948</v>
      </c>
      <c r="B286" s="114" t="s">
        <v>1401</v>
      </c>
      <c r="C286" s="114" t="s">
        <v>1170</v>
      </c>
      <c r="D286" s="114"/>
    </row>
    <row r="287" spans="1:4" ht="28.8" x14ac:dyDescent="0.3">
      <c r="A287" s="114" t="s">
        <v>949</v>
      </c>
      <c r="B287" s="114" t="s">
        <v>1089</v>
      </c>
      <c r="C287" s="114" t="s">
        <v>1171</v>
      </c>
      <c r="D287" s="114"/>
    </row>
    <row r="288" spans="1:4" ht="43.2" x14ac:dyDescent="0.3">
      <c r="A288" s="114" t="s">
        <v>950</v>
      </c>
      <c r="B288" s="114" t="s">
        <v>1090</v>
      </c>
      <c r="C288" s="114" t="s">
        <v>1172</v>
      </c>
      <c r="D288" s="114"/>
    </row>
    <row r="289" spans="1:4" ht="43.2" x14ac:dyDescent="0.3">
      <c r="A289" s="114" t="s">
        <v>951</v>
      </c>
      <c r="B289" s="114" t="s">
        <v>1091</v>
      </c>
      <c r="C289" s="114" t="s">
        <v>1173</v>
      </c>
      <c r="D289" s="114"/>
    </row>
    <row r="290" spans="1:4" x14ac:dyDescent="0.3">
      <c r="A290" s="114" t="s">
        <v>179</v>
      </c>
      <c r="B290" s="114" t="s">
        <v>1092</v>
      </c>
      <c r="C290" s="114" t="s">
        <v>1174</v>
      </c>
      <c r="D290" s="114"/>
    </row>
    <row r="291" spans="1:4" ht="28.8" x14ac:dyDescent="0.3">
      <c r="A291" s="114" t="s">
        <v>181</v>
      </c>
      <c r="B291" s="114" t="s">
        <v>1093</v>
      </c>
      <c r="C291" s="114" t="s">
        <v>1175</v>
      </c>
      <c r="D291" s="114"/>
    </row>
    <row r="292" spans="1:4" ht="28.8" x14ac:dyDescent="0.3">
      <c r="A292" s="114" t="s">
        <v>183</v>
      </c>
      <c r="B292" s="114" t="s">
        <v>1094</v>
      </c>
      <c r="C292" s="114" t="s">
        <v>1176</v>
      </c>
      <c r="D292" s="114" t="s">
        <v>526</v>
      </c>
    </row>
    <row r="293" spans="1:4" ht="28.8" x14ac:dyDescent="0.3">
      <c r="A293" s="114" t="s">
        <v>527</v>
      </c>
      <c r="B293" s="114" t="s">
        <v>1095</v>
      </c>
      <c r="C293" s="114" t="s">
        <v>1177</v>
      </c>
      <c r="D293" s="114" t="s">
        <v>526</v>
      </c>
    </row>
    <row r="294" spans="1:4" x14ac:dyDescent="0.3">
      <c r="A294" s="114" t="s">
        <v>394</v>
      </c>
      <c r="B294" s="114" t="s">
        <v>1096</v>
      </c>
      <c r="C294" s="114" t="s">
        <v>1178</v>
      </c>
      <c r="D294" s="114"/>
    </row>
    <row r="295" spans="1:4" x14ac:dyDescent="0.3">
      <c r="A295" s="114" t="s">
        <v>396</v>
      </c>
      <c r="B295" s="114" t="s">
        <v>1097</v>
      </c>
      <c r="C295" s="114" t="s">
        <v>1146</v>
      </c>
      <c r="D295" s="114"/>
    </row>
    <row r="296" spans="1:4" ht="28.8" x14ac:dyDescent="0.3">
      <c r="A296" s="114" t="s">
        <v>398</v>
      </c>
      <c r="B296" s="114" t="s">
        <v>1098</v>
      </c>
      <c r="C296" s="114" t="s">
        <v>1179</v>
      </c>
      <c r="D296" s="114"/>
    </row>
    <row r="297" spans="1:4" ht="28.8" x14ac:dyDescent="0.3">
      <c r="A297" s="114" t="s">
        <v>400</v>
      </c>
      <c r="B297" s="114" t="s">
        <v>1402</v>
      </c>
      <c r="C297" s="114" t="s">
        <v>1143</v>
      </c>
      <c r="D297" s="114"/>
    </row>
    <row r="298" spans="1:4" x14ac:dyDescent="0.3">
      <c r="A298" s="114" t="s">
        <v>402</v>
      </c>
      <c r="B298" s="114" t="s">
        <v>1403</v>
      </c>
      <c r="C298" s="114" t="s">
        <v>1143</v>
      </c>
      <c r="D298" s="114"/>
    </row>
    <row r="299" spans="1:4" ht="28.8" x14ac:dyDescent="0.3">
      <c r="A299" s="114" t="s">
        <v>404</v>
      </c>
      <c r="B299" s="114" t="s">
        <v>1404</v>
      </c>
      <c r="C299" s="114" t="s">
        <v>1143</v>
      </c>
      <c r="D299" s="114"/>
    </row>
    <row r="300" spans="1:4" ht="28.8" x14ac:dyDescent="0.3">
      <c r="A300" s="114" t="s">
        <v>952</v>
      </c>
      <c r="B300" s="114" t="s">
        <v>1099</v>
      </c>
      <c r="C300" s="114" t="s">
        <v>1180</v>
      </c>
      <c r="D300" s="114" t="s">
        <v>528</v>
      </c>
    </row>
    <row r="301" spans="1:4" ht="28.8" x14ac:dyDescent="0.3">
      <c r="A301" s="114" t="s">
        <v>406</v>
      </c>
      <c r="B301" s="114" t="s">
        <v>1405</v>
      </c>
      <c r="C301" s="114" t="s">
        <v>1143</v>
      </c>
      <c r="D301" s="114"/>
    </row>
    <row r="302" spans="1:4" ht="43.2" x14ac:dyDescent="0.3">
      <c r="A302" s="114" t="s">
        <v>953</v>
      </c>
      <c r="B302" s="114" t="s">
        <v>1100</v>
      </c>
      <c r="C302" s="114" t="s">
        <v>1181</v>
      </c>
      <c r="D302" s="114" t="s">
        <v>529</v>
      </c>
    </row>
    <row r="303" spans="1:4" x14ac:dyDescent="0.3">
      <c r="A303" s="114" t="s">
        <v>409</v>
      </c>
      <c r="B303" s="114" t="s">
        <v>1406</v>
      </c>
      <c r="C303" s="114" t="s">
        <v>1143</v>
      </c>
      <c r="D303" s="114"/>
    </row>
    <row r="304" spans="1:4" ht="28.8" x14ac:dyDescent="0.3">
      <c r="A304" s="114" t="s">
        <v>411</v>
      </c>
      <c r="B304" s="114" t="s">
        <v>1407</v>
      </c>
      <c r="C304" s="114" t="s">
        <v>1143</v>
      </c>
      <c r="D304" s="114"/>
    </row>
    <row r="305" spans="1:4" ht="28.8" x14ac:dyDescent="0.3">
      <c r="A305" s="114" t="s">
        <v>412</v>
      </c>
      <c r="B305" s="114" t="s">
        <v>1408</v>
      </c>
      <c r="C305" s="114" t="s">
        <v>1143</v>
      </c>
      <c r="D305" s="114"/>
    </row>
    <row r="306" spans="1:4" ht="28.8" x14ac:dyDescent="0.3">
      <c r="A306" s="114" t="s">
        <v>413</v>
      </c>
      <c r="B306" s="114" t="s">
        <v>1409</v>
      </c>
      <c r="C306" s="114" t="s">
        <v>1143</v>
      </c>
      <c r="D306" s="114"/>
    </row>
    <row r="307" spans="1:4" ht="28.8" x14ac:dyDescent="0.3">
      <c r="A307" s="114" t="s">
        <v>954</v>
      </c>
      <c r="B307" s="114" t="s">
        <v>1101</v>
      </c>
      <c r="C307" s="114" t="s">
        <v>1143</v>
      </c>
      <c r="D307" s="114" t="s">
        <v>530</v>
      </c>
    </row>
    <row r="308" spans="1:4" x14ac:dyDescent="0.3">
      <c r="A308" s="114" t="s">
        <v>955</v>
      </c>
      <c r="B308" s="114" t="s">
        <v>1410</v>
      </c>
      <c r="C308" s="114" t="s">
        <v>1182</v>
      </c>
      <c r="D308" s="114" t="s">
        <v>528</v>
      </c>
    </row>
    <row r="309" spans="1:4" x14ac:dyDescent="0.3">
      <c r="A309" s="114" t="s">
        <v>956</v>
      </c>
      <c r="B309" s="114" t="s">
        <v>1411</v>
      </c>
      <c r="C309" s="114" t="s">
        <v>1182</v>
      </c>
      <c r="D309" s="114" t="s">
        <v>531</v>
      </c>
    </row>
    <row r="310" spans="1:4" x14ac:dyDescent="0.3">
      <c r="A310" s="114" t="s">
        <v>957</v>
      </c>
      <c r="B310" s="114" t="s">
        <v>1412</v>
      </c>
      <c r="C310" s="114" t="s">
        <v>1182</v>
      </c>
      <c r="D310" s="114" t="s">
        <v>530</v>
      </c>
    </row>
    <row r="311" spans="1:4" x14ac:dyDescent="0.3">
      <c r="A311" s="114" t="s">
        <v>958</v>
      </c>
      <c r="B311" s="114" t="s">
        <v>1413</v>
      </c>
      <c r="C311" s="114" t="s">
        <v>1182</v>
      </c>
      <c r="D311" s="114" t="s">
        <v>532</v>
      </c>
    </row>
    <row r="312" spans="1:4" x14ac:dyDescent="0.3">
      <c r="A312" s="114" t="s">
        <v>959</v>
      </c>
      <c r="B312" s="114" t="s">
        <v>1102</v>
      </c>
      <c r="C312" s="114" t="s">
        <v>1182</v>
      </c>
      <c r="D312" s="114"/>
    </row>
    <row r="313" spans="1:4" ht="28.8" x14ac:dyDescent="0.3">
      <c r="A313" s="114" t="s">
        <v>186</v>
      </c>
      <c r="B313" s="114" t="s">
        <v>1103</v>
      </c>
      <c r="C313" s="114" t="s">
        <v>1143</v>
      </c>
      <c r="D313" s="114"/>
    </row>
    <row r="314" spans="1:4" ht="43.2" x14ac:dyDescent="0.3">
      <c r="A314" s="114" t="s">
        <v>960</v>
      </c>
      <c r="B314" s="114" t="s">
        <v>1104</v>
      </c>
      <c r="C314" s="114" t="s">
        <v>1183</v>
      </c>
      <c r="D314" s="114"/>
    </row>
    <row r="315" spans="1:4" ht="28.8" x14ac:dyDescent="0.3">
      <c r="A315" s="114" t="s">
        <v>189</v>
      </c>
      <c r="B315" s="114" t="s">
        <v>1414</v>
      </c>
      <c r="C315" s="114" t="s">
        <v>1142</v>
      </c>
      <c r="D315" s="114"/>
    </row>
    <row r="316" spans="1:4" ht="28.8" x14ac:dyDescent="0.3">
      <c r="A316" s="114" t="s">
        <v>191</v>
      </c>
      <c r="B316" s="114" t="s">
        <v>1415</v>
      </c>
      <c r="C316" s="114" t="s">
        <v>1142</v>
      </c>
      <c r="D316" s="114"/>
    </row>
    <row r="317" spans="1:4" ht="28.8" x14ac:dyDescent="0.3">
      <c r="A317" s="114" t="s">
        <v>961</v>
      </c>
      <c r="B317" s="114" t="s">
        <v>1416</v>
      </c>
      <c r="C317" s="114" t="s">
        <v>1184</v>
      </c>
      <c r="D317" s="114"/>
    </row>
    <row r="318" spans="1:4" ht="28.8" x14ac:dyDescent="0.3">
      <c r="A318" s="114" t="s">
        <v>962</v>
      </c>
      <c r="B318" s="114" t="s">
        <v>1417</v>
      </c>
      <c r="C318" s="114" t="s">
        <v>1184</v>
      </c>
      <c r="D318" s="114"/>
    </row>
    <row r="319" spans="1:4" ht="28.8" x14ac:dyDescent="0.3">
      <c r="A319" s="114" t="s">
        <v>963</v>
      </c>
      <c r="B319" s="114" t="s">
        <v>1418</v>
      </c>
      <c r="C319" s="114" t="s">
        <v>1184</v>
      </c>
      <c r="D319" s="114"/>
    </row>
    <row r="320" spans="1:4" ht="28.8" x14ac:dyDescent="0.3">
      <c r="A320" s="114" t="s">
        <v>964</v>
      </c>
      <c r="B320" s="114" t="s">
        <v>1419</v>
      </c>
      <c r="C320" s="114" t="s">
        <v>1184</v>
      </c>
      <c r="D320" s="114"/>
    </row>
    <row r="321" spans="1:4" ht="28.8" x14ac:dyDescent="0.3">
      <c r="A321" s="114" t="s">
        <v>965</v>
      </c>
      <c r="B321" s="114" t="s">
        <v>1420</v>
      </c>
      <c r="C321" s="114" t="s">
        <v>1184</v>
      </c>
      <c r="D321" s="114"/>
    </row>
    <row r="322" spans="1:4" ht="28.8" x14ac:dyDescent="0.3">
      <c r="A322" s="114" t="s">
        <v>966</v>
      </c>
      <c r="B322" s="114" t="s">
        <v>1421</v>
      </c>
      <c r="C322" s="114" t="s">
        <v>1184</v>
      </c>
      <c r="D322" s="114"/>
    </row>
    <row r="323" spans="1:4" ht="28.8" x14ac:dyDescent="0.3">
      <c r="A323" s="114" t="s">
        <v>967</v>
      </c>
      <c r="B323" s="114" t="s">
        <v>1422</v>
      </c>
      <c r="C323" s="114" t="s">
        <v>1184</v>
      </c>
      <c r="D323" s="114"/>
    </row>
    <row r="324" spans="1:4" ht="28.8" x14ac:dyDescent="0.3">
      <c r="A324" s="114" t="s">
        <v>968</v>
      </c>
      <c r="B324" s="114" t="s">
        <v>1423</v>
      </c>
      <c r="C324" s="114" t="s">
        <v>1184</v>
      </c>
      <c r="D324" s="114"/>
    </row>
    <row r="325" spans="1:4" ht="28.8" x14ac:dyDescent="0.3">
      <c r="A325" s="114" t="s">
        <v>969</v>
      </c>
      <c r="B325" s="114" t="s">
        <v>1424</v>
      </c>
      <c r="C325" s="114" t="s">
        <v>1184</v>
      </c>
      <c r="D325" s="114"/>
    </row>
    <row r="326" spans="1:4" ht="28.8" x14ac:dyDescent="0.3">
      <c r="A326" s="114" t="s">
        <v>970</v>
      </c>
      <c r="B326" s="114" t="s">
        <v>1425</v>
      </c>
      <c r="C326" s="114" t="s">
        <v>1184</v>
      </c>
      <c r="D326" s="114"/>
    </row>
    <row r="327" spans="1:4" ht="28.8" x14ac:dyDescent="0.3">
      <c r="A327" s="114" t="s">
        <v>971</v>
      </c>
      <c r="B327" s="114" t="s">
        <v>1426</v>
      </c>
      <c r="C327" s="114" t="s">
        <v>1184</v>
      </c>
      <c r="D327" s="114"/>
    </row>
    <row r="328" spans="1:4" ht="28.8" x14ac:dyDescent="0.3">
      <c r="A328" s="114" t="s">
        <v>972</v>
      </c>
      <c r="B328" s="114" t="s">
        <v>1427</v>
      </c>
      <c r="C328" s="114" t="s">
        <v>1184</v>
      </c>
      <c r="D328" s="114"/>
    </row>
    <row r="329" spans="1:4" ht="28.8" x14ac:dyDescent="0.3">
      <c r="A329" s="114" t="s">
        <v>193</v>
      </c>
      <c r="B329" s="114" t="s">
        <v>1428</v>
      </c>
      <c r="C329" s="114" t="s">
        <v>1142</v>
      </c>
      <c r="D329" s="114"/>
    </row>
    <row r="330" spans="1:4" ht="28.8" x14ac:dyDescent="0.3">
      <c r="A330" s="114" t="s">
        <v>196</v>
      </c>
      <c r="B330" s="114" t="s">
        <v>1429</v>
      </c>
      <c r="C330" s="114" t="s">
        <v>1142</v>
      </c>
      <c r="D330" s="114"/>
    </row>
    <row r="331" spans="1:4" ht="28.8" x14ac:dyDescent="0.3">
      <c r="A331" s="114" t="s">
        <v>198</v>
      </c>
      <c r="B331" s="114" t="s">
        <v>1430</v>
      </c>
      <c r="C331" s="114" t="s">
        <v>1142</v>
      </c>
      <c r="D331" s="114"/>
    </row>
    <row r="332" spans="1:4" ht="28.8" x14ac:dyDescent="0.3">
      <c r="A332" s="114" t="s">
        <v>200</v>
      </c>
      <c r="B332" s="114" t="s">
        <v>1431</v>
      </c>
      <c r="C332" s="114" t="s">
        <v>1142</v>
      </c>
      <c r="D332" s="114"/>
    </row>
    <row r="333" spans="1:4" x14ac:dyDescent="0.3">
      <c r="A333" s="114" t="s">
        <v>202</v>
      </c>
      <c r="B333" s="114" t="s">
        <v>1105</v>
      </c>
      <c r="C333" s="114" t="s">
        <v>1143</v>
      </c>
      <c r="D333" s="114"/>
    </row>
    <row r="334" spans="1:4" ht="28.8" x14ac:dyDescent="0.3">
      <c r="A334" s="114" t="s">
        <v>204</v>
      </c>
      <c r="B334" s="114" t="s">
        <v>1432</v>
      </c>
      <c r="C334" s="114" t="s">
        <v>1142</v>
      </c>
      <c r="D334" s="114" t="s">
        <v>533</v>
      </c>
    </row>
    <row r="335" spans="1:4" ht="28.8" x14ac:dyDescent="0.3">
      <c r="A335" s="114" t="s">
        <v>206</v>
      </c>
      <c r="B335" s="114" t="s">
        <v>1433</v>
      </c>
      <c r="C335" s="114" t="s">
        <v>1142</v>
      </c>
      <c r="D335" s="114" t="s">
        <v>533</v>
      </c>
    </row>
    <row r="336" spans="1:4" ht="28.8" x14ac:dyDescent="0.3">
      <c r="A336" s="114" t="s">
        <v>973</v>
      </c>
      <c r="B336" s="114" t="s">
        <v>1434</v>
      </c>
      <c r="C336" s="114" t="s">
        <v>1142</v>
      </c>
      <c r="D336" s="114" t="s">
        <v>533</v>
      </c>
    </row>
    <row r="337" spans="1:4" ht="28.8" x14ac:dyDescent="0.3">
      <c r="A337" s="114" t="s">
        <v>974</v>
      </c>
      <c r="B337" s="114" t="s">
        <v>1106</v>
      </c>
      <c r="C337" s="114" t="s">
        <v>1185</v>
      </c>
      <c r="D337" s="114"/>
    </row>
    <row r="338" spans="1:4" ht="28.8" x14ac:dyDescent="0.3">
      <c r="A338" s="114" t="s">
        <v>73</v>
      </c>
      <c r="B338" s="114" t="s">
        <v>1435</v>
      </c>
      <c r="C338" s="114" t="s">
        <v>1137</v>
      </c>
      <c r="D338" s="114"/>
    </row>
    <row r="339" spans="1:4" ht="28.8" x14ac:dyDescent="0.3">
      <c r="A339" s="114" t="s">
        <v>74</v>
      </c>
      <c r="B339" s="114" t="s">
        <v>1436</v>
      </c>
      <c r="C339" s="114" t="s">
        <v>1137</v>
      </c>
      <c r="D339" s="114"/>
    </row>
    <row r="340" spans="1:4" ht="28.8" x14ac:dyDescent="0.3">
      <c r="A340" s="114" t="s">
        <v>75</v>
      </c>
      <c r="B340" s="114" t="s">
        <v>1437</v>
      </c>
      <c r="C340" s="114" t="s">
        <v>1137</v>
      </c>
      <c r="D340" s="114"/>
    </row>
    <row r="341" spans="1:4" ht="28.8" x14ac:dyDescent="0.3">
      <c r="A341" s="114" t="s">
        <v>76</v>
      </c>
      <c r="B341" s="114" t="s">
        <v>1438</v>
      </c>
      <c r="C341" s="114" t="s">
        <v>1137</v>
      </c>
      <c r="D341" s="114"/>
    </row>
    <row r="342" spans="1:4" x14ac:dyDescent="0.3">
      <c r="A342" s="114" t="s">
        <v>77</v>
      </c>
      <c r="B342" s="114" t="s">
        <v>1439</v>
      </c>
      <c r="C342" s="114" t="s">
        <v>1137</v>
      </c>
      <c r="D342" s="114"/>
    </row>
    <row r="343" spans="1:4" x14ac:dyDescent="0.3">
      <c r="A343" s="114" t="s">
        <v>78</v>
      </c>
      <c r="B343" s="114" t="s">
        <v>1440</v>
      </c>
      <c r="C343" s="114" t="s">
        <v>1137</v>
      </c>
      <c r="D343" s="114"/>
    </row>
    <row r="344" spans="1:4" x14ac:dyDescent="0.3">
      <c r="A344" s="114" t="s">
        <v>79</v>
      </c>
      <c r="B344" s="114" t="s">
        <v>1441</v>
      </c>
      <c r="C344" s="114" t="s">
        <v>1137</v>
      </c>
      <c r="D344" s="114"/>
    </row>
    <row r="345" spans="1:4" x14ac:dyDescent="0.3">
      <c r="A345" s="114" t="s">
        <v>80</v>
      </c>
      <c r="B345" s="114" t="s">
        <v>1442</v>
      </c>
      <c r="C345" s="114" t="s">
        <v>1137</v>
      </c>
      <c r="D345" s="114"/>
    </row>
    <row r="346" spans="1:4" ht="28.8" x14ac:dyDescent="0.3">
      <c r="A346" s="114" t="s">
        <v>81</v>
      </c>
      <c r="B346" s="114" t="s">
        <v>1443</v>
      </c>
      <c r="C346" s="114" t="s">
        <v>1137</v>
      </c>
      <c r="D346" s="114"/>
    </row>
    <row r="347" spans="1:4" ht="28.8" x14ac:dyDescent="0.3">
      <c r="A347" s="114" t="s">
        <v>82</v>
      </c>
      <c r="B347" s="114" t="s">
        <v>1444</v>
      </c>
      <c r="C347" s="114" t="s">
        <v>1137</v>
      </c>
      <c r="D347" s="114"/>
    </row>
    <row r="348" spans="1:4" x14ac:dyDescent="0.3">
      <c r="A348" s="114" t="s">
        <v>83</v>
      </c>
      <c r="B348" s="114" t="s">
        <v>1445</v>
      </c>
      <c r="C348" s="114" t="s">
        <v>1137</v>
      </c>
      <c r="D348" s="114"/>
    </row>
    <row r="349" spans="1:4" ht="28.8" x14ac:dyDescent="0.3">
      <c r="A349" s="114" t="s">
        <v>84</v>
      </c>
      <c r="B349" s="114" t="s">
        <v>1446</v>
      </c>
      <c r="C349" s="114" t="s">
        <v>1137</v>
      </c>
      <c r="D349" s="114"/>
    </row>
    <row r="350" spans="1:4" ht="28.8" x14ac:dyDescent="0.3">
      <c r="A350" s="114" t="s">
        <v>85</v>
      </c>
      <c r="B350" s="114" t="s">
        <v>1447</v>
      </c>
      <c r="C350" s="114" t="s">
        <v>1137</v>
      </c>
      <c r="D350" s="114"/>
    </row>
    <row r="351" spans="1:4" ht="28.8" x14ac:dyDescent="0.3">
      <c r="A351" s="114" t="s">
        <v>975</v>
      </c>
      <c r="B351" s="114" t="s">
        <v>1448</v>
      </c>
      <c r="C351" s="114" t="s">
        <v>1137</v>
      </c>
      <c r="D351" s="114"/>
    </row>
    <row r="352" spans="1:4" ht="28.8" x14ac:dyDescent="0.3">
      <c r="A352" s="114" t="s">
        <v>976</v>
      </c>
      <c r="B352" s="114" t="s">
        <v>1449</v>
      </c>
      <c r="C352" s="114" t="s">
        <v>1137</v>
      </c>
      <c r="D352" s="114"/>
    </row>
    <row r="353" spans="1:4" x14ac:dyDescent="0.3">
      <c r="A353" s="114" t="s">
        <v>313</v>
      </c>
      <c r="B353" s="114" t="s">
        <v>1107</v>
      </c>
      <c r="C353" s="114" t="s">
        <v>1143</v>
      </c>
      <c r="D353" s="114"/>
    </row>
    <row r="354" spans="1:4" ht="28.8" x14ac:dyDescent="0.3">
      <c r="A354" s="114" t="s">
        <v>977</v>
      </c>
      <c r="B354" s="114" t="s">
        <v>1108</v>
      </c>
      <c r="C354" s="114" t="s">
        <v>1186</v>
      </c>
      <c r="D354" s="114" t="s">
        <v>534</v>
      </c>
    </row>
    <row r="355" spans="1:4" x14ac:dyDescent="0.3">
      <c r="A355" s="114" t="s">
        <v>315</v>
      </c>
      <c r="B355" s="114" t="s">
        <v>1450</v>
      </c>
      <c r="C355" s="114" t="s">
        <v>1137</v>
      </c>
      <c r="D355" s="114"/>
    </row>
    <row r="356" spans="1:4" x14ac:dyDescent="0.3">
      <c r="A356" s="114" t="s">
        <v>317</v>
      </c>
      <c r="B356" s="114" t="s">
        <v>1451</v>
      </c>
      <c r="C356" s="114" t="s">
        <v>1137</v>
      </c>
      <c r="D356" s="114"/>
    </row>
    <row r="357" spans="1:4" x14ac:dyDescent="0.3">
      <c r="A357" s="114" t="s">
        <v>319</v>
      </c>
      <c r="B357" s="114" t="s">
        <v>1452</v>
      </c>
      <c r="C357" s="114" t="s">
        <v>1137</v>
      </c>
      <c r="D357" s="114"/>
    </row>
    <row r="358" spans="1:4" ht="28.8" x14ac:dyDescent="0.3">
      <c r="A358" s="114" t="s">
        <v>321</v>
      </c>
      <c r="B358" s="114" t="s">
        <v>1453</v>
      </c>
      <c r="C358" s="114" t="s">
        <v>1137</v>
      </c>
      <c r="D358" s="114"/>
    </row>
    <row r="359" spans="1:4" ht="28.8" x14ac:dyDescent="0.3">
      <c r="A359" s="114" t="s">
        <v>323</v>
      </c>
      <c r="B359" s="114" t="s">
        <v>1454</v>
      </c>
      <c r="C359" s="114" t="s">
        <v>1137</v>
      </c>
      <c r="D359" s="114"/>
    </row>
    <row r="360" spans="1:4" x14ac:dyDescent="0.3">
      <c r="A360" s="114" t="s">
        <v>325</v>
      </c>
      <c r="B360" s="114" t="s">
        <v>1455</v>
      </c>
      <c r="C360" s="114" t="s">
        <v>1137</v>
      </c>
      <c r="D360" s="114"/>
    </row>
    <row r="361" spans="1:4" ht="28.8" x14ac:dyDescent="0.3">
      <c r="A361" s="114" t="s">
        <v>327</v>
      </c>
      <c r="B361" s="114" t="s">
        <v>1109</v>
      </c>
      <c r="C361" s="114" t="s">
        <v>1143</v>
      </c>
      <c r="D361" s="114" t="s">
        <v>534</v>
      </c>
    </row>
    <row r="362" spans="1:4" ht="28.8" x14ac:dyDescent="0.3">
      <c r="A362" s="114" t="s">
        <v>978</v>
      </c>
      <c r="B362" s="114" t="s">
        <v>1110</v>
      </c>
      <c r="C362" s="114" t="s">
        <v>1187</v>
      </c>
      <c r="D362" s="114" t="s">
        <v>534</v>
      </c>
    </row>
    <row r="363" spans="1:4" ht="28.8" x14ac:dyDescent="0.3">
      <c r="A363" s="114" t="s">
        <v>330</v>
      </c>
      <c r="B363" s="114" t="s">
        <v>1456</v>
      </c>
      <c r="C363" s="114" t="s">
        <v>1137</v>
      </c>
      <c r="D363" s="114" t="s">
        <v>535</v>
      </c>
    </row>
    <row r="364" spans="1:4" ht="28.8" x14ac:dyDescent="0.3">
      <c r="A364" s="114" t="s">
        <v>332</v>
      </c>
      <c r="B364" s="114" t="s">
        <v>1457</v>
      </c>
      <c r="C364" s="114" t="s">
        <v>1137</v>
      </c>
      <c r="D364" s="114" t="s">
        <v>535</v>
      </c>
    </row>
    <row r="365" spans="1:4" ht="28.8" x14ac:dyDescent="0.3">
      <c r="A365" s="114" t="s">
        <v>334</v>
      </c>
      <c r="B365" s="114" t="s">
        <v>1458</v>
      </c>
      <c r="C365" s="114" t="s">
        <v>1137</v>
      </c>
      <c r="D365" s="114" t="s">
        <v>535</v>
      </c>
    </row>
    <row r="366" spans="1:4" ht="28.8" x14ac:dyDescent="0.3">
      <c r="A366" s="114" t="s">
        <v>335</v>
      </c>
      <c r="B366" s="114" t="s">
        <v>1459</v>
      </c>
      <c r="C366" s="114" t="s">
        <v>1137</v>
      </c>
      <c r="D366" s="114" t="s">
        <v>535</v>
      </c>
    </row>
    <row r="367" spans="1:4" ht="43.2" x14ac:dyDescent="0.3">
      <c r="A367" s="114" t="s">
        <v>337</v>
      </c>
      <c r="B367" s="114" t="s">
        <v>1460</v>
      </c>
      <c r="C367" s="114" t="s">
        <v>1137</v>
      </c>
      <c r="D367" s="114" t="s">
        <v>535</v>
      </c>
    </row>
    <row r="368" spans="1:4" ht="28.8" x14ac:dyDescent="0.3">
      <c r="A368" s="114" t="s">
        <v>339</v>
      </c>
      <c r="B368" s="114" t="s">
        <v>1461</v>
      </c>
      <c r="C368" s="114" t="s">
        <v>1137</v>
      </c>
      <c r="D368" s="114" t="s">
        <v>535</v>
      </c>
    </row>
    <row r="369" spans="1:4" ht="28.8" x14ac:dyDescent="0.3">
      <c r="A369" s="114" t="s">
        <v>341</v>
      </c>
      <c r="B369" s="114" t="s">
        <v>1462</v>
      </c>
      <c r="C369" s="114" t="s">
        <v>1137</v>
      </c>
      <c r="D369" s="114" t="s">
        <v>535</v>
      </c>
    </row>
    <row r="370" spans="1:4" ht="28.8" x14ac:dyDescent="0.3">
      <c r="A370" s="114" t="s">
        <v>343</v>
      </c>
      <c r="B370" s="114" t="s">
        <v>1463</v>
      </c>
      <c r="C370" s="114" t="s">
        <v>1137</v>
      </c>
      <c r="D370" s="114" t="s">
        <v>535</v>
      </c>
    </row>
    <row r="371" spans="1:4" x14ac:dyDescent="0.3">
      <c r="A371" s="114" t="s">
        <v>140</v>
      </c>
      <c r="B371" s="114" t="s">
        <v>1464</v>
      </c>
      <c r="C371" s="114" t="s">
        <v>1174</v>
      </c>
      <c r="D371" s="114"/>
    </row>
    <row r="372" spans="1:4" x14ac:dyDescent="0.3">
      <c r="A372" s="114" t="s">
        <v>345</v>
      </c>
      <c r="B372" s="114" t="s">
        <v>1465</v>
      </c>
      <c r="C372" s="114" t="s">
        <v>1174</v>
      </c>
      <c r="D372" s="114"/>
    </row>
    <row r="373" spans="1:4" ht="28.8" x14ac:dyDescent="0.3">
      <c r="A373" s="114" t="s">
        <v>979</v>
      </c>
      <c r="B373" s="114" t="s">
        <v>1466</v>
      </c>
      <c r="C373" s="114" t="s">
        <v>1188</v>
      </c>
      <c r="D373" s="114"/>
    </row>
    <row r="374" spans="1:4" ht="28.8" x14ac:dyDescent="0.3">
      <c r="A374" s="114" t="s">
        <v>980</v>
      </c>
      <c r="B374" s="114" t="s">
        <v>1467</v>
      </c>
      <c r="C374" s="114" t="s">
        <v>1188</v>
      </c>
      <c r="D374" s="114"/>
    </row>
    <row r="375" spans="1:4" ht="28.8" x14ac:dyDescent="0.3">
      <c r="A375" s="114" t="s">
        <v>981</v>
      </c>
      <c r="B375" s="114" t="s">
        <v>1468</v>
      </c>
      <c r="C375" s="114" t="s">
        <v>1188</v>
      </c>
      <c r="D375" s="114"/>
    </row>
    <row r="376" spans="1:4" ht="28.8" x14ac:dyDescent="0.3">
      <c r="A376" s="114" t="s">
        <v>982</v>
      </c>
      <c r="B376" s="114" t="s">
        <v>1469</v>
      </c>
      <c r="C376" s="114" t="s">
        <v>1188</v>
      </c>
      <c r="D376" s="114"/>
    </row>
    <row r="377" spans="1:4" ht="28.8" x14ac:dyDescent="0.3">
      <c r="A377" s="114" t="s">
        <v>983</v>
      </c>
      <c r="B377" s="114" t="s">
        <v>1470</v>
      </c>
      <c r="C377" s="114" t="s">
        <v>1188</v>
      </c>
      <c r="D377" s="114"/>
    </row>
    <row r="378" spans="1:4" ht="28.8" x14ac:dyDescent="0.3">
      <c r="A378" s="114" t="s">
        <v>984</v>
      </c>
      <c r="B378" s="114" t="s">
        <v>1471</v>
      </c>
      <c r="C378" s="114" t="s">
        <v>1188</v>
      </c>
      <c r="D378" s="114"/>
    </row>
    <row r="379" spans="1:4" ht="28.8" x14ac:dyDescent="0.3">
      <c r="A379" s="114" t="s">
        <v>415</v>
      </c>
      <c r="B379" s="114" t="s">
        <v>1472</v>
      </c>
      <c r="C379" s="114" t="s">
        <v>1143</v>
      </c>
      <c r="D379" s="114"/>
    </row>
    <row r="380" spans="1:4" ht="28.8" x14ac:dyDescent="0.3">
      <c r="A380" s="114" t="s">
        <v>417</v>
      </c>
      <c r="B380" s="114" t="s">
        <v>1473</v>
      </c>
      <c r="C380" s="114" t="s">
        <v>1137</v>
      </c>
      <c r="D380" s="114" t="s">
        <v>536</v>
      </c>
    </row>
    <row r="381" spans="1:4" ht="28.8" x14ac:dyDescent="0.3">
      <c r="A381" s="114" t="s">
        <v>419</v>
      </c>
      <c r="B381" s="114" t="s">
        <v>1474</v>
      </c>
      <c r="C381" s="114" t="s">
        <v>1137</v>
      </c>
      <c r="D381" s="114" t="s">
        <v>536</v>
      </c>
    </row>
    <row r="382" spans="1:4" x14ac:dyDescent="0.3">
      <c r="A382" s="114" t="s">
        <v>421</v>
      </c>
      <c r="B382" s="114" t="s">
        <v>1475</v>
      </c>
      <c r="C382" s="114" t="s">
        <v>1137</v>
      </c>
      <c r="D382" s="114" t="s">
        <v>536</v>
      </c>
    </row>
    <row r="383" spans="1:4" x14ac:dyDescent="0.3">
      <c r="A383" s="114" t="s">
        <v>423</v>
      </c>
      <c r="B383" s="114" t="s">
        <v>1476</v>
      </c>
      <c r="C383" s="114" t="s">
        <v>1137</v>
      </c>
      <c r="D383" s="114" t="s">
        <v>536</v>
      </c>
    </row>
    <row r="384" spans="1:4" x14ac:dyDescent="0.3">
      <c r="A384" s="114" t="s">
        <v>425</v>
      </c>
      <c r="B384" s="114" t="s">
        <v>1477</v>
      </c>
      <c r="C384" s="114" t="s">
        <v>1137</v>
      </c>
      <c r="D384" s="114" t="s">
        <v>536</v>
      </c>
    </row>
    <row r="385" spans="1:4" x14ac:dyDescent="0.3">
      <c r="A385" s="114" t="s">
        <v>985</v>
      </c>
      <c r="B385" s="114" t="s">
        <v>1478</v>
      </c>
      <c r="C385" s="114" t="s">
        <v>1137</v>
      </c>
      <c r="D385" s="114" t="s">
        <v>536</v>
      </c>
    </row>
    <row r="386" spans="1:4" ht="28.8" x14ac:dyDescent="0.3">
      <c r="A386" s="114" t="s">
        <v>986</v>
      </c>
      <c r="B386" s="114" t="s">
        <v>1479</v>
      </c>
      <c r="C386" s="114" t="s">
        <v>1189</v>
      </c>
      <c r="D386" s="114"/>
    </row>
    <row r="387" spans="1:4" ht="28.8" x14ac:dyDescent="0.3">
      <c r="A387" s="114" t="s">
        <v>987</v>
      </c>
      <c r="B387" s="114" t="s">
        <v>1480</v>
      </c>
      <c r="C387" s="114" t="s">
        <v>1189</v>
      </c>
      <c r="D387" s="114"/>
    </row>
    <row r="388" spans="1:4" ht="28.8" x14ac:dyDescent="0.3">
      <c r="A388" s="114" t="s">
        <v>142</v>
      </c>
      <c r="B388" s="114" t="s">
        <v>1481</v>
      </c>
      <c r="C388" s="114" t="s">
        <v>1174</v>
      </c>
      <c r="D388" s="114"/>
    </row>
    <row r="389" spans="1:4" ht="28.8" x14ac:dyDescent="0.3">
      <c r="A389" s="114" t="s">
        <v>144</v>
      </c>
      <c r="B389" s="114" t="s">
        <v>1482</v>
      </c>
      <c r="C389" s="114" t="s">
        <v>1174</v>
      </c>
      <c r="D389" s="114"/>
    </row>
    <row r="390" spans="1:4" ht="28.8" x14ac:dyDescent="0.3">
      <c r="A390" s="114" t="s">
        <v>145</v>
      </c>
      <c r="B390" s="114" t="s">
        <v>1483</v>
      </c>
      <c r="C390" s="114" t="s">
        <v>1174</v>
      </c>
      <c r="D390" s="114"/>
    </row>
    <row r="391" spans="1:4" ht="28.8" x14ac:dyDescent="0.3">
      <c r="A391" s="114" t="s">
        <v>429</v>
      </c>
      <c r="B391" s="114" t="s">
        <v>1484</v>
      </c>
      <c r="C391" s="114" t="s">
        <v>1137</v>
      </c>
      <c r="D391" s="114"/>
    </row>
    <row r="392" spans="1:4" ht="28.8" x14ac:dyDescent="0.3">
      <c r="A392" s="114" t="s">
        <v>431</v>
      </c>
      <c r="B392" s="114" t="s">
        <v>1485</v>
      </c>
      <c r="C392" s="114" t="s">
        <v>1137</v>
      </c>
      <c r="D392" s="114"/>
    </row>
    <row r="393" spans="1:4" ht="28.8" x14ac:dyDescent="0.3">
      <c r="A393" s="114" t="s">
        <v>433</v>
      </c>
      <c r="B393" s="114" t="s">
        <v>1486</v>
      </c>
      <c r="C393" s="114" t="s">
        <v>1137</v>
      </c>
      <c r="D393" s="114"/>
    </row>
    <row r="394" spans="1:4" ht="28.8" x14ac:dyDescent="0.3">
      <c r="A394" s="114" t="s">
        <v>435</v>
      </c>
      <c r="B394" s="114" t="s">
        <v>1487</v>
      </c>
      <c r="C394" s="114" t="s">
        <v>1137</v>
      </c>
      <c r="D394" s="114"/>
    </row>
    <row r="395" spans="1:4" ht="28.8" x14ac:dyDescent="0.3">
      <c r="A395" s="114" t="s">
        <v>437</v>
      </c>
      <c r="B395" s="114" t="s">
        <v>1488</v>
      </c>
      <c r="C395" s="114" t="s">
        <v>1137</v>
      </c>
      <c r="D395" s="114"/>
    </row>
    <row r="396" spans="1:4" ht="28.8" x14ac:dyDescent="0.3">
      <c r="A396" s="114" t="s">
        <v>439</v>
      </c>
      <c r="B396" s="114" t="s">
        <v>1489</v>
      </c>
      <c r="C396" s="114" t="s">
        <v>1137</v>
      </c>
      <c r="D396" s="114"/>
    </row>
    <row r="397" spans="1:4" ht="28.8" x14ac:dyDescent="0.3">
      <c r="A397" s="114" t="s">
        <v>441</v>
      </c>
      <c r="B397" s="114" t="s">
        <v>1490</v>
      </c>
      <c r="C397" s="114" t="s">
        <v>1137</v>
      </c>
      <c r="D397" s="114"/>
    </row>
    <row r="398" spans="1:4" ht="28.8" x14ac:dyDescent="0.3">
      <c r="A398" s="114" t="s">
        <v>443</v>
      </c>
      <c r="B398" s="114" t="s">
        <v>1491</v>
      </c>
      <c r="C398" s="114" t="s">
        <v>1137</v>
      </c>
      <c r="D398" s="114"/>
    </row>
    <row r="399" spans="1:4" ht="28.8" x14ac:dyDescent="0.3">
      <c r="A399" s="114" t="s">
        <v>445</v>
      </c>
      <c r="B399" s="114" t="s">
        <v>1111</v>
      </c>
      <c r="C399" s="114" t="s">
        <v>1143</v>
      </c>
      <c r="D399" s="114"/>
    </row>
    <row r="400" spans="1:4" ht="28.8" x14ac:dyDescent="0.3">
      <c r="A400" s="114" t="s">
        <v>447</v>
      </c>
      <c r="B400" s="114" t="s">
        <v>1112</v>
      </c>
      <c r="C400" s="114" t="s">
        <v>1143</v>
      </c>
      <c r="D400" s="114"/>
    </row>
    <row r="401" spans="1:4" ht="28.8" x14ac:dyDescent="0.3">
      <c r="A401" s="114" t="s">
        <v>347</v>
      </c>
      <c r="B401" s="114" t="s">
        <v>1492</v>
      </c>
      <c r="C401" s="114" t="s">
        <v>1143</v>
      </c>
      <c r="D401" s="114"/>
    </row>
    <row r="402" spans="1:4" x14ac:dyDescent="0.3">
      <c r="A402" s="114" t="s">
        <v>349</v>
      </c>
      <c r="B402" s="114" t="s">
        <v>1493</v>
      </c>
      <c r="C402" s="114" t="s">
        <v>1143</v>
      </c>
      <c r="D402" s="114"/>
    </row>
    <row r="403" spans="1:4" ht="28.8" x14ac:dyDescent="0.3">
      <c r="A403" s="114" t="s">
        <v>988</v>
      </c>
      <c r="B403" s="114" t="s">
        <v>1494</v>
      </c>
      <c r="C403" s="114" t="s">
        <v>1190</v>
      </c>
      <c r="D403" s="114"/>
    </row>
    <row r="404" spans="1:4" ht="28.8" x14ac:dyDescent="0.3">
      <c r="A404" s="114" t="s">
        <v>353</v>
      </c>
      <c r="B404" s="114" t="s">
        <v>1495</v>
      </c>
      <c r="C404" s="114" t="s">
        <v>1143</v>
      </c>
      <c r="D404" s="114"/>
    </row>
    <row r="405" spans="1:4" ht="28.8" x14ac:dyDescent="0.3">
      <c r="A405" s="114" t="s">
        <v>355</v>
      </c>
      <c r="B405" s="114" t="s">
        <v>1496</v>
      </c>
      <c r="C405" s="114" t="s">
        <v>1143</v>
      </c>
      <c r="D405" s="114"/>
    </row>
    <row r="406" spans="1:4" ht="28.8" x14ac:dyDescent="0.3">
      <c r="A406" s="114" t="s">
        <v>208</v>
      </c>
      <c r="B406" s="114" t="s">
        <v>1113</v>
      </c>
      <c r="C406" s="114" t="s">
        <v>1143</v>
      </c>
      <c r="D406" s="114"/>
    </row>
    <row r="407" spans="1:4" ht="28.8" x14ac:dyDescent="0.3">
      <c r="A407" s="114" t="s">
        <v>209</v>
      </c>
      <c r="B407" s="114" t="s">
        <v>1497</v>
      </c>
      <c r="C407" s="114" t="s">
        <v>1137</v>
      </c>
      <c r="D407" s="114" t="s">
        <v>537</v>
      </c>
    </row>
    <row r="408" spans="1:4" ht="28.8" x14ac:dyDescent="0.3">
      <c r="A408" s="114" t="s">
        <v>210</v>
      </c>
      <c r="B408" s="114" t="s">
        <v>1498</v>
      </c>
      <c r="C408" s="114" t="s">
        <v>1137</v>
      </c>
      <c r="D408" s="114" t="s">
        <v>537</v>
      </c>
    </row>
    <row r="409" spans="1:4" ht="28.8" x14ac:dyDescent="0.3">
      <c r="A409" s="114" t="s">
        <v>989</v>
      </c>
      <c r="B409" s="114" t="s">
        <v>1499</v>
      </c>
      <c r="C409" s="114" t="s">
        <v>1137</v>
      </c>
      <c r="D409" s="114" t="s">
        <v>537</v>
      </c>
    </row>
    <row r="410" spans="1:4" x14ac:dyDescent="0.3">
      <c r="A410" s="114" t="s">
        <v>211</v>
      </c>
      <c r="B410" s="114" t="s">
        <v>1500</v>
      </c>
      <c r="C410" s="114" t="s">
        <v>1137</v>
      </c>
      <c r="D410" s="114" t="s">
        <v>537</v>
      </c>
    </row>
    <row r="411" spans="1:4" ht="28.8" x14ac:dyDescent="0.3">
      <c r="A411" s="114" t="s">
        <v>990</v>
      </c>
      <c r="B411" s="114" t="s">
        <v>1520</v>
      </c>
      <c r="C411" s="114" t="s">
        <v>1137</v>
      </c>
      <c r="D411" s="114" t="s">
        <v>537</v>
      </c>
    </row>
    <row r="412" spans="1:4" x14ac:dyDescent="0.3">
      <c r="A412" s="114" t="s">
        <v>212</v>
      </c>
      <c r="B412" s="114" t="s">
        <v>1501</v>
      </c>
      <c r="C412" s="114" t="s">
        <v>1137</v>
      </c>
      <c r="D412" s="114" t="s">
        <v>537</v>
      </c>
    </row>
    <row r="413" spans="1:4" x14ac:dyDescent="0.3">
      <c r="A413" s="114" t="s">
        <v>991</v>
      </c>
      <c r="B413" s="114" t="s">
        <v>1502</v>
      </c>
      <c r="C413" s="114" t="s">
        <v>1137</v>
      </c>
      <c r="D413" s="114" t="s">
        <v>537</v>
      </c>
    </row>
    <row r="414" spans="1:4" x14ac:dyDescent="0.3">
      <c r="A414" s="114" t="s">
        <v>213</v>
      </c>
      <c r="B414" s="114" t="s">
        <v>1503</v>
      </c>
      <c r="C414" s="114" t="s">
        <v>1137</v>
      </c>
      <c r="D414" s="114" t="s">
        <v>537</v>
      </c>
    </row>
    <row r="415" spans="1:4" x14ac:dyDescent="0.3">
      <c r="A415" s="114" t="s">
        <v>992</v>
      </c>
      <c r="B415" s="114" t="s">
        <v>1504</v>
      </c>
      <c r="C415" s="114" t="s">
        <v>1137</v>
      </c>
      <c r="D415" s="114" t="s">
        <v>537</v>
      </c>
    </row>
    <row r="416" spans="1:4" x14ac:dyDescent="0.3">
      <c r="A416" s="114" t="s">
        <v>214</v>
      </c>
      <c r="B416" s="114" t="s">
        <v>1505</v>
      </c>
      <c r="C416" s="114" t="s">
        <v>1137</v>
      </c>
      <c r="D416" s="114" t="s">
        <v>537</v>
      </c>
    </row>
    <row r="417" spans="1:4" ht="28.8" x14ac:dyDescent="0.3">
      <c r="A417" s="114" t="s">
        <v>215</v>
      </c>
      <c r="B417" s="114" t="s">
        <v>1114</v>
      </c>
      <c r="C417" s="114" t="s">
        <v>1191</v>
      </c>
      <c r="D417" s="114"/>
    </row>
    <row r="418" spans="1:4" ht="28.8" x14ac:dyDescent="0.3">
      <c r="A418" s="114" t="s">
        <v>357</v>
      </c>
      <c r="B418" s="114" t="s">
        <v>1506</v>
      </c>
      <c r="C418" s="114" t="s">
        <v>1137</v>
      </c>
      <c r="D418" s="114"/>
    </row>
    <row r="419" spans="1:4" ht="28.8" x14ac:dyDescent="0.3">
      <c r="A419" s="114" t="s">
        <v>359</v>
      </c>
      <c r="B419" s="114" t="s">
        <v>1507</v>
      </c>
      <c r="C419" s="114" t="s">
        <v>1137</v>
      </c>
      <c r="D419" s="114"/>
    </row>
    <row r="420" spans="1:4" ht="28.8" x14ac:dyDescent="0.3">
      <c r="A420" s="114" t="s">
        <v>361</v>
      </c>
      <c r="B420" s="114" t="s">
        <v>1508</v>
      </c>
      <c r="C420" s="114" t="s">
        <v>1137</v>
      </c>
      <c r="D420" s="114"/>
    </row>
    <row r="421" spans="1:4" ht="28.8" x14ac:dyDescent="0.3">
      <c r="A421" s="114" t="s">
        <v>363</v>
      </c>
      <c r="B421" s="114" t="s">
        <v>1509</v>
      </c>
      <c r="C421" s="114" t="s">
        <v>1137</v>
      </c>
      <c r="D421" s="114"/>
    </row>
    <row r="422" spans="1:4" ht="28.8" x14ac:dyDescent="0.3">
      <c r="A422" s="114" t="s">
        <v>365</v>
      </c>
      <c r="B422" s="114" t="s">
        <v>1510</v>
      </c>
      <c r="C422" s="114" t="s">
        <v>1137</v>
      </c>
      <c r="D422" s="114"/>
    </row>
    <row r="423" spans="1:4" ht="28.8" x14ac:dyDescent="0.3">
      <c r="A423" s="114" t="s">
        <v>367</v>
      </c>
      <c r="B423" s="114" t="s">
        <v>1511</v>
      </c>
      <c r="C423" s="114" t="s">
        <v>1137</v>
      </c>
      <c r="D423" s="114"/>
    </row>
    <row r="424" spans="1:4" ht="28.8" x14ac:dyDescent="0.3">
      <c r="A424" s="114" t="s">
        <v>369</v>
      </c>
      <c r="B424" s="114" t="s">
        <v>1512</v>
      </c>
      <c r="C424" s="114" t="s">
        <v>1137</v>
      </c>
      <c r="D424" s="114"/>
    </row>
    <row r="425" spans="1:4" ht="28.8" x14ac:dyDescent="0.3">
      <c r="A425" s="114" t="s">
        <v>371</v>
      </c>
      <c r="B425" s="114" t="s">
        <v>1513</v>
      </c>
      <c r="C425" s="114" t="s">
        <v>1137</v>
      </c>
      <c r="D425" s="114"/>
    </row>
    <row r="426" spans="1:4" ht="28.8" x14ac:dyDescent="0.3">
      <c r="A426" s="114" t="s">
        <v>372</v>
      </c>
      <c r="B426" s="114" t="s">
        <v>1514</v>
      </c>
      <c r="C426" s="114" t="s">
        <v>1137</v>
      </c>
      <c r="D426" s="114"/>
    </row>
    <row r="427" spans="1:4" ht="43.2" x14ac:dyDescent="0.3">
      <c r="A427" s="114" t="s">
        <v>374</v>
      </c>
      <c r="B427" s="114" t="s">
        <v>1515</v>
      </c>
      <c r="C427" s="114" t="s">
        <v>1137</v>
      </c>
      <c r="D427" s="114"/>
    </row>
    <row r="428" spans="1:4" ht="28.8" x14ac:dyDescent="0.3">
      <c r="A428" s="114" t="s">
        <v>376</v>
      </c>
      <c r="B428" s="114" t="s">
        <v>1516</v>
      </c>
      <c r="C428" s="114" t="s">
        <v>1137</v>
      </c>
      <c r="D428" s="114"/>
    </row>
    <row r="429" spans="1:4" ht="28.8" x14ac:dyDescent="0.3">
      <c r="A429" s="114" t="s">
        <v>378</v>
      </c>
      <c r="B429" s="114" t="s">
        <v>1517</v>
      </c>
      <c r="C429" s="114" t="s">
        <v>1137</v>
      </c>
      <c r="D429" s="114"/>
    </row>
    <row r="430" spans="1:4" ht="28.8" x14ac:dyDescent="0.3">
      <c r="A430" s="114" t="s">
        <v>380</v>
      </c>
      <c r="B430" s="114" t="s">
        <v>1518</v>
      </c>
      <c r="C430" s="114" t="s">
        <v>1137</v>
      </c>
      <c r="D430" s="114"/>
    </row>
    <row r="431" spans="1:4" ht="28.8" x14ac:dyDescent="0.3">
      <c r="A431" s="114" t="s">
        <v>382</v>
      </c>
      <c r="B431" s="114" t="s">
        <v>1519</v>
      </c>
      <c r="C431" s="114" t="s">
        <v>1137</v>
      </c>
      <c r="D431" s="114"/>
    </row>
    <row r="432" spans="1:4" ht="43.2" x14ac:dyDescent="0.3">
      <c r="A432" s="114" t="s">
        <v>384</v>
      </c>
      <c r="B432" s="114" t="s">
        <v>1115</v>
      </c>
      <c r="C432" s="114" t="s">
        <v>1143</v>
      </c>
      <c r="D432" s="114"/>
    </row>
    <row r="433" spans="1:4" ht="28.8" x14ac:dyDescent="0.3">
      <c r="A433" s="114" t="s">
        <v>993</v>
      </c>
      <c r="B433" s="114" t="s">
        <v>1116</v>
      </c>
      <c r="C433" s="114"/>
      <c r="D433" s="114"/>
    </row>
    <row r="434" spans="1:4" x14ac:dyDescent="0.3">
      <c r="A434" s="114" t="s">
        <v>994</v>
      </c>
      <c r="B434" s="114" t="s">
        <v>1117</v>
      </c>
      <c r="C434" s="114"/>
      <c r="D434" s="114"/>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00E7C109345341AA7D9B9DEA7D9A43" ma:contentTypeVersion="9" ma:contentTypeDescription="Create a new document." ma:contentTypeScope="" ma:versionID="d838a8277dda2da60ef95a0c9c2fa78b">
  <xsd:schema xmlns:xsd="http://www.w3.org/2001/XMLSchema" xmlns:xs="http://www.w3.org/2001/XMLSchema" xmlns:p="http://schemas.microsoft.com/office/2006/metadata/properties" xmlns:ns3="5619cd5f-6235-4633-9077-2aacb1797f6a" xmlns:ns4="f9bc61a9-c9b1-41d6-ad5b-9fd11f00a698" targetNamespace="http://schemas.microsoft.com/office/2006/metadata/properties" ma:root="true" ma:fieldsID="c628b1704689b623a051ad0023de2246" ns3:_="" ns4:_="">
    <xsd:import namespace="5619cd5f-6235-4633-9077-2aacb1797f6a"/>
    <xsd:import namespace="f9bc61a9-c9b1-41d6-ad5b-9fd11f00a69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9cd5f-6235-4633-9077-2aacb1797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bc61a9-c9b1-41d6-ad5b-9fd11f00a69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DEFA8-3B45-4F5E-BE74-A9A2A5F76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19cd5f-6235-4633-9077-2aacb1797f6a"/>
    <ds:schemaRef ds:uri="f9bc61a9-c9b1-41d6-ad5b-9fd11f00a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48865-12A2-45A1-B438-5CF7E0D66068}">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elements/1.1/"/>
    <ds:schemaRef ds:uri="f9bc61a9-c9b1-41d6-ad5b-9fd11f00a698"/>
    <ds:schemaRef ds:uri="5619cd5f-6235-4633-9077-2aacb1797f6a"/>
    <ds:schemaRef ds:uri="http://purl.org/dc/dcmitype/"/>
  </ds:schemaRefs>
</ds:datastoreItem>
</file>

<file path=customXml/itemProps3.xml><?xml version="1.0" encoding="utf-8"?>
<ds:datastoreItem xmlns:ds="http://schemas.openxmlformats.org/officeDocument/2006/customXml" ds:itemID="{408F01E8-2EA8-44FD-8786-814FDB90CE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Question Index </vt:lpstr>
      <vt:lpstr>Who had their say</vt:lpstr>
      <vt:lpstr>A strong identity</vt:lpstr>
      <vt:lpstr>Relationships and connections</vt:lpstr>
      <vt:lpstr>A stable home base</vt:lpstr>
      <vt:lpstr>Achieving and contributing</vt:lpstr>
      <vt:lpstr>Feeling good</vt:lpstr>
      <vt:lpstr>Safety</vt:lpstr>
      <vt:lpstr>Reduced harm</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Xiaoying</dc:creator>
  <cp:keywords/>
  <dc:description/>
  <cp:lastModifiedBy>Harri</cp:lastModifiedBy>
  <cp:revision/>
  <cp:lastPrinted>2023-03-27T00:49:52Z</cp:lastPrinted>
  <dcterms:created xsi:type="dcterms:W3CDTF">2022-11-25T04:54:39Z</dcterms:created>
  <dcterms:modified xsi:type="dcterms:W3CDTF">2023-06-08T23:23:52Z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0x0101003C00E7C109345341AA7D9B9DEA7D9A43</vt:lpwstr>
  </property>
</Properties>
</file>