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825" yWindow="-60" windowWidth="9240" windowHeight="7035"/>
  </bookViews>
  <sheets>
    <sheet name="Disclaimer" sheetId="30" r:id="rId1"/>
    <sheet name="data reference" sheetId="29" r:id="rId2"/>
    <sheet name="A1" sheetId="1" r:id="rId3"/>
    <sheet name="A2" sheetId="2" r:id="rId4"/>
    <sheet name="A3" sheetId="3" r:id="rId5"/>
    <sheet name="A4" sheetId="4" r:id="rId6"/>
    <sheet name="A5" sheetId="5" r:id="rId7"/>
    <sheet name="A6.a" sheetId="6" r:id="rId8"/>
    <sheet name="A6.b" sheetId="11" r:id="rId9"/>
    <sheet name="A7" sheetId="7" r:id="rId10"/>
    <sheet name="A8" sheetId="8" r:id="rId11"/>
    <sheet name="A9" sheetId="9" r:id="rId12"/>
    <sheet name="A10.a" sheetId="10" r:id="rId13"/>
    <sheet name="A10.b" sheetId="12" r:id="rId14"/>
    <sheet name="A11" sheetId="13" r:id="rId15"/>
    <sheet name="A12" sheetId="14" r:id="rId16"/>
    <sheet name="A13" sheetId="15" r:id="rId17"/>
    <sheet name="A14" sheetId="16" r:id="rId18"/>
    <sheet name="A15" sheetId="17" r:id="rId19"/>
    <sheet name="A16" sheetId="18" r:id="rId20"/>
    <sheet name="A17" sheetId="19" r:id="rId21"/>
    <sheet name="A18" sheetId="20" r:id="rId22"/>
    <sheet name="A19" sheetId="21" r:id="rId23"/>
    <sheet name="A20" sheetId="22" r:id="rId24"/>
    <sheet name="A21" sheetId="23" r:id="rId25"/>
    <sheet name="A22" sheetId="24" r:id="rId26"/>
    <sheet name="B1" sheetId="25" r:id="rId27"/>
    <sheet name="B2" sheetId="26" r:id="rId28"/>
    <sheet name="B3" sheetId="27" r:id="rId29"/>
    <sheet name="B4" sheetId="28" r:id="rId30"/>
  </sheets>
  <definedNames>
    <definedName name="_Ref501007236" localSheetId="2">'A1'!$B$22</definedName>
    <definedName name="_Ref501452566" localSheetId="6">'A5'!#REF!</definedName>
    <definedName name="_Ref506816412" localSheetId="4">'A3'!#REF!</definedName>
    <definedName name="_Ref506816592" localSheetId="2">'A1'!$B$22</definedName>
    <definedName name="_Ref506816661" localSheetId="3">'A2'!#REF!</definedName>
    <definedName name="_Ref506816781" localSheetId="4">'A3'!#REF!</definedName>
    <definedName name="_Ref506817630" localSheetId="5">'A4'!$G$139</definedName>
    <definedName name="_Ref506817805" localSheetId="6">'A5'!#REF!</definedName>
    <definedName name="_Ref506817935" localSheetId="7">A6.a!#REF!</definedName>
    <definedName name="_Ref506817971" localSheetId="7">A6.a!#REF!</definedName>
    <definedName name="_Ref506818059" localSheetId="9">'A7'!#REF!</definedName>
    <definedName name="_Ref506818195" localSheetId="9">'A7'!#REF!</definedName>
    <definedName name="_Ref506818245" localSheetId="10">'A8'!#REF!</definedName>
    <definedName name="_Ref506818543" localSheetId="12">A10.a!#REF!</definedName>
    <definedName name="_Ref506818582" localSheetId="12">A10.a!#REF!</definedName>
    <definedName name="_Ref506819430" localSheetId="11">'A9'!#REF!</definedName>
    <definedName name="_Ref506819440" localSheetId="11">'A9'!#REF!</definedName>
    <definedName name="_Ref506819553" localSheetId="15">'A12'!$H$9</definedName>
    <definedName name="_Ref506819611" localSheetId="15">'A12'!$M$24</definedName>
    <definedName name="_Ref506819759" localSheetId="15">'A12'!$N$51</definedName>
    <definedName name="_Ref506820053" localSheetId="16">'A13'!#REF!</definedName>
    <definedName name="_Ref506820065" localSheetId="16">'A13'!#REF!</definedName>
    <definedName name="_Ref506820074" localSheetId="16">'A13'!#REF!</definedName>
    <definedName name="_Ref506820620" localSheetId="22">'A19'!#REF!</definedName>
    <definedName name="_Ref506820864" localSheetId="25">'A22'!#REF!</definedName>
    <definedName name="_Ref506821092" localSheetId="28">'B3'!#REF!</definedName>
    <definedName name="_Ref506821120" localSheetId="27">'B2'!#REF!</definedName>
    <definedName name="_Ref508055057" localSheetId="24">'A21'!#REF!</definedName>
    <definedName name="_Ref508098710" localSheetId="26">'B1'!#REF!</definedName>
    <definedName name="tab_notes">#REF!</definedName>
    <definedName name="tab01_income_movement_1314">#REF!</definedName>
    <definedName name="tab02_income_movement_1011">#REF!</definedName>
    <definedName name="tab03_n_industry_1314">#REF!</definedName>
    <definedName name="tab04_n_industry_1011">#REF!</definedName>
    <definedName name="tab05_industry_dist_1314">#REF!</definedName>
    <definedName name="tab06_industry_dist_1011">#REF!</definedName>
    <definedName name="tab07_industry_sustain_1314">#REF!</definedName>
    <definedName name="tab08_industry_sustain_1011">#REF!</definedName>
    <definedName name="tab09_education_sustain_1314">#REF!</definedName>
    <definedName name="tab10_education_sustain_1011">#REF!</definedName>
    <definedName name="tab11_edu_emp_impact_1314">#REF!</definedName>
    <definedName name="tab12_edu_nob_impact_1314">#REF!</definedName>
    <definedName name="tab13_edu_emp_impact_1011">#REF!</definedName>
    <definedName name="tab14_edu_nob_impact_1011">#REF!</definedName>
    <definedName name="tab15_SPS_ychd_emp_1314">#REF!</definedName>
    <definedName name="tab16_SPS_ychd_nob_1314">#REF!</definedName>
    <definedName name="tab17_SPS_ychd_emp_1011">#REF!</definedName>
    <definedName name="tab18_SPS_ychd_nob_1011">#REF!</definedName>
    <definedName name="tab19_JWR_ageb_emp_1314">#REF!</definedName>
    <definedName name="tab20_JWR_ageb_nob_1314">#REF!</definedName>
    <definedName name="tab21_JWR_ageb_emp_1011">#REF!</definedName>
    <definedName name="tab22_JWR_ageb_nob_1011">#REF!</definedName>
    <definedName name="tab23_JWR_ethg_emp_1314">#REF!</definedName>
    <definedName name="tab24_JWR_ethg_nob_1314">#REF!</definedName>
    <definedName name="tab25_JWR_ethg_emp_1011">#REF!</definedName>
    <definedName name="tab26_JWR_ethg_nob_1011">#REF!</definedName>
    <definedName name="tab27_JWR_distg_emp_1314">#REF!</definedName>
    <definedName name="tab28_JWR_distg_nob_1314">#REF!</definedName>
    <definedName name="tab29_JWR_distg_emp_1011">#REF!</definedName>
    <definedName name="tab30_JWR_distg_nob_1011">#REF!</definedName>
    <definedName name="tab31_JHD_mh_emp_1314">#REF!</definedName>
    <definedName name="tab32_JHD_mh_nob_1314">#REF!</definedName>
    <definedName name="tab33_JHD_mh_emp_1011">#REF!</definedName>
    <definedName name="tab34_JHD_mh_nob_1011">#REF!</definedName>
    <definedName name="tab35_DET_emp_1314">#REF!</definedName>
    <definedName name="tab36_DET_nob_1314">#REF!</definedName>
    <definedName name="tab37_DET_emp_1011">#REF!</definedName>
    <definedName name="tab38_DET_nob_1011">#REF!</definedName>
    <definedName name="tab39_churn_all_emp_1314">#REF!</definedName>
    <definedName name="tab40_churn_all_nob_1314">#REF!</definedName>
    <definedName name="tab41_churn_10yr_emp_1314">#REF!</definedName>
    <definedName name="tab42_churn_10yr_nob_1314">#REF!</definedName>
    <definedName name="tab43_churn_5yr_emp_1314">#REF!</definedName>
    <definedName name="tab44_churn_5yr_nob_1314">#REF!</definedName>
    <definedName name="tab45_churn_4yr_emp_1314">#REF!</definedName>
    <definedName name="tab46_churn_4yr_nob_1314">#REF!</definedName>
    <definedName name="tab47_churn_3yr_emp_1314">#REF!</definedName>
    <definedName name="tab48_churn_3yr_nob_1314">#REF!</definedName>
    <definedName name="tab49_churn_2yr_emp_1314">#REF!</definedName>
    <definedName name="tab50_churn_2yr_nob_1314">#REF!</definedName>
    <definedName name="tab51_churn_1yr_emp_1314">#REF!</definedName>
    <definedName name="tab52_churn_1yr_nob_1314">#REF!</definedName>
    <definedName name="tab53_churn_all_emp_1011">#REF!</definedName>
    <definedName name="tab54_churn_all_nob_1011">#REF!</definedName>
    <definedName name="tab55_churn_10yr_emp_1011">#REF!</definedName>
    <definedName name="tab56_churn_10yr_nob_1011">#REF!</definedName>
    <definedName name="tab57_churn_5yr_emp_1011">#REF!</definedName>
    <definedName name="tab58_churn_5yr_nob_1011">#REF!</definedName>
    <definedName name="tab59_churn_4yr_emp_1011">#REF!</definedName>
    <definedName name="tab60_churn_4yr_nob_1011">#REF!</definedName>
    <definedName name="tab61_churn_3yr_emp_1011">#REF!</definedName>
    <definedName name="tab62_churn_3yr_nob_1011">#REF!</definedName>
    <definedName name="tab63_churn_2yr_emp_1011">#REF!</definedName>
    <definedName name="tab64_churn_2yr_nob_1011">#REF!</definedName>
    <definedName name="tab65_churn_1yr_emp_1011">#REF!</definedName>
    <definedName name="tab66_churn_1yr_nob_1011">#REF!</definedName>
    <definedName name="tab67_income_mov_ge_0pc_1314">#REF!</definedName>
    <definedName name="tab68_income_mov_ge_10pc_1314">#REF!</definedName>
    <definedName name="tab69_income_mov_ge_20pc_1314">#REF!</definedName>
    <definedName name="tab70_income_mov_ge_30pc_1314">#REF!</definedName>
    <definedName name="tab71_income_mov_ge_50pc_1314">#REF!</definedName>
    <definedName name="tab72_income_mov_ge_0pc_1011">#REF!</definedName>
    <definedName name="tab73_income_mov_ge_10pc_1011">#REF!</definedName>
    <definedName name="tab74_income_mov_ge_20pc_1011">#REF!</definedName>
    <definedName name="tab75_income_mov_ge_30pc_1011">#REF!</definedName>
    <definedName name="tab76_income_mov_ge_50pc_1011">#REF!</definedName>
    <definedName name="tab77_income_mov_industry_1314">#REF!</definedName>
    <definedName name="tab78_income_mov_cv_1314">#REF!</definedName>
    <definedName name="tab79_income_mov_industry_1011">#REF!</definedName>
    <definedName name="tab80_income_mov_cv_1011">#REF!</definedName>
  </definedNames>
  <calcPr calcId="145621"/>
</workbook>
</file>

<file path=xl/calcChain.xml><?xml version="1.0" encoding="utf-8"?>
<calcChain xmlns="http://schemas.openxmlformats.org/spreadsheetml/2006/main">
  <c r="F16" i="1" l="1"/>
  <c r="F15" i="1"/>
  <c r="F14" i="1"/>
  <c r="F13" i="1"/>
  <c r="F12" i="1"/>
  <c r="F11" i="1"/>
  <c r="F10" i="1"/>
  <c r="F9" i="1"/>
  <c r="F8" i="1"/>
  <c r="G16" i="1"/>
  <c r="G15" i="1"/>
  <c r="G14" i="1"/>
  <c r="G13" i="1"/>
  <c r="G12" i="1"/>
  <c r="G11" i="1"/>
  <c r="G10" i="1"/>
  <c r="G9" i="1"/>
  <c r="G8" i="1"/>
  <c r="J25" i="3" l="1"/>
  <c r="K25" i="3" s="1"/>
  <c r="J24" i="3"/>
  <c r="K24" i="3" s="1"/>
  <c r="J23" i="3"/>
  <c r="K23" i="3" s="1"/>
  <c r="J22" i="3"/>
  <c r="K22" i="3" s="1"/>
  <c r="K21" i="3"/>
  <c r="J21" i="3"/>
  <c r="J20" i="3"/>
  <c r="K20" i="3" s="1"/>
  <c r="E25" i="3"/>
  <c r="F25" i="3" s="1"/>
  <c r="E24" i="3"/>
  <c r="F24" i="3" s="1"/>
  <c r="E23" i="3"/>
  <c r="F23" i="3" s="1"/>
  <c r="E22" i="3"/>
  <c r="F22" i="3" s="1"/>
  <c r="E21" i="3"/>
  <c r="F21" i="3" s="1"/>
  <c r="E20" i="3"/>
  <c r="F20" i="3" s="1"/>
  <c r="K14" i="3"/>
  <c r="K11" i="3"/>
  <c r="K10" i="3"/>
  <c r="F14" i="3"/>
  <c r="F13" i="3"/>
  <c r="F10" i="3"/>
  <c r="F9" i="3"/>
  <c r="J14" i="3"/>
  <c r="J13" i="3"/>
  <c r="K13" i="3" s="1"/>
  <c r="J12" i="3"/>
  <c r="K12" i="3" s="1"/>
  <c r="J11" i="3"/>
  <c r="J10" i="3"/>
  <c r="J9" i="3"/>
  <c r="K9" i="3" s="1"/>
  <c r="J8" i="3"/>
  <c r="K8" i="3" s="1"/>
  <c r="E14" i="3"/>
  <c r="E13" i="3"/>
  <c r="E12" i="3"/>
  <c r="F12" i="3" s="1"/>
  <c r="E11" i="3"/>
  <c r="F11" i="3" s="1"/>
  <c r="E10" i="3"/>
  <c r="E9" i="3"/>
  <c r="E8" i="3"/>
  <c r="F8" i="3" s="1"/>
  <c r="C102" i="22" l="1"/>
  <c r="K18" i="20"/>
  <c r="K19" i="20"/>
  <c r="N9" i="28"/>
  <c r="N10" i="28"/>
  <c r="N11" i="28"/>
  <c r="N18" i="28" s="1"/>
  <c r="N12" i="28"/>
  <c r="N13" i="28"/>
  <c r="N14" i="28"/>
  <c r="N15" i="28"/>
  <c r="N16" i="28"/>
  <c r="N17" i="28"/>
  <c r="N8" i="28"/>
  <c r="C18" i="28"/>
  <c r="D18" i="28"/>
  <c r="E18" i="28"/>
  <c r="F18" i="28"/>
  <c r="G18" i="28"/>
  <c r="H18" i="28"/>
  <c r="I18" i="28"/>
  <c r="J18" i="28"/>
  <c r="K18" i="28"/>
  <c r="L18" i="28"/>
  <c r="M18" i="28"/>
  <c r="B18" i="28"/>
  <c r="C17" i="27"/>
  <c r="D7" i="27"/>
  <c r="D8" i="27"/>
  <c r="D9" i="27"/>
  <c r="D10" i="27"/>
  <c r="D11" i="27"/>
  <c r="D12" i="27"/>
  <c r="D13" i="27"/>
  <c r="D14" i="27"/>
  <c r="D15" i="27"/>
  <c r="D16" i="27"/>
  <c r="B17" i="27"/>
  <c r="C19" i="26"/>
  <c r="D19" i="26"/>
  <c r="E19" i="26"/>
  <c r="F19" i="26"/>
  <c r="G19" i="26"/>
  <c r="H19" i="26"/>
  <c r="I19" i="26"/>
  <c r="J19" i="26"/>
  <c r="K19" i="26"/>
  <c r="L19" i="26"/>
  <c r="M19" i="26"/>
  <c r="N7" i="26"/>
  <c r="N8" i="26"/>
  <c r="N9" i="26"/>
  <c r="N10" i="26"/>
  <c r="N11" i="26"/>
  <c r="N12" i="26"/>
  <c r="N13" i="26"/>
  <c r="N14" i="26"/>
  <c r="N15" i="26"/>
  <c r="N16" i="26"/>
  <c r="N17" i="26"/>
  <c r="N18" i="26"/>
  <c r="N19" i="26"/>
  <c r="B19" i="26"/>
  <c r="N8" i="16"/>
  <c r="N9" i="16"/>
  <c r="N10" i="16"/>
  <c r="N11" i="16"/>
  <c r="N12" i="16"/>
  <c r="N13" i="16"/>
  <c r="N14" i="16"/>
  <c r="N15" i="16"/>
  <c r="N16" i="16"/>
  <c r="N17" i="16"/>
  <c r="N18" i="16"/>
  <c r="N19" i="16"/>
  <c r="N20" i="16"/>
  <c r="N21" i="16"/>
  <c r="N22" i="16"/>
  <c r="N23" i="16"/>
  <c r="N24" i="16"/>
  <c r="N25" i="16"/>
  <c r="D94" i="23"/>
  <c r="D92" i="23"/>
  <c r="D91" i="23"/>
  <c r="D90" i="23"/>
  <c r="D89" i="23"/>
  <c r="D88" i="23"/>
  <c r="D87" i="23"/>
  <c r="D86" i="23"/>
  <c r="D85" i="23"/>
  <c r="D84" i="23"/>
  <c r="D83" i="23"/>
  <c r="D82" i="23"/>
  <c r="D81" i="23"/>
  <c r="D78" i="23"/>
  <c r="D77" i="23"/>
  <c r="D76" i="23"/>
  <c r="D75" i="23"/>
  <c r="D74" i="23"/>
  <c r="D73" i="23"/>
  <c r="D72" i="23"/>
  <c r="D71" i="23"/>
  <c r="D70" i="23"/>
  <c r="D69" i="23"/>
  <c r="D68" i="23"/>
  <c r="D67" i="23"/>
  <c r="D66" i="23"/>
  <c r="D65" i="23"/>
  <c r="D64" i="23"/>
  <c r="D63" i="23"/>
  <c r="D62" i="23"/>
  <c r="D61" i="23"/>
  <c r="D60" i="23"/>
  <c r="D59" i="23"/>
  <c r="D56" i="23"/>
  <c r="D55" i="23"/>
  <c r="D54" i="23"/>
  <c r="D53" i="23"/>
  <c r="D52" i="23"/>
  <c r="D51" i="23"/>
  <c r="D50" i="23"/>
  <c r="D49" i="23"/>
  <c r="D48" i="23"/>
  <c r="D47" i="23"/>
  <c r="D46" i="23"/>
  <c r="D45" i="23"/>
  <c r="D44" i="23"/>
  <c r="D41" i="23"/>
  <c r="D40" i="23"/>
  <c r="D39" i="23"/>
  <c r="D38" i="23"/>
  <c r="D37" i="23"/>
  <c r="D34" i="23"/>
  <c r="D33" i="23"/>
  <c r="D32" i="23"/>
  <c r="D31" i="23"/>
  <c r="D30" i="23"/>
  <c r="D29" i="23"/>
  <c r="D28" i="23"/>
  <c r="D27" i="23"/>
  <c r="D26" i="23"/>
  <c r="D25" i="23"/>
  <c r="D24" i="23"/>
  <c r="D23" i="23"/>
  <c r="D20" i="23"/>
  <c r="D19" i="23"/>
  <c r="D16" i="23"/>
  <c r="D15" i="23"/>
  <c r="D14" i="23"/>
  <c r="D13" i="23"/>
  <c r="D12" i="23"/>
  <c r="D11" i="23"/>
  <c r="D10" i="23"/>
  <c r="D9" i="23"/>
  <c r="K93" i="20"/>
  <c r="K91" i="20"/>
  <c r="K90" i="20"/>
  <c r="K89" i="20"/>
  <c r="K88" i="20"/>
  <c r="K87" i="20"/>
  <c r="K86" i="20"/>
  <c r="K85" i="20"/>
  <c r="K84" i="20"/>
  <c r="K83" i="20"/>
  <c r="K82" i="20"/>
  <c r="K81" i="20"/>
  <c r="K80" i="20"/>
  <c r="K77" i="20"/>
  <c r="K76" i="20"/>
  <c r="K75" i="20"/>
  <c r="K74" i="20"/>
  <c r="K73" i="20"/>
  <c r="K72" i="20"/>
  <c r="K71" i="20"/>
  <c r="K70" i="20"/>
  <c r="K69" i="20"/>
  <c r="K68" i="20"/>
  <c r="K67" i="20"/>
  <c r="K66" i="20"/>
  <c r="K65" i="20"/>
  <c r="K64" i="20"/>
  <c r="K63" i="20"/>
  <c r="K62" i="20"/>
  <c r="K61" i="20"/>
  <c r="K60" i="20"/>
  <c r="K59" i="20"/>
  <c r="K58" i="20"/>
  <c r="K55" i="20"/>
  <c r="K54" i="20"/>
  <c r="K53" i="20"/>
  <c r="K52" i="20"/>
  <c r="K51" i="20"/>
  <c r="K50" i="20"/>
  <c r="K49" i="20"/>
  <c r="K48" i="20"/>
  <c r="K47" i="20"/>
  <c r="K46" i="20"/>
  <c r="K45" i="20"/>
  <c r="K44" i="20"/>
  <c r="K43" i="20"/>
  <c r="K40" i="20"/>
  <c r="K39" i="20"/>
  <c r="K38" i="20"/>
  <c r="K37" i="20"/>
  <c r="K36" i="20"/>
  <c r="K33" i="20"/>
  <c r="K32" i="20"/>
  <c r="K31" i="20"/>
  <c r="K30" i="20"/>
  <c r="K29" i="20"/>
  <c r="K28" i="20"/>
  <c r="K27" i="20"/>
  <c r="K26" i="20"/>
  <c r="K25" i="20"/>
  <c r="K24" i="20"/>
  <c r="K23" i="20"/>
  <c r="K22" i="20"/>
  <c r="K15" i="20"/>
  <c r="K14" i="20"/>
  <c r="K13" i="20"/>
  <c r="K12" i="20"/>
  <c r="K11" i="20"/>
  <c r="K10" i="20"/>
  <c r="K9" i="20"/>
  <c r="K8" i="20"/>
  <c r="N21" i="2"/>
  <c r="F21" i="2"/>
  <c r="G21" i="2"/>
  <c r="H21" i="2"/>
  <c r="I21" i="2"/>
  <c r="J21" i="2"/>
  <c r="M21" i="2"/>
  <c r="B21" i="2"/>
  <c r="C21" i="2"/>
  <c r="O21" i="2" s="1"/>
  <c r="D21" i="2"/>
  <c r="E21" i="2"/>
  <c r="K21" i="2"/>
  <c r="L21" i="2"/>
  <c r="N8" i="8"/>
  <c r="N9" i="8"/>
  <c r="N10" i="8"/>
  <c r="N11" i="8"/>
  <c r="N12" i="8"/>
  <c r="N13" i="8"/>
  <c r="N14" i="8"/>
  <c r="N15" i="8"/>
  <c r="N16" i="8"/>
  <c r="N17" i="8"/>
  <c r="N18" i="8"/>
  <c r="N19" i="8"/>
  <c r="N20" i="8"/>
  <c r="N21" i="8"/>
  <c r="N22" i="8"/>
  <c r="N23" i="8"/>
  <c r="N24" i="8"/>
  <c r="N7" i="8"/>
  <c r="N9" i="5"/>
  <c r="N10" i="5"/>
  <c r="N11" i="5"/>
  <c r="N12" i="5"/>
  <c r="N13" i="5"/>
  <c r="N14" i="5"/>
  <c r="N15" i="5"/>
  <c r="N16" i="5"/>
  <c r="N17" i="5"/>
  <c r="N18" i="5"/>
  <c r="N19" i="5"/>
  <c r="N20" i="5"/>
  <c r="N21" i="5"/>
  <c r="N22" i="5"/>
  <c r="N23" i="5"/>
  <c r="N24" i="5"/>
  <c r="N25" i="5"/>
  <c r="N8" i="5"/>
  <c r="O9" i="2"/>
  <c r="O10" i="2"/>
  <c r="O11" i="2"/>
  <c r="O12" i="2"/>
  <c r="O13" i="2"/>
  <c r="O14" i="2"/>
  <c r="O15" i="2"/>
  <c r="O16" i="2"/>
  <c r="O17" i="2"/>
  <c r="O18" i="2"/>
  <c r="O19" i="2"/>
  <c r="O20" i="2"/>
  <c r="O8" i="2"/>
  <c r="D17" i="27" l="1"/>
  <c r="C21" i="25"/>
  <c r="K21" i="25"/>
  <c r="I21" i="25"/>
  <c r="M21" i="25"/>
  <c r="E21" i="25"/>
  <c r="G21" i="25"/>
  <c r="O18" i="25"/>
  <c r="O14" i="25"/>
  <c r="O10" i="25"/>
  <c r="N21" i="25"/>
  <c r="J21" i="25"/>
  <c r="F21" i="25"/>
  <c r="O8" i="25"/>
  <c r="O17" i="25"/>
  <c r="O13" i="25"/>
  <c r="O9" i="25"/>
  <c r="O20" i="25"/>
  <c r="O16" i="25"/>
  <c r="O12" i="25"/>
  <c r="L21" i="25"/>
  <c r="H21" i="25"/>
  <c r="D21" i="25"/>
  <c r="O19" i="25"/>
  <c r="O15" i="25"/>
  <c r="O11" i="25"/>
  <c r="B21" i="25"/>
  <c r="O21" i="25" l="1"/>
</calcChain>
</file>

<file path=xl/sharedStrings.xml><?xml version="1.0" encoding="utf-8"?>
<sst xmlns="http://schemas.openxmlformats.org/spreadsheetml/2006/main" count="1558" uniqueCount="475">
  <si>
    <t>Death</t>
  </si>
  <si>
    <t>Age &gt; 65</t>
  </si>
  <si>
    <t>Overseas</t>
  </si>
  <si>
    <t>In detention</t>
  </si>
  <si>
    <t>Training course</t>
  </si>
  <si>
    <t>FT Student</t>
  </si>
  <si>
    <t>PT Student</t>
  </si>
  <si>
    <t>Employment</t>
  </si>
  <si>
    <t>Oth earn &gt;=1180</t>
  </si>
  <si>
    <t>Oth Partner</t>
  </si>
  <si>
    <t>Oth earn [100,1180)</t>
  </si>
  <si>
    <t>Oth earn &lt;100</t>
  </si>
  <si>
    <t>Transition Reason</t>
  </si>
  <si>
    <t>Number of people leaving benefit</t>
  </si>
  <si>
    <t>from 1 July 2013 to 30 June 2014</t>
  </si>
  <si>
    <t>from 1 July 2010 to 30 June 2011</t>
  </si>
  <si>
    <t>Appendix 1</t>
  </si>
  <si>
    <t>Number of people who stopped receiving a benefit and remained off benefit for at least one calander month</t>
  </si>
  <si>
    <t>Age 65</t>
  </si>
  <si>
    <t>Detention</t>
  </si>
  <si>
    <t>Education</t>
  </si>
  <si>
    <t>Not eligible (partner)</t>
  </si>
  <si>
    <t>Not eligible (obligations)</t>
  </si>
  <si>
    <t>Not eligible (medical)</t>
  </si>
  <si>
    <t>Not eligible (other circumstances)</t>
  </si>
  <si>
    <t>Transfer</t>
  </si>
  <si>
    <t>Other</t>
  </si>
  <si>
    <t>Not grouped</t>
  </si>
  <si>
    <t>Appendix 2</t>
  </si>
  <si>
    <t>Comparison of MSD exit codes with defined triggers from IDI</t>
  </si>
  <si>
    <t>MSD exit group</t>
  </si>
  <si>
    <t>Using trigger definitions from IDI</t>
  </si>
  <si>
    <t>Total</t>
  </si>
  <si>
    <t>Average monthly Exposure</t>
  </si>
  <si>
    <t>Exits over 12 months</t>
  </si>
  <si>
    <t>Probability of exit within 12 months</t>
  </si>
  <si>
    <t>JS-WR/YP</t>
  </si>
  <si>
    <t>EB</t>
  </si>
  <si>
    <t>JS-HCD</t>
  </si>
  <si>
    <t>SPS/YPP</t>
  </si>
  <si>
    <t>SLP-Carers</t>
  </si>
  <si>
    <t>SLP-HCD</t>
  </si>
  <si>
    <t>All</t>
  </si>
  <si>
    <t>Asian</t>
  </si>
  <si>
    <t>Pacific</t>
  </si>
  <si>
    <t>Māori</t>
  </si>
  <si>
    <t>NZ European</t>
  </si>
  <si>
    <t>to substantial Employment</t>
  </si>
  <si>
    <t>Exits from benefit by type of benefit and by ethnicity</t>
  </si>
  <si>
    <t>Labour Force Status by Sex: Seasonally Adjusted (Qrtly-Mar/Jun/Sep/Dec)</t>
  </si>
  <si>
    <t>Male</t>
  </si>
  <si>
    <t>Female</t>
  </si>
  <si>
    <t>Total Both Sexes</t>
  </si>
  <si>
    <t>Persons Employed in Labour Force</t>
  </si>
  <si>
    <t>Persons Unemployed in Labour Force</t>
  </si>
  <si>
    <t>Not in Labour Force</t>
  </si>
  <si>
    <t>Working Age Population</t>
  </si>
  <si>
    <t>Labour Force Participation Rate</t>
  </si>
  <si>
    <t>Unemployment Rate</t>
  </si>
  <si>
    <t>Employment Rate</t>
  </si>
  <si>
    <t>Total Labour Force</t>
  </si>
  <si>
    <r>
      <t>Table information:</t>
    </r>
    <r>
      <rPr>
        <sz val="11"/>
        <color theme="1"/>
        <rFont val="Arial Mäori"/>
        <family val="2"/>
      </rPr>
      <t xml:space="preserve"> </t>
    </r>
  </si>
  <si>
    <t>Units:</t>
  </si>
  <si>
    <t>Persons Employed in Labour Force: Number, Magnitude = Thousands</t>
  </si>
  <si>
    <t>Persons Unemployed in Labour Force: Number, Magnitude = Thousands</t>
  </si>
  <si>
    <t>Not in Labour Force: Number, Magnitude = Thousands</t>
  </si>
  <si>
    <t>Working Age Population: Number, Magnitude = Thousands</t>
  </si>
  <si>
    <t>Labour Force Participation Rate: Percent, Magnitude = Units</t>
  </si>
  <si>
    <t>Unemployment Rate: Percent, Magnitude = Units</t>
  </si>
  <si>
    <t>Employment Rate: Percent, Magnitude = Units</t>
  </si>
  <si>
    <t>Total Labour Force: Number, Magnitude = Thousands</t>
  </si>
  <si>
    <t>Appendix 4</t>
  </si>
  <si>
    <t>Appendix 3</t>
  </si>
  <si>
    <t>Source:</t>
  </si>
  <si>
    <t>Statistics NZ Infoshare</t>
  </si>
  <si>
    <t>Appendix 5</t>
  </si>
  <si>
    <t>On benefit</t>
  </si>
  <si>
    <t>In training</t>
  </si>
  <si>
    <t>Full-time study</t>
  </si>
  <si>
    <t>Part-time study</t>
  </si>
  <si>
    <t>PPL &gt;=1180</t>
  </si>
  <si>
    <t>CLM &gt;=1180</t>
  </si>
  <si>
    <t>Employed [100,1180)</t>
  </si>
  <si>
    <t>Nil employment</t>
  </si>
  <si>
    <t>Months since exit</t>
  </si>
  <si>
    <t>Activity over time for those who exited benefit from 1 July 2013 to 30 June 2014</t>
  </si>
  <si>
    <t>Number of people in each activity at time t</t>
  </si>
  <si>
    <t>Off-benefit sustainability for people who exited benefit from 1 July 2013 to 30 June 2014</t>
  </si>
  <si>
    <t/>
  </si>
  <si>
    <t>Oth earn
&gt;=1180</t>
  </si>
  <si>
    <t>Oth earn
[100,1180)</t>
  </si>
  <si>
    <t>JS-WR</t>
  </si>
  <si>
    <t>SPS</t>
  </si>
  <si>
    <t>YP</t>
  </si>
  <si>
    <t>YPP</t>
  </si>
  <si>
    <t>F</t>
  </si>
  <si>
    <t>M</t>
  </si>
  <si>
    <t>16-17</t>
  </si>
  <si>
    <t>18-19</t>
  </si>
  <si>
    <t>20-24</t>
  </si>
  <si>
    <t>25-29</t>
  </si>
  <si>
    <t>30-34</t>
  </si>
  <si>
    <t>35-39</t>
  </si>
  <si>
    <t>40-44</t>
  </si>
  <si>
    <t>45-49</t>
  </si>
  <si>
    <t>50-54</t>
  </si>
  <si>
    <t>55-59</t>
  </si>
  <si>
    <t>60-64</t>
  </si>
  <si>
    <t>Auck</t>
  </si>
  <si>
    <t>Cant</t>
  </si>
  <si>
    <t>Central</t>
  </si>
  <si>
    <t>East</t>
  </si>
  <si>
    <t>Nelson</t>
  </si>
  <si>
    <t>Northld</t>
  </si>
  <si>
    <t>Plenty</t>
  </si>
  <si>
    <t>South</t>
  </si>
  <si>
    <t>Taran</t>
  </si>
  <si>
    <t>Waik</t>
  </si>
  <si>
    <t>Wlgtn</t>
  </si>
  <si>
    <t>Months since exited from benefit</t>
  </si>
  <si>
    <t>Reason for exit</t>
  </si>
  <si>
    <t>Benefit type</t>
  </si>
  <si>
    <t>Gender</t>
  </si>
  <si>
    <t>Age at exit</t>
  </si>
  <si>
    <t>Ethnic group</t>
  </si>
  <si>
    <t>MSD Region</t>
  </si>
  <si>
    <t>Appendix 7</t>
  </si>
  <si>
    <t>EMB</t>
  </si>
  <si>
    <t>JHD</t>
  </si>
  <si>
    <t>JWR</t>
  </si>
  <si>
    <t>SLC</t>
  </si>
  <si>
    <t>SLH</t>
  </si>
  <si>
    <t>exposure</t>
  </si>
  <si>
    <t>exits</t>
  </si>
  <si>
    <t>65+</t>
  </si>
  <si>
    <t>Benefit at time of exit</t>
  </si>
  <si>
    <t>Ethnic Group</t>
  </si>
  <si>
    <t>Profile of people who exited from benefit between 1 July 2013 and 30 June 2014</t>
  </si>
  <si>
    <t>Appendix 8</t>
  </si>
  <si>
    <t>Activity over time for those who exited benefit from 1 July 2013 to 30 June 2014 with earnings at or above $1,180 per month</t>
  </si>
  <si>
    <t>$1000-1500</t>
  </si>
  <si>
    <t>$1500-2000</t>
  </si>
  <si>
    <t>$2000-2500</t>
  </si>
  <si>
    <t>$2500-3000</t>
  </si>
  <si>
    <t>$3000-3500</t>
  </si>
  <si>
    <t>$3500-4000</t>
  </si>
  <si>
    <t>$4000-4500</t>
  </si>
  <si>
    <t>$4500-5000</t>
  </si>
  <si>
    <t>$5000-5500</t>
  </si>
  <si>
    <t>$5500-6000</t>
  </si>
  <si>
    <t>$6000+</t>
  </si>
  <si>
    <t>Tertiary (FT)</t>
  </si>
  <si>
    <t>Tertiary (PT)</t>
  </si>
  <si>
    <t>Training</t>
  </si>
  <si>
    <t>Appendix 9</t>
  </si>
  <si>
    <t>Not sustained income for full 18 months</t>
  </si>
  <si>
    <t>Sustained income for full 18 months</t>
  </si>
  <si>
    <t>Months since exited to employment</t>
  </si>
  <si>
    <t>Reason</t>
  </si>
  <si>
    <t>Agriculture, forestry and fishing</t>
  </si>
  <si>
    <t>Mining</t>
  </si>
  <si>
    <t>Manufacturing</t>
  </si>
  <si>
    <t>Electricity, gas, water and waste services</t>
  </si>
  <si>
    <t>Construction</t>
  </si>
  <si>
    <t>Wholesale trade</t>
  </si>
  <si>
    <t>Retail trade</t>
  </si>
  <si>
    <t>Accommodation and food services</t>
  </si>
  <si>
    <t>Transport, postal and warehousing</t>
  </si>
  <si>
    <t>Information media and telecommunications</t>
  </si>
  <si>
    <t>Financial and insurance services</t>
  </si>
  <si>
    <t>Rental, hiring and real estate services</t>
  </si>
  <si>
    <t>Professional, scientific and technical services</t>
  </si>
  <si>
    <t>Administrative and support services</t>
  </si>
  <si>
    <t>Public administration and safety</t>
  </si>
  <si>
    <t>Education and training</t>
  </si>
  <si>
    <t>Health care and social assistance</t>
  </si>
  <si>
    <t>Arts and recreation services</t>
  </si>
  <si>
    <t>Other services</t>
  </si>
  <si>
    <t>Industry</t>
  </si>
  <si>
    <t>Earnings in month 1</t>
  </si>
  <si>
    <t>Sustainability of substantial earnings for people who exited benefit from 1 July 2013 to 30 June 2014 into substantial employment</t>
  </si>
  <si>
    <t>Next activity after earnings fall below $1,180</t>
  </si>
  <si>
    <t>N/A - sustained for full 18 months</t>
  </si>
  <si>
    <t>Quarter ending</t>
  </si>
  <si>
    <t>Probability of exit to employmentwithin 12 months</t>
  </si>
  <si>
    <t>Sustainability</t>
  </si>
  <si>
    <t>Source:  Statistics NZ Integrated Data Infrastructure</t>
  </si>
  <si>
    <t>Appendix 6.a</t>
  </si>
  <si>
    <t>Appendix 6.b</t>
  </si>
  <si>
    <t>Off-benefit sustainability for people who exited benefit from 1 July 2010 to 30 June 2011</t>
  </si>
  <si>
    <t>Off benefit sustainability for people who exited benefit from 1 July 2013 to 30 June 2014 into substantial employment</t>
  </si>
  <si>
    <t>Appendix 10.a</t>
  </si>
  <si>
    <t>Appendix 10.b</t>
  </si>
  <si>
    <t>Off benefit sustainability for people who exited benefit from 1 July 2010 to 30 June 2011 into substantial employment</t>
  </si>
  <si>
    <t>Average earnings</t>
  </si>
  <si>
    <t>Number</t>
  </si>
  <si>
    <t>People who exited from 1 July 2013 to 30 June 2014 into substantial employment by industry in which employed over 18 months</t>
  </si>
  <si>
    <t>Appendix 11</t>
  </si>
  <si>
    <t>annualised movement in income</t>
  </si>
  <si>
    <t>Increase from month X to Y</t>
  </si>
  <si>
    <t>Initial Industry employed</t>
  </si>
  <si>
    <t>Appendix 12</t>
  </si>
  <si>
    <t>Number of people experiencing income growth</t>
  </si>
  <si>
    <t>Number of people experiencing income growth from month 2 to 17 by salary band</t>
  </si>
  <si>
    <t>Number of people experiencing income growth from month 2 to 17 by initial industry</t>
  </si>
  <si>
    <t>Appendix 13</t>
  </si>
  <si>
    <t>Profile of people who exited benefit from 1 July 2013 to 30 June 2014 into education or training and off-benefit sustainability</t>
  </si>
  <si>
    <t>Missing</t>
  </si>
  <si>
    <t>Employed &gt;=1180</t>
  </si>
  <si>
    <t>Benefit type prior to exit</t>
  </si>
  <si>
    <t xml:space="preserve">Age_band </t>
  </si>
  <si>
    <t>Ethnicity</t>
  </si>
  <si>
    <t>Region</t>
  </si>
  <si>
    <t>Next activity after no longer in education or training</t>
  </si>
  <si>
    <t>Months since exit from benefit</t>
  </si>
  <si>
    <t>Highest Qual prior to exit</t>
  </si>
  <si>
    <t>Appendix 14</t>
  </si>
  <si>
    <t>Activity over time for those who exited benefit from 1 July 2013 to 30 June 2014 into education and training</t>
  </si>
  <si>
    <t>trans_ben2</t>
  </si>
  <si>
    <t>Level of Qual enrolled in</t>
  </si>
  <si>
    <t>Level enrolled in compare to prior</t>
  </si>
  <si>
    <t>Appendix 15</t>
  </si>
  <si>
    <t>JHD Psych/hndcp (emp)</t>
  </si>
  <si>
    <t>JHD Psych/hndcp (not emp)</t>
  </si>
  <si>
    <t>JHD non Psych/hndcp (emp)</t>
  </si>
  <si>
    <t>JHD non Psych/hndcp (not emp)</t>
  </si>
  <si>
    <t>Maori</t>
  </si>
  <si>
    <t>NZ EU</t>
  </si>
  <si>
    <t>P Island</t>
  </si>
  <si>
    <t>Aust</t>
  </si>
  <si>
    <t>$0</t>
  </si>
  <si>
    <t>N/A</t>
  </si>
  <si>
    <t>Monthly Earnings</t>
  </si>
  <si>
    <t>Other (not JS-HCD)</t>
  </si>
  <si>
    <t>JHD  Psych/hndcp (emp)</t>
  </si>
  <si>
    <t>Excludes those who died or turned 65 during the observation period</t>
  </si>
  <si>
    <t>Appendix 16</t>
  </si>
  <si>
    <t>earnings</t>
  </si>
  <si>
    <t>Sustainability of earnings</t>
  </si>
  <si>
    <t>Partner</t>
  </si>
  <si>
    <t>Partner (MSD)</t>
  </si>
  <si>
    <t>Partner (WFF)</t>
  </si>
  <si>
    <t>SPS 0-2 (emp)</t>
  </si>
  <si>
    <t>SPS 14+ (emp)</t>
  </si>
  <si>
    <t>SPS 3-4 (emp)</t>
  </si>
  <si>
    <t>SPS 5-13 (emp)</t>
  </si>
  <si>
    <t>sex</t>
  </si>
  <si>
    <t>trans_age_band</t>
  </si>
  <si>
    <t>ethnic_grp</t>
  </si>
  <si>
    <t>Dist_grp</t>
  </si>
  <si>
    <t>A</t>
  </si>
  <si>
    <t>B</t>
  </si>
  <si>
    <t>C</t>
  </si>
  <si>
    <t>D</t>
  </si>
  <si>
    <t>E</t>
  </si>
  <si>
    <t>G</t>
  </si>
  <si>
    <t>H</t>
  </si>
  <si>
    <t>I</t>
  </si>
  <si>
    <t>J</t>
  </si>
  <si>
    <t>K</t>
  </si>
  <si>
    <t>L</t>
  </si>
  <si>
    <t>N</t>
  </si>
  <si>
    <t>O</t>
  </si>
  <si>
    <t>P</t>
  </si>
  <si>
    <t>Q</t>
  </si>
  <si>
    <t>R</t>
  </si>
  <si>
    <t>S</t>
  </si>
  <si>
    <t>SPS_emp_1314</t>
  </si>
  <si>
    <t>Profile for people who exited from a Jobseeker Support benefit with a health condition or disability (JS-HCD)</t>
  </si>
  <si>
    <t>cts_mths_nob</t>
  </si>
  <si>
    <t>trigger3</t>
  </si>
  <si>
    <t>cts_nob (sps) 1314</t>
  </si>
  <si>
    <t>Appendix 18</t>
  </si>
  <si>
    <t>Appendix 19</t>
  </si>
  <si>
    <t>threshold</t>
  </si>
  <si>
    <t>off-ben rate (LHS)</t>
  </si>
  <si>
    <t>count (RHS)</t>
  </si>
  <si>
    <t>n_churn_2yr &lt; 2</t>
  </si>
  <si>
    <t>n_churn_2yr &gt;= 2</t>
  </si>
  <si>
    <t>n_churn_2yr &lt; 4</t>
  </si>
  <si>
    <t>n_churn_2yr &gt;= 4</t>
  </si>
  <si>
    <t>n_churn_2yr &lt; 6</t>
  </si>
  <si>
    <t>n_churn_2yr &gt;= 6</t>
  </si>
  <si>
    <t>n_churn_2yr &lt; 8</t>
  </si>
  <si>
    <t>n_churn_2yr &gt;= 8</t>
  </si>
  <si>
    <t>tab01_why_n_churn_eq_4_1314</t>
  </si>
  <si>
    <t>Appendix 20</t>
  </si>
  <si>
    <t>Determining the threshold value for clients with multiple spells on benefit and establishing that the value of four is most adequate</t>
  </si>
  <si>
    <t>Appendix 21</t>
  </si>
  <si>
    <t>churners_1314</t>
  </si>
  <si>
    <t>sustained_tot_mths</t>
  </si>
  <si>
    <t>sustained_cts_mths</t>
  </si>
  <si>
    <t>tab50_churn_2yr_nob_1314</t>
  </si>
  <si>
    <t>Appendix 22</t>
  </si>
  <si>
    <t>Oth Partner (WFF)</t>
  </si>
  <si>
    <t>Oth Partner (MSD)</t>
  </si>
  <si>
    <t>Oth earn &gt;=100</t>
  </si>
  <si>
    <t>Difference</t>
  </si>
  <si>
    <t>tab11_reverse_edu_emp_1314</t>
  </si>
  <si>
    <t>Table showing the effects should the priority order for employment was placed before the education triggers</t>
  </si>
  <si>
    <t>tab03_data_refresh_1011</t>
  </si>
  <si>
    <t>tab04_trigger_vs_trigger3_1011</t>
  </si>
  <si>
    <t>Appendix B4</t>
  </si>
  <si>
    <t>Appendix B3</t>
  </si>
  <si>
    <t>Appendix B2</t>
  </si>
  <si>
    <t>Appendix B1</t>
  </si>
  <si>
    <t>tab05_trigger3_1011_1314</t>
  </si>
  <si>
    <t>tab12_activity_18m_all_1314</t>
  </si>
  <si>
    <t>HLF097AA</t>
  </si>
  <si>
    <t>cts_nob (all) 1314</t>
  </si>
  <si>
    <t>cts_nob (all) 1011</t>
  </si>
  <si>
    <t>exposure_and_exits_1314</t>
  </si>
  <si>
    <t>msd_reason_vs_trig_1314</t>
  </si>
  <si>
    <t>cts_emp2 (emp) 1314</t>
  </si>
  <si>
    <t>cts_nob_1011</t>
  </si>
  <si>
    <t>cts_nob_1314</t>
  </si>
  <si>
    <t>emp_triggers_FT_PT_18m_1314</t>
  </si>
  <si>
    <t>cts_nob (edu) 1314</t>
  </si>
  <si>
    <t>JHD_Psych_and_hndcp_1314</t>
  </si>
  <si>
    <t>cts_nob (jhd-mh) 1314</t>
  </si>
  <si>
    <t>cts_emp2 (jhd-mh) 1314</t>
  </si>
  <si>
    <t>Exit Reason</t>
  </si>
  <si>
    <t>MSD Exit code</t>
  </si>
  <si>
    <t>Refreshed data</t>
  </si>
  <si>
    <t>Original data</t>
  </si>
  <si>
    <t>Exit Reasons (pre-modified)</t>
  </si>
  <si>
    <t>Modified exit reasons</t>
  </si>
  <si>
    <t>Less than 4 transitions over two years</t>
  </si>
  <si>
    <t>4 or more transitions over two years</t>
  </si>
  <si>
    <t>Month post exit</t>
  </si>
  <si>
    <t>Transitions in 2 years</t>
  </si>
  <si>
    <t>less than 4</t>
  </si>
  <si>
    <t>4 or more</t>
  </si>
  <si>
    <t>Earnings per month</t>
  </si>
  <si>
    <t>SPS 0-2
(not emp)</t>
  </si>
  <si>
    <t>SPS 14+
(not emp)</t>
  </si>
  <si>
    <t>SPS 3-4 
(not emp)</t>
  </si>
  <si>
    <t>SPS 5-13
(not emp)</t>
  </si>
  <si>
    <t>Earnings</t>
  </si>
  <si>
    <t>Data reference</t>
  </si>
  <si>
    <t>Appendix</t>
  </si>
  <si>
    <t>Reference in report</t>
  </si>
  <si>
    <t>File name</t>
  </si>
  <si>
    <t>Tab name</t>
  </si>
  <si>
    <t>A1</t>
  </si>
  <si>
    <t>Figure 3.1</t>
  </si>
  <si>
    <t>tables_and_charts_data_ch2_3_amended_rr3_checked.xlsx</t>
  </si>
  <si>
    <t>A2</t>
  </si>
  <si>
    <t>Figure 3.2</t>
  </si>
  <si>
    <t>tac_extras_20180207_rr3 - Copy - checked AR130218_released.xlsx</t>
  </si>
  <si>
    <t>A3</t>
  </si>
  <si>
    <t>tab06_exit_ben_eth_trig_1314,
tab07_exit_ben_eth_trig_1011</t>
  </si>
  <si>
    <t>A4</t>
  </si>
  <si>
    <t>Figure 3.4</t>
  </si>
  <si>
    <t>https://goo.gl/fmtVn5</t>
  </si>
  <si>
    <t>A5</t>
  </si>
  <si>
    <t>Figure 3.5</t>
  </si>
  <si>
    <t>tables_and_charts_data_ch4_6_rr3_checked.xlsx</t>
  </si>
  <si>
    <t>A6.a</t>
  </si>
  <si>
    <t>Figure 3.6 – 3.7,
Figure 5.11</t>
  </si>
  <si>
    <t>tables_and_charts_data_extra2_rr3_checked.xlsx</t>
  </si>
  <si>
    <t>A6.b</t>
  </si>
  <si>
    <t>A7</t>
  </si>
  <si>
    <t>Figure 3.8 – 3.12</t>
  </si>
  <si>
    <t>A8</t>
  </si>
  <si>
    <t>Figure 4.1</t>
  </si>
  <si>
    <t>tab13_activity_18m_emp_1314,
tab14_activity_18m_ots_1314</t>
  </si>
  <si>
    <t>A9</t>
  </si>
  <si>
    <t>Figure 4.2 – 4.10,
Figure 4.13 – 4.18</t>
  </si>
  <si>
    <t>A10.a</t>
  </si>
  <si>
    <t>Figure 4.11 – 4.12</t>
  </si>
  <si>
    <t>tables_and_charts_data_ch5_profiles_rr3_checked.xlsx</t>
  </si>
  <si>
    <t>A10.b</t>
  </si>
  <si>
    <t>A11</t>
  </si>
  <si>
    <t>Figure 4.19 – 4.20</t>
  </si>
  <si>
    <t>A12</t>
  </si>
  <si>
    <t>Figure 4.21 – 4.23</t>
  </si>
  <si>
    <t>income_growth_above_1180_emp,
move_cv_2_17_by_inc1_emp_131,
move_cv_2_17_by_ind_emp_1314</t>
  </si>
  <si>
    <t>A13</t>
  </si>
  <si>
    <t>Figure 5.1 – 5.9,
Figure 5.12 – 5.13</t>
  </si>
  <si>
    <t>A14</t>
  </si>
  <si>
    <t>Figure 5.10</t>
  </si>
  <si>
    <t>tab19_activity_18m_ftt_1314,
tab20_activity_18m_ptt_1314,
tab21_activity_18m_tra_1314</t>
  </si>
  <si>
    <t>A15</t>
  </si>
  <si>
    <t>Figure 6.1 – 6.4</t>
  </si>
  <si>
    <t>tables_and_charts_data_ch5_profiles_extra_rr3_checked.xlsx</t>
  </si>
  <si>
    <t>A16</t>
  </si>
  <si>
    <t>Figure 6.5</t>
  </si>
  <si>
    <t>A17</t>
  </si>
  <si>
    <t>Figure 6.6</t>
  </si>
  <si>
    <t>A18</t>
  </si>
  <si>
    <t>Figure 7.1 – 7.5</t>
  </si>
  <si>
    <t>A19</t>
  </si>
  <si>
    <t>Figure 7.6</t>
  </si>
  <si>
    <t>A20</t>
  </si>
  <si>
    <t>tables_and_charts_data_ch5_extra_rr3_checked.xlsx</t>
  </si>
  <si>
    <t>A21</t>
  </si>
  <si>
    <t>A22</t>
  </si>
  <si>
    <t>tables_and_charts_data_ch5_rr3_checked.xlsx</t>
  </si>
  <si>
    <t>B1</t>
  </si>
  <si>
    <t>B2</t>
  </si>
  <si>
    <t>B3</t>
  </si>
  <si>
    <t>B4</t>
  </si>
  <si>
    <t>Other: Earn ≥ $1,180</t>
  </si>
  <si>
    <t>Other: Earn $100 – $1,180</t>
  </si>
  <si>
    <t>Other: Earn &lt; $100</t>
  </si>
  <si>
    <t>Employment, Other: Earn &gt; $1,180</t>
  </si>
  <si>
    <t>Other: Partner</t>
  </si>
  <si>
    <r>
      <t xml:space="preserve">Other: Earn $100 </t>
    </r>
    <r>
      <rPr>
        <sz val="11"/>
        <color theme="1"/>
        <rFont val="Arial Mäori"/>
        <family val="2"/>
      </rPr>
      <t>–</t>
    </r>
    <r>
      <rPr>
        <sz val="11"/>
        <color theme="1"/>
        <rFont val="Calibri"/>
        <family val="2"/>
      </rPr>
      <t xml:space="preserve"> $</t>
    </r>
    <r>
      <rPr>
        <sz val="11"/>
        <color theme="1"/>
        <rFont val="Calibri"/>
        <family val="2"/>
        <scheme val="minor"/>
      </rPr>
      <t>1,180</t>
    </r>
  </si>
  <si>
    <r>
      <t xml:space="preserve">Other: Earn $100 </t>
    </r>
    <r>
      <rPr>
        <sz val="11"/>
        <color theme="1"/>
        <rFont val="Arial Mäori"/>
        <family val="2"/>
      </rPr>
      <t>–</t>
    </r>
    <r>
      <rPr>
        <sz val="11"/>
        <color theme="1"/>
        <rFont val="Calibri"/>
        <family val="2"/>
      </rPr>
      <t xml:space="preserve"> $</t>
    </r>
    <r>
      <rPr>
        <sz val="11"/>
        <color theme="1"/>
        <rFont val="Calibri"/>
        <family val="2"/>
        <scheme val="minor"/>
      </rPr>
      <t>1,180</t>
    </r>
  </si>
  <si>
    <t>Little change</t>
  </si>
  <si>
    <t>1 and 18</t>
  </si>
  <si>
    <t>2 and 18</t>
  </si>
  <si>
    <t>1 and 17</t>
  </si>
  <si>
    <t>2 and 17</t>
  </si>
  <si>
    <r>
      <t xml:space="preserve">Decrease of 1% </t>
    </r>
    <r>
      <rPr>
        <sz val="11"/>
        <color theme="1"/>
        <rFont val="Arial Mäori"/>
        <family val="2"/>
      </rPr>
      <t>–</t>
    </r>
    <r>
      <rPr>
        <sz val="11"/>
        <color theme="1"/>
        <rFont val="Calibri"/>
        <family val="2"/>
        <scheme val="minor"/>
      </rPr>
      <t xml:space="preserve"> 10%</t>
    </r>
  </si>
  <si>
    <t>Increase of 1% – 5%</t>
  </si>
  <si>
    <t>Increase of 5% – 10%</t>
  </si>
  <si>
    <t>Increase of 10% – 25%</t>
  </si>
  <si>
    <t>Increase of 25% – 50%</t>
  </si>
  <si>
    <t>Decrease of 10%+</t>
  </si>
  <si>
    <t>Increase of 50%+</t>
  </si>
  <si>
    <r>
      <t xml:space="preserve">1 </t>
    </r>
    <r>
      <rPr>
        <sz val="11"/>
        <color theme="1"/>
        <rFont val="Arial Mäori"/>
        <family val="2"/>
      </rPr>
      <t>–</t>
    </r>
    <r>
      <rPr>
        <sz val="11"/>
        <color theme="1"/>
        <rFont val="Calibri"/>
        <family val="2"/>
      </rPr>
      <t xml:space="preserve"> 1.5</t>
    </r>
  </si>
  <si>
    <r>
      <t xml:space="preserve">1.5 </t>
    </r>
    <r>
      <rPr>
        <sz val="11"/>
        <color theme="1"/>
        <rFont val="Arial Mäori"/>
        <family val="2"/>
      </rPr>
      <t>–</t>
    </r>
    <r>
      <rPr>
        <sz val="11"/>
        <color theme="1"/>
        <rFont val="Calibri"/>
        <family val="2"/>
      </rPr>
      <t xml:space="preserve"> 2</t>
    </r>
  </si>
  <si>
    <r>
      <t xml:space="preserve">2 </t>
    </r>
    <r>
      <rPr>
        <sz val="11"/>
        <color theme="1"/>
        <rFont val="Arial Mäori"/>
        <family val="2"/>
      </rPr>
      <t>–</t>
    </r>
    <r>
      <rPr>
        <sz val="11"/>
        <color theme="1"/>
        <rFont val="Calibri"/>
        <family val="2"/>
      </rPr>
      <t xml:space="preserve"> 2.5</t>
    </r>
  </si>
  <si>
    <r>
      <t xml:space="preserve">2.5 </t>
    </r>
    <r>
      <rPr>
        <sz val="11"/>
        <color theme="1"/>
        <rFont val="Arial Mäori"/>
        <family val="2"/>
      </rPr>
      <t>–</t>
    </r>
    <r>
      <rPr>
        <sz val="11"/>
        <color theme="1"/>
        <rFont val="Calibri"/>
        <family val="2"/>
      </rPr>
      <t xml:space="preserve"> 3</t>
    </r>
  </si>
  <si>
    <r>
      <t xml:space="preserve">3 </t>
    </r>
    <r>
      <rPr>
        <sz val="11"/>
        <color theme="1"/>
        <rFont val="Arial Mäori"/>
        <family val="2"/>
      </rPr>
      <t>–</t>
    </r>
    <r>
      <rPr>
        <sz val="11"/>
        <color theme="1"/>
        <rFont val="Calibri"/>
        <family val="2"/>
      </rPr>
      <t xml:space="preserve"> 3.5</t>
    </r>
  </si>
  <si>
    <r>
      <t xml:space="preserve">3.5 </t>
    </r>
    <r>
      <rPr>
        <sz val="11"/>
        <color theme="1"/>
        <rFont val="Arial Mäori"/>
        <family val="2"/>
      </rPr>
      <t>–</t>
    </r>
    <r>
      <rPr>
        <sz val="11"/>
        <color theme="1"/>
        <rFont val="Calibri"/>
        <family val="2"/>
      </rPr>
      <t xml:space="preserve"> 4</t>
    </r>
  </si>
  <si>
    <r>
      <t xml:space="preserve">4 </t>
    </r>
    <r>
      <rPr>
        <sz val="11"/>
        <color theme="1"/>
        <rFont val="Arial Mäori"/>
        <family val="2"/>
      </rPr>
      <t>–</t>
    </r>
    <r>
      <rPr>
        <sz val="11"/>
        <color theme="1"/>
        <rFont val="Calibri"/>
        <family val="2"/>
      </rPr>
      <t xml:space="preserve"> 4.5</t>
    </r>
  </si>
  <si>
    <r>
      <t xml:space="preserve">4.5 </t>
    </r>
    <r>
      <rPr>
        <sz val="11"/>
        <color theme="1"/>
        <rFont val="Arial Mäori"/>
        <family val="2"/>
      </rPr>
      <t>–</t>
    </r>
    <r>
      <rPr>
        <sz val="11"/>
        <color theme="1"/>
        <rFont val="Calibri"/>
        <family val="2"/>
      </rPr>
      <t xml:space="preserve"> 5</t>
    </r>
  </si>
  <si>
    <r>
      <t xml:space="preserve">5 </t>
    </r>
    <r>
      <rPr>
        <sz val="11"/>
        <color theme="1"/>
        <rFont val="Arial Mäori"/>
        <family val="2"/>
      </rPr>
      <t>–</t>
    </r>
    <r>
      <rPr>
        <sz val="11"/>
        <color theme="1"/>
        <rFont val="Calibri"/>
        <family val="2"/>
      </rPr>
      <t xml:space="preserve"> 5.5</t>
    </r>
  </si>
  <si>
    <r>
      <t xml:space="preserve">5.5 </t>
    </r>
    <r>
      <rPr>
        <sz val="11"/>
        <color theme="1"/>
        <rFont val="Arial Mäori"/>
        <family val="2"/>
      </rPr>
      <t>–</t>
    </r>
    <r>
      <rPr>
        <sz val="11"/>
        <color theme="1"/>
        <rFont val="Calibri"/>
        <family val="2"/>
      </rPr>
      <t xml:space="preserve"> 6</t>
    </r>
  </si>
  <si>
    <t>6+</t>
  </si>
  <si>
    <t>Figure 8.8</t>
  </si>
  <si>
    <t>Figure 8.1</t>
  </si>
  <si>
    <t>Figure 8.2 – 8.7</t>
  </si>
  <si>
    <t>tables_and_charts_data_extra2_rr3_checked</t>
  </si>
  <si>
    <t>Earnings growth for people who sustained substantial earnings for 18 months</t>
  </si>
  <si>
    <t>SPS 14+ (not emp)</t>
  </si>
  <si>
    <t>SPS 5-13 (not emp)</t>
  </si>
  <si>
    <t>Table 1.2</t>
  </si>
  <si>
    <t>Table 1.3</t>
  </si>
  <si>
    <t>Table 1.4</t>
  </si>
  <si>
    <t>Table 1.5</t>
  </si>
  <si>
    <t>Figure 3.3,
Table 3.1 – 3.2</t>
  </si>
  <si>
    <t>Appendix 17</t>
  </si>
  <si>
    <r>
      <t>2013</t>
    </r>
    <r>
      <rPr>
        <sz val="11"/>
        <rFont val="Arial Mäori"/>
        <family val="2"/>
      </rPr>
      <t>–</t>
    </r>
    <r>
      <rPr>
        <sz val="11"/>
        <rFont val="Calibri"/>
        <family val="2"/>
      </rPr>
      <t>2014</t>
    </r>
  </si>
  <si>
    <r>
      <t>2010</t>
    </r>
    <r>
      <rPr>
        <sz val="11"/>
        <rFont val="Arial Mäori"/>
        <family val="2"/>
      </rPr>
      <t>–</t>
    </r>
    <r>
      <rPr>
        <sz val="11"/>
        <rFont val="Calibri"/>
        <family val="2"/>
      </rPr>
      <t>2011</t>
    </r>
  </si>
  <si>
    <t>Off-benefit sustainability for JS-HCD clients who exited benefit from 1 July 2013 to 30 June 2014</t>
  </si>
  <si>
    <t>Sustainability of substantial earnings for JS-HCD clients who exited benefit from 1 July 2013 to 30 June 2014</t>
  </si>
  <si>
    <t>Profile for people who exited from Sole Parent Support benefits from 1 July 2013 to 30 June 2014</t>
  </si>
  <si>
    <t>Off-benefit sustainability for Sole Parent Support clients who exited benefit from 1 July 2013 to 30 June 2014</t>
  </si>
  <si>
    <t>Profile for people with multiple benefit spells who exited benefit from 1 July 2013 to 30 June 2014</t>
  </si>
  <si>
    <t>Off-benefit sustainability for clients with multiple benefit history who exited benefit from 1 July 2013 to 30 June 2014</t>
  </si>
  <si>
    <t>MSD exit reason groupings for those who exited benefit from 1 July 2013 to 30 June 2014</t>
  </si>
  <si>
    <t>Impact of IDI data refresh for those who exited benefit from 1 July 2010 to 30 June 2011</t>
  </si>
  <si>
    <t>Impact of changes to triggers for those who exited benefit from 1 July 2010 to 30 June 2011</t>
  </si>
  <si>
    <t>Threshold refers to number of transitions on or off benefit</t>
  </si>
  <si>
    <t>Initial Monthly  Earnings ('000)</t>
  </si>
  <si>
    <t>SPS 0-2        (not emp)</t>
  </si>
  <si>
    <t>SPS 3-4       (not emp)</t>
  </si>
  <si>
    <t>The results in this report are not official statistics. They have been created for research purposes from the Integrated Data Infrastructure (IDI), managed by Statistics New Zealand.</t>
  </si>
  <si>
    <t>The opinions, findings, recommendations and conclusions expressed in this report are those of the authors, not Statistics New Zealand, the Ministry of Social Development, or the Accident Compensation Corporation.</t>
  </si>
  <si>
    <t>Access to the anonymised data used in this study was provided by Statistics New Zealand under the security and confidentiality provisions of the Statistics Act 1975. Only people authorised by the Statistics Act 1975 are allowed to see data about a particular person, household, business or organisation, and the results in this report have been confidentialised to protect these groups from identification and to keep their data safe.</t>
  </si>
  <si>
    <t>Careful consideration has been given to the privacy, security and confidentiality issues associated with using administrative and survey data in the IDI. Further detail can be found in the privacy impact assessment for the Integrated Data Infrastructure available from www.stats.govt.nz.</t>
  </si>
  <si>
    <t>The results are based in part on tax data supplied by Inland Revenue to Statistics New Zealand under the Tax Administration Act 1994. This tax data must be used only for statistical purposes, and no individual information may be published or disclosed in any other form, or provided to Inland Revenue for administrative or regulatory purposes.</t>
  </si>
  <si>
    <t>Any person who has had access to the unit record data has certified that they have been shown, have read, and have understood section 81 of the Tax Administration Act 1994, which relates to secrecy. Any discussion of data limitations or weaknesses is in the context of using the IDI for statistical purposes, and is not related to the data’s ability to support Inland Revenue’s core operational requirements.</t>
  </si>
  <si>
    <t>No earnings</t>
  </si>
  <si>
    <t>Partnering</t>
  </si>
  <si>
    <t>Lower earnings</t>
  </si>
  <si>
    <t>Retired</t>
  </si>
  <si>
    <t>Died</t>
  </si>
  <si>
    <t>2010-11 cohort</t>
  </si>
  <si>
    <t>2013-14 cohort</t>
  </si>
  <si>
    <t>Exit reason groups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</si>
</sst>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0.0%"/>
    <numFmt numFmtId="166" formatCode="###########0"/>
    <numFmt numFmtId="167" formatCode="dd/mm/yyyy"/>
    <numFmt numFmtId="168" formatCode="#,##0_ ;\-#,##0\ "/>
  </numFmts>
  <fonts count="23" x14ac:knownFonts="1">
    <font>
      <sz val="11"/>
      <color theme="1"/>
      <name val="Arial Mäo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Arial Mäori"/>
      <family val="2"/>
    </font>
    <font>
      <sz val="11"/>
      <color theme="1"/>
      <name val="Calibri"/>
      <family val="2"/>
      <scheme val="minor"/>
    </font>
    <font>
      <b/>
      <sz val="14"/>
      <color theme="1"/>
      <name val="Calibri"/>
      <family val="2"/>
      <scheme val="minor"/>
    </font>
    <font>
      <sz val="11"/>
      <color theme="0"/>
      <name val="Calibri"/>
      <family val="2"/>
    </font>
    <font>
      <sz val="11"/>
      <name val="Calibri"/>
      <family val="2"/>
    </font>
    <font>
      <b/>
      <sz val="11"/>
      <name val="Calibri"/>
      <family val="2"/>
    </font>
    <font>
      <sz val="9"/>
      <color rgb="FF000000"/>
      <name val="Verdana"/>
      <family val="2"/>
    </font>
    <font>
      <b/>
      <sz val="11"/>
      <color theme="1"/>
      <name val="Calibri"/>
      <family val="2"/>
      <scheme val="minor"/>
    </font>
    <font>
      <sz val="9.5"/>
      <color rgb="FF000000"/>
      <name val="Arial"/>
      <family val="2"/>
    </font>
    <font>
      <b/>
      <sz val="11"/>
      <color theme="1"/>
      <name val="Arial Mäori"/>
      <family val="2"/>
    </font>
    <font>
      <b/>
      <sz val="11"/>
      <color theme="1"/>
      <name val="Calibri"/>
      <family val="2"/>
    </font>
    <font>
      <sz val="11"/>
      <color rgb="FF000000"/>
      <name val="Calibri"/>
      <family val="2"/>
    </font>
    <font>
      <sz val="10"/>
      <name val="Arial"/>
      <family val="2"/>
    </font>
    <font>
      <b/>
      <sz val="10"/>
      <color theme="1"/>
      <name val="Verdana"/>
      <family val="2"/>
    </font>
    <font>
      <sz val="11"/>
      <color rgb="FFFF0000"/>
      <name val="Calibri"/>
      <family val="2"/>
    </font>
    <font>
      <sz val="11"/>
      <name val="Arial Mäori"/>
      <family val="2"/>
    </font>
    <font>
      <sz val="10"/>
      <color theme="1"/>
      <name val="Verdana"/>
      <family val="2"/>
    </font>
  </fonts>
  <fills count="3">
    <fill>
      <patternFill patternType="none"/>
    </fill>
    <fill>
      <patternFill patternType="gray125"/>
    </fill>
    <fill>
      <patternFill patternType="solid">
        <fgColor theme="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4">
    <xf numFmtId="0" fontId="0"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7" fillId="0" borderId="0"/>
    <xf numFmtId="0" fontId="7" fillId="0" borderId="0"/>
    <xf numFmtId="0" fontId="14" fillId="0" borderId="0"/>
    <xf numFmtId="0" fontId="5" fillId="0" borderId="0"/>
    <xf numFmtId="9" fontId="5" fillId="0" borderId="0" applyFont="0" applyFill="0" applyBorder="0" applyAlignment="0" applyProtection="0"/>
    <xf numFmtId="43" fontId="18" fillId="0" borderId="0" applyFont="0" applyFill="0" applyBorder="0" applyAlignment="0" applyProtection="0"/>
    <xf numFmtId="0" fontId="14" fillId="0" borderId="0"/>
    <xf numFmtId="0" fontId="4" fillId="0" borderId="0"/>
    <xf numFmtId="43" fontId="4" fillId="0" borderId="0" applyFont="0" applyFill="0" applyBorder="0" applyAlignment="0" applyProtection="0"/>
    <xf numFmtId="0" fontId="4" fillId="0" borderId="0"/>
  </cellStyleXfs>
  <cellXfs count="387">
    <xf numFmtId="0" fontId="0" fillId="0" borderId="0" xfId="0"/>
    <xf numFmtId="3" fontId="10" fillId="2" borderId="10" xfId="0" applyNumberFormat="1" applyFont="1" applyFill="1" applyBorder="1" applyAlignment="1">
      <alignment horizontal="center"/>
    </xf>
    <xf numFmtId="3" fontId="10" fillId="2" borderId="0" xfId="0" applyNumberFormat="1" applyFont="1" applyFill="1" applyBorder="1" applyAlignment="1">
      <alignment horizontal="center" vertical="center"/>
    </xf>
    <xf numFmtId="165" fontId="10" fillId="2" borderId="21" xfId="2" applyNumberFormat="1" applyFont="1" applyFill="1" applyBorder="1" applyAlignment="1">
      <alignment horizontal="center" vertical="center"/>
    </xf>
    <xf numFmtId="3" fontId="10" fillId="2" borderId="13" xfId="0" applyNumberFormat="1" applyFont="1" applyFill="1" applyBorder="1" applyAlignment="1">
      <alignment horizontal="center"/>
    </xf>
    <xf numFmtId="3" fontId="10" fillId="2" borderId="18" xfId="0" applyNumberFormat="1" applyFont="1" applyFill="1" applyBorder="1" applyAlignment="1">
      <alignment horizontal="center" vertical="center"/>
    </xf>
    <xf numFmtId="165" fontId="10" fillId="2" borderId="22" xfId="2" applyNumberFormat="1" applyFont="1" applyFill="1" applyBorder="1" applyAlignment="1">
      <alignment horizontal="center" vertical="center"/>
    </xf>
    <xf numFmtId="165" fontId="10" fillId="2" borderId="0" xfId="2" applyNumberFormat="1" applyFont="1" applyFill="1" applyBorder="1" applyAlignment="1">
      <alignment horizontal="center" vertical="center"/>
    </xf>
    <xf numFmtId="0" fontId="10" fillId="2" borderId="4" xfId="0" applyNumberFormat="1" applyFont="1" applyFill="1" applyBorder="1" applyAlignment="1">
      <alignment vertical="center"/>
    </xf>
    <xf numFmtId="165" fontId="10" fillId="2" borderId="5" xfId="2" applyNumberFormat="1" applyFont="1" applyFill="1" applyBorder="1" applyAlignment="1">
      <alignment horizontal="center" vertical="center"/>
    </xf>
    <xf numFmtId="0" fontId="11" fillId="2" borderId="6" xfId="0" applyFont="1" applyFill="1" applyBorder="1" applyAlignment="1">
      <alignment horizontal="left" vertical="center"/>
    </xf>
    <xf numFmtId="3" fontId="11" fillId="2" borderId="7" xfId="0" applyNumberFormat="1" applyFont="1" applyFill="1" applyBorder="1" applyAlignment="1">
      <alignment horizontal="center" vertical="center"/>
    </xf>
    <xf numFmtId="165" fontId="11" fillId="2" borderId="7" xfId="2" applyNumberFormat="1" applyFont="1" applyFill="1" applyBorder="1" applyAlignment="1">
      <alignment horizontal="center" vertical="center"/>
    </xf>
    <xf numFmtId="165" fontId="11" fillId="2" borderId="8" xfId="2" applyNumberFormat="1" applyFont="1" applyFill="1" applyBorder="1" applyAlignment="1">
      <alignment horizontal="center" vertical="center"/>
    </xf>
    <xf numFmtId="0" fontId="10" fillId="2" borderId="12" xfId="0" applyNumberFormat="1" applyFont="1" applyFill="1" applyBorder="1" applyAlignment="1">
      <alignment vertical="center"/>
    </xf>
    <xf numFmtId="165" fontId="10" fillId="2" borderId="18" xfId="2" applyNumberFormat="1" applyFont="1" applyFill="1" applyBorder="1" applyAlignment="1">
      <alignment horizontal="center" vertical="center"/>
    </xf>
    <xf numFmtId="165" fontId="10" fillId="2" borderId="14" xfId="2" applyNumberFormat="1" applyFont="1" applyFill="1" applyBorder="1" applyAlignment="1">
      <alignment horizontal="center" vertical="center"/>
    </xf>
    <xf numFmtId="3" fontId="11" fillId="2" borderId="11" xfId="0" applyNumberFormat="1" applyFont="1" applyFill="1" applyBorder="1" applyAlignment="1">
      <alignment horizontal="center" vertical="center"/>
    </xf>
    <xf numFmtId="165" fontId="11" fillId="2" borderId="23" xfId="2" applyNumberFormat="1" applyFont="1" applyFill="1" applyBorder="1" applyAlignment="1">
      <alignment horizontal="center" vertical="center"/>
    </xf>
    <xf numFmtId="0" fontId="0" fillId="2" borderId="0" xfId="0" applyFill="1"/>
    <xf numFmtId="0" fontId="5" fillId="2" borderId="0" xfId="7" applyFont="1" applyFill="1"/>
    <xf numFmtId="0" fontId="17" fillId="2" borderId="0" xfId="6" applyFont="1" applyFill="1" applyBorder="1" applyAlignment="1">
      <alignment horizontal="left"/>
    </xf>
    <xf numFmtId="0" fontId="5" fillId="2" borderId="0" xfId="7" applyFill="1"/>
    <xf numFmtId="0" fontId="11" fillId="2" borderId="0" xfId="0" applyFont="1" applyFill="1" applyBorder="1" applyAlignment="1">
      <alignment horizontal="left" vertical="center"/>
    </xf>
    <xf numFmtId="3" fontId="11" fillId="2" borderId="0" xfId="0" applyNumberFormat="1" applyFont="1" applyFill="1" applyBorder="1" applyAlignment="1">
      <alignment horizontal="center" vertical="center"/>
    </xf>
    <xf numFmtId="165" fontId="11" fillId="2" borderId="0" xfId="2" applyNumberFormat="1" applyFont="1" applyFill="1" applyBorder="1" applyAlignment="1">
      <alignment horizontal="center" vertical="center"/>
    </xf>
    <xf numFmtId="0" fontId="10" fillId="2" borderId="10" xfId="6" applyFont="1" applyFill="1" applyBorder="1" applyAlignment="1">
      <alignment horizontal="left"/>
    </xf>
    <xf numFmtId="0" fontId="10" fillId="2" borderId="0" xfId="6" applyFont="1" applyFill="1" applyBorder="1" applyAlignment="1">
      <alignment horizontal="left"/>
    </xf>
    <xf numFmtId="166" fontId="10" fillId="2" borderId="10" xfId="6" applyNumberFormat="1" applyFont="1" applyFill="1" applyBorder="1" applyAlignment="1"/>
    <xf numFmtId="166" fontId="10" fillId="2" borderId="0" xfId="6" applyNumberFormat="1" applyFont="1" applyFill="1" applyBorder="1" applyAlignment="1"/>
    <xf numFmtId="166" fontId="10" fillId="2" borderId="10" xfId="6" applyNumberFormat="1" applyFont="1" applyFill="1" applyBorder="1" applyAlignment="1">
      <alignment horizontal="right"/>
    </xf>
    <xf numFmtId="166" fontId="10" fillId="2" borderId="0" xfId="6" applyNumberFormat="1" applyFont="1" applyFill="1" applyBorder="1" applyAlignment="1">
      <alignment horizontal="right"/>
    </xf>
    <xf numFmtId="0" fontId="11" fillId="2" borderId="25" xfId="6" applyFont="1" applyFill="1" applyBorder="1" applyAlignment="1">
      <alignment vertical="center"/>
    </xf>
    <xf numFmtId="0" fontId="10" fillId="2" borderId="27" xfId="6" applyFont="1" applyFill="1" applyBorder="1" applyAlignment="1">
      <alignment wrapText="1"/>
    </xf>
    <xf numFmtId="0" fontId="10" fillId="2" borderId="24" xfId="6" applyFont="1" applyFill="1" applyBorder="1" applyAlignment="1">
      <alignment wrapText="1"/>
    </xf>
    <xf numFmtId="166" fontId="10" fillId="2" borderId="27" xfId="6" applyNumberFormat="1" applyFont="1" applyFill="1" applyBorder="1" applyAlignment="1"/>
    <xf numFmtId="166" fontId="10" fillId="2" borderId="24" xfId="6" applyNumberFormat="1" applyFont="1" applyFill="1" applyBorder="1" applyAlignment="1"/>
    <xf numFmtId="0" fontId="10" fillId="2" borderId="33" xfId="6" applyFont="1" applyFill="1" applyBorder="1" applyAlignment="1">
      <alignment horizontal="center"/>
    </xf>
    <xf numFmtId="0" fontId="11" fillId="2" borderId="4" xfId="6" applyFont="1" applyFill="1" applyBorder="1" applyAlignment="1">
      <alignment vertical="top"/>
    </xf>
    <xf numFmtId="0" fontId="10" fillId="2" borderId="17" xfId="6" applyFont="1" applyFill="1" applyBorder="1" applyAlignment="1">
      <alignment horizontal="left"/>
    </xf>
    <xf numFmtId="0" fontId="10" fillId="2" borderId="4" xfId="6" applyFont="1" applyFill="1" applyBorder="1" applyAlignment="1">
      <alignment horizontal="left" vertical="top"/>
    </xf>
    <xf numFmtId="166" fontId="10" fillId="2" borderId="17" xfId="6" applyNumberFormat="1" applyFont="1" applyFill="1" applyBorder="1" applyAlignment="1">
      <alignment horizontal="right"/>
    </xf>
    <xf numFmtId="0" fontId="10" fillId="2" borderId="4" xfId="6" applyFont="1" applyFill="1" applyBorder="1" applyAlignment="1">
      <alignment horizontal="left" vertical="top" wrapText="1"/>
    </xf>
    <xf numFmtId="0" fontId="11" fillId="2" borderId="4" xfId="6" applyFont="1" applyFill="1" applyBorder="1" applyAlignment="1">
      <alignment horizontal="left" vertical="top"/>
    </xf>
    <xf numFmtId="166" fontId="10" fillId="2" borderId="4" xfId="6" applyNumberFormat="1" applyFont="1" applyFill="1" applyBorder="1" applyAlignment="1">
      <alignment horizontal="left" vertical="top"/>
    </xf>
    <xf numFmtId="0" fontId="10" fillId="2" borderId="34" xfId="6" applyFont="1" applyFill="1" applyBorder="1" applyAlignment="1">
      <alignment horizontal="left" vertical="top"/>
    </xf>
    <xf numFmtId="166" fontId="10" fillId="2" borderId="28" xfId="6" applyNumberFormat="1" applyFont="1" applyFill="1" applyBorder="1" applyAlignment="1">
      <alignment horizontal="right"/>
    </xf>
    <xf numFmtId="166" fontId="10" fillId="2" borderId="35" xfId="6" applyNumberFormat="1" applyFont="1" applyFill="1" applyBorder="1" applyAlignment="1">
      <alignment horizontal="right"/>
    </xf>
    <xf numFmtId="166" fontId="10" fillId="2" borderId="42" xfId="6" applyNumberFormat="1" applyFont="1" applyFill="1" applyBorder="1" applyAlignment="1">
      <alignment horizontal="right"/>
    </xf>
    <xf numFmtId="0" fontId="5" fillId="2" borderId="0" xfId="7" applyFont="1" applyFill="1" applyBorder="1"/>
    <xf numFmtId="0" fontId="8" fillId="2" borderId="0" xfId="3" applyFont="1" applyFill="1" applyBorder="1" applyAlignment="1">
      <alignment horizontal="left" vertical="center"/>
    </xf>
    <xf numFmtId="0" fontId="7" fillId="2" borderId="0" xfId="3" applyFont="1" applyFill="1" applyBorder="1" applyAlignment="1">
      <alignment horizontal="left" vertical="center"/>
    </xf>
    <xf numFmtId="0" fontId="3" fillId="2" borderId="0" xfId="11" applyFont="1" applyFill="1" applyAlignment="1">
      <alignment vertical="center"/>
    </xf>
    <xf numFmtId="0" fontId="4" fillId="2" borderId="0" xfId="11" applyFill="1" applyAlignment="1">
      <alignment vertical="center"/>
    </xf>
    <xf numFmtId="0" fontId="8" fillId="2" borderId="0" xfId="3" applyFont="1" applyFill="1" applyAlignment="1">
      <alignment horizontal="left" vertical="center"/>
    </xf>
    <xf numFmtId="0" fontId="0" fillId="2" borderId="0" xfId="0" applyFill="1" applyAlignment="1">
      <alignment horizontal="center"/>
    </xf>
    <xf numFmtId="164" fontId="7" fillId="2" borderId="0" xfId="1" applyNumberFormat="1" applyFont="1" applyFill="1" applyBorder="1" applyAlignment="1">
      <alignment horizontal="center"/>
    </xf>
    <xf numFmtId="164" fontId="7" fillId="2" borderId="0" xfId="1" applyNumberFormat="1" applyFont="1" applyFill="1" applyBorder="1"/>
    <xf numFmtId="0" fontId="7" fillId="2" borderId="0" xfId="3" applyFont="1" applyFill="1" applyAlignment="1">
      <alignment horizontal="left" vertical="center"/>
    </xf>
    <xf numFmtId="164" fontId="7" fillId="2" borderId="18" xfId="1" applyNumberFormat="1" applyFont="1" applyFill="1" applyBorder="1" applyAlignment="1">
      <alignment wrapText="1"/>
    </xf>
    <xf numFmtId="164" fontId="7" fillId="2" borderId="0" xfId="1" applyNumberFormat="1" applyFont="1" applyFill="1" applyBorder="1" applyAlignment="1">
      <alignment wrapText="1"/>
    </xf>
    <xf numFmtId="164" fontId="13" fillId="2" borderId="4" xfId="1" applyNumberFormat="1" applyFont="1" applyFill="1" applyBorder="1"/>
    <xf numFmtId="164" fontId="7" fillId="2" borderId="10" xfId="1" applyNumberFormat="1" applyFont="1" applyFill="1" applyBorder="1"/>
    <xf numFmtId="164" fontId="7" fillId="2" borderId="21" xfId="1" applyNumberFormat="1" applyFont="1" applyFill="1" applyBorder="1"/>
    <xf numFmtId="164" fontId="7" fillId="2" borderId="5" xfId="1" applyNumberFormat="1" applyFont="1" applyFill="1" applyBorder="1"/>
    <xf numFmtId="164" fontId="7" fillId="2" borderId="4" xfId="1" applyNumberFormat="1" applyFont="1" applyFill="1" applyBorder="1"/>
    <xf numFmtId="43" fontId="7" fillId="2" borderId="0" xfId="1" applyNumberFormat="1" applyFont="1" applyFill="1" applyBorder="1"/>
    <xf numFmtId="164" fontId="7" fillId="2" borderId="6" xfId="1" applyNumberFormat="1" applyFont="1" applyFill="1" applyBorder="1"/>
    <xf numFmtId="164" fontId="7" fillId="2" borderId="11" xfId="1" applyNumberFormat="1" applyFont="1" applyFill="1" applyBorder="1"/>
    <xf numFmtId="164" fontId="7" fillId="2" borderId="23" xfId="1" applyNumberFormat="1" applyFont="1" applyFill="1" applyBorder="1"/>
    <xf numFmtId="164" fontId="7" fillId="2" borderId="7" xfId="1" applyNumberFormat="1" applyFont="1" applyFill="1" applyBorder="1"/>
    <xf numFmtId="164" fontId="7" fillId="2" borderId="8" xfId="1" applyNumberFormat="1" applyFont="1" applyFill="1" applyBorder="1"/>
    <xf numFmtId="164" fontId="13" fillId="2" borderId="0" xfId="1" applyNumberFormat="1" applyFont="1" applyFill="1" applyBorder="1"/>
    <xf numFmtId="9" fontId="7" fillId="2" borderId="0" xfId="2" applyFont="1" applyFill="1" applyBorder="1"/>
    <xf numFmtId="0" fontId="19" fillId="2" borderId="0" xfId="0" applyFont="1" applyFill="1"/>
    <xf numFmtId="9" fontId="7" fillId="2" borderId="0" xfId="2" applyNumberFormat="1" applyFont="1" applyFill="1" applyBorder="1"/>
    <xf numFmtId="0" fontId="4" fillId="2" borderId="0" xfId="11" applyFill="1"/>
    <xf numFmtId="164" fontId="7" fillId="2" borderId="0" xfId="12" applyNumberFormat="1" applyFont="1" applyFill="1" applyBorder="1"/>
    <xf numFmtId="0" fontId="7" fillId="2" borderId="0" xfId="12" applyNumberFormat="1" applyFont="1" applyFill="1" applyBorder="1" applyAlignment="1">
      <alignment vertical="center"/>
    </xf>
    <xf numFmtId="164" fontId="5" fillId="2" borderId="0" xfId="1" applyNumberFormat="1" applyFont="1" applyFill="1" applyBorder="1"/>
    <xf numFmtId="164" fontId="5" fillId="2" borderId="1" xfId="1" applyNumberFormat="1" applyFont="1" applyFill="1" applyBorder="1"/>
    <xf numFmtId="164" fontId="5" fillId="2" borderId="3" xfId="1" applyNumberFormat="1" applyFont="1" applyFill="1" applyBorder="1"/>
    <xf numFmtId="164" fontId="5" fillId="2" borderId="12" xfId="1" applyNumberFormat="1" applyFont="1" applyFill="1" applyBorder="1" applyAlignment="1">
      <alignment wrapText="1"/>
    </xf>
    <xf numFmtId="164" fontId="5" fillId="2" borderId="13" xfId="1" applyNumberFormat="1" applyFont="1" applyFill="1" applyBorder="1" applyAlignment="1">
      <alignment horizontal="center" wrapText="1"/>
    </xf>
    <xf numFmtId="164" fontId="5" fillId="2" borderId="18" xfId="1" applyNumberFormat="1" applyFont="1" applyFill="1" applyBorder="1" applyAlignment="1">
      <alignment horizontal="center" wrapText="1"/>
    </xf>
    <xf numFmtId="164" fontId="5" fillId="2" borderId="22" xfId="1" applyNumberFormat="1" applyFont="1" applyFill="1" applyBorder="1" applyAlignment="1">
      <alignment horizontal="center" wrapText="1"/>
    </xf>
    <xf numFmtId="164" fontId="5" fillId="2" borderId="14" xfId="1" applyNumberFormat="1" applyFont="1" applyFill="1" applyBorder="1" applyAlignment="1">
      <alignment horizontal="center" wrapText="1"/>
    </xf>
    <xf numFmtId="164" fontId="5" fillId="2" borderId="0" xfId="1" applyNumberFormat="1" applyFont="1" applyFill="1" applyBorder="1" applyAlignment="1">
      <alignment wrapText="1"/>
    </xf>
    <xf numFmtId="0" fontId="5" fillId="2" borderId="0" xfId="7" applyFont="1" applyFill="1" applyAlignment="1">
      <alignment wrapText="1"/>
    </xf>
    <xf numFmtId="164" fontId="5" fillId="2" borderId="4" xfId="1" applyNumberFormat="1" applyFont="1" applyFill="1" applyBorder="1"/>
    <xf numFmtId="164" fontId="5" fillId="2" borderId="10" xfId="1" applyNumberFormat="1" applyFont="1" applyFill="1" applyBorder="1"/>
    <xf numFmtId="164" fontId="5" fillId="2" borderId="21" xfId="1" applyNumberFormat="1" applyFont="1" applyFill="1" applyBorder="1"/>
    <xf numFmtId="164" fontId="5" fillId="2" borderId="5" xfId="1" applyNumberFormat="1" applyFont="1" applyFill="1" applyBorder="1"/>
    <xf numFmtId="164" fontId="5" fillId="2" borderId="12" xfId="1" applyNumberFormat="1" applyFont="1" applyFill="1" applyBorder="1"/>
    <xf numFmtId="164" fontId="5" fillId="2" borderId="13" xfId="1" applyNumberFormat="1" applyFont="1" applyFill="1" applyBorder="1"/>
    <xf numFmtId="164" fontId="5" fillId="2" borderId="18" xfId="1" applyNumberFormat="1" applyFont="1" applyFill="1" applyBorder="1"/>
    <xf numFmtId="164" fontId="5" fillId="2" borderId="22" xfId="1" applyNumberFormat="1" applyFont="1" applyFill="1" applyBorder="1"/>
    <xf numFmtId="164" fontId="5" fillId="2" borderId="14" xfId="1" applyNumberFormat="1" applyFont="1" applyFill="1" applyBorder="1"/>
    <xf numFmtId="164" fontId="5" fillId="2" borderId="6" xfId="1" applyNumberFormat="1" applyFont="1" applyFill="1" applyBorder="1"/>
    <xf numFmtId="164" fontId="5" fillId="2" borderId="11" xfId="1" applyNumberFormat="1" applyFont="1" applyFill="1" applyBorder="1"/>
    <xf numFmtId="164" fontId="5" fillId="2" borderId="7" xfId="1" applyNumberFormat="1" applyFont="1" applyFill="1" applyBorder="1"/>
    <xf numFmtId="164" fontId="5" fillId="2" borderId="23" xfId="1" applyNumberFormat="1" applyFont="1" applyFill="1" applyBorder="1"/>
    <xf numFmtId="164" fontId="5" fillId="2" borderId="8" xfId="1" applyNumberFormat="1" applyFont="1" applyFill="1" applyBorder="1"/>
    <xf numFmtId="0" fontId="7" fillId="2" borderId="0" xfId="7" applyFont="1" applyFill="1"/>
    <xf numFmtId="164" fontId="5" fillId="2" borderId="25" xfId="1" applyNumberFormat="1" applyFont="1" applyFill="1" applyBorder="1" applyAlignment="1">
      <alignment horizontal="left" wrapText="1"/>
    </xf>
    <xf numFmtId="164" fontId="5" fillId="2" borderId="27" xfId="1" applyNumberFormat="1" applyFont="1" applyFill="1" applyBorder="1" applyAlignment="1">
      <alignment horizontal="center" wrapText="1"/>
    </xf>
    <xf numFmtId="164" fontId="5" fillId="2" borderId="32" xfId="1" applyNumberFormat="1" applyFont="1" applyFill="1" applyBorder="1" applyAlignment="1">
      <alignment horizontal="center" wrapText="1"/>
    </xf>
    <xf numFmtId="164" fontId="5" fillId="2" borderId="26" xfId="1" applyNumberFormat="1" applyFont="1" applyFill="1" applyBorder="1" applyAlignment="1">
      <alignment horizontal="center" wrapText="1"/>
    </xf>
    <xf numFmtId="0" fontId="5" fillId="2" borderId="0" xfId="7" applyFont="1" applyFill="1" applyAlignment="1">
      <alignment horizontal="center" wrapText="1"/>
    </xf>
    <xf numFmtId="0" fontId="0" fillId="2" borderId="6" xfId="3" applyFont="1" applyFill="1" applyBorder="1"/>
    <xf numFmtId="0" fontId="0" fillId="2" borderId="0" xfId="3" applyFont="1" applyFill="1"/>
    <xf numFmtId="164" fontId="5" fillId="2" borderId="25" xfId="1" applyNumberFormat="1" applyFont="1" applyFill="1" applyBorder="1" applyAlignment="1">
      <alignment wrapText="1"/>
    </xf>
    <xf numFmtId="164" fontId="5" fillId="2" borderId="24" xfId="1" applyNumberFormat="1" applyFont="1" applyFill="1" applyBorder="1" applyAlignment="1">
      <alignment horizontal="center" wrapText="1"/>
    </xf>
    <xf numFmtId="0" fontId="5" fillId="2" borderId="1" xfId="7" applyFont="1" applyFill="1" applyBorder="1"/>
    <xf numFmtId="0" fontId="5" fillId="2" borderId="3" xfId="7" applyFill="1" applyBorder="1"/>
    <xf numFmtId="0" fontId="16" fillId="2" borderId="12" xfId="7" applyFont="1" applyFill="1" applyBorder="1"/>
    <xf numFmtId="0" fontId="5" fillId="2" borderId="13" xfId="7" applyFont="1" applyFill="1" applyBorder="1" applyAlignment="1">
      <alignment horizontal="center" wrapText="1"/>
    </xf>
    <xf numFmtId="0" fontId="5" fillId="2" borderId="18" xfId="7" applyFont="1" applyFill="1" applyBorder="1" applyAlignment="1">
      <alignment horizontal="center" wrapText="1"/>
    </xf>
    <xf numFmtId="0" fontId="5" fillId="2" borderId="22" xfId="7" applyFont="1" applyFill="1" applyBorder="1" applyAlignment="1">
      <alignment horizontal="center" wrapText="1"/>
    </xf>
    <xf numFmtId="0" fontId="5" fillId="2" borderId="14" xfId="7" applyFill="1" applyBorder="1" applyAlignment="1">
      <alignment horizontal="center" wrapText="1"/>
    </xf>
    <xf numFmtId="0" fontId="5" fillId="2" borderId="4" xfId="7" applyFont="1" applyFill="1" applyBorder="1"/>
    <xf numFmtId="0" fontId="5" fillId="2" borderId="12" xfId="7" applyFont="1" applyFill="1" applyBorder="1"/>
    <xf numFmtId="0" fontId="5" fillId="2" borderId="6" xfId="7" applyFont="1" applyFill="1" applyBorder="1"/>
    <xf numFmtId="0" fontId="0" fillId="2" borderId="0" xfId="4" applyFont="1" applyFill="1"/>
    <xf numFmtId="0" fontId="5" fillId="2" borderId="0" xfId="7" applyFont="1" applyFill="1" applyAlignment="1">
      <alignment horizontal="left"/>
    </xf>
    <xf numFmtId="164" fontId="7" fillId="2" borderId="1" xfId="1" applyNumberFormat="1" applyFont="1" applyFill="1" applyBorder="1" applyAlignment="1">
      <alignment horizontal="center"/>
    </xf>
    <xf numFmtId="0" fontId="5" fillId="2" borderId="3" xfId="7" applyFont="1" applyFill="1" applyBorder="1"/>
    <xf numFmtId="164" fontId="7" fillId="2" borderId="12" xfId="1" applyNumberFormat="1" applyFont="1" applyFill="1" applyBorder="1" applyAlignment="1">
      <alignment horizontal="center"/>
    </xf>
    <xf numFmtId="164" fontId="7" fillId="2" borderId="18" xfId="1" applyNumberFormat="1" applyFont="1" applyFill="1" applyBorder="1" applyAlignment="1">
      <alignment horizontal="center"/>
    </xf>
    <xf numFmtId="164" fontId="7" fillId="2" borderId="14" xfId="1" applyNumberFormat="1" applyFont="1" applyFill="1" applyBorder="1" applyAlignment="1">
      <alignment horizontal="center"/>
    </xf>
    <xf numFmtId="164" fontId="13" fillId="2" borderId="4" xfId="1" applyNumberFormat="1" applyFont="1" applyFill="1" applyBorder="1" applyAlignment="1">
      <alignment horizontal="left"/>
    </xf>
    <xf numFmtId="164" fontId="7" fillId="2" borderId="5" xfId="1" applyNumberFormat="1" applyFont="1" applyFill="1" applyBorder="1" applyAlignment="1">
      <alignment horizontal="center"/>
    </xf>
    <xf numFmtId="164" fontId="7" fillId="2" borderId="4" xfId="1" applyNumberFormat="1" applyFont="1" applyFill="1" applyBorder="1" applyAlignment="1">
      <alignment horizontal="left"/>
    </xf>
    <xf numFmtId="0" fontId="5" fillId="2" borderId="5" xfId="7" applyFont="1" applyFill="1" applyBorder="1"/>
    <xf numFmtId="0" fontId="5" fillId="2" borderId="18" xfId="7" applyFont="1" applyFill="1" applyBorder="1"/>
    <xf numFmtId="0" fontId="5" fillId="2" borderId="14" xfId="7" applyFont="1" applyFill="1" applyBorder="1"/>
    <xf numFmtId="164" fontId="7" fillId="2" borderId="6" xfId="1" applyNumberFormat="1" applyFont="1" applyFill="1" applyBorder="1" applyAlignment="1">
      <alignment horizontal="left"/>
    </xf>
    <xf numFmtId="164" fontId="7" fillId="2" borderId="7" xfId="1" applyNumberFormat="1" applyFont="1" applyFill="1" applyBorder="1" applyAlignment="1">
      <alignment horizontal="center"/>
    </xf>
    <xf numFmtId="164" fontId="7" fillId="2" borderId="8" xfId="1" applyNumberFormat="1" applyFont="1" applyFill="1" applyBorder="1" applyAlignment="1">
      <alignment horizontal="center"/>
    </xf>
    <xf numFmtId="0" fontId="16" fillId="2" borderId="1" xfId="7" applyFont="1" applyFill="1" applyBorder="1"/>
    <xf numFmtId="0" fontId="16" fillId="2" borderId="2" xfId="7" applyFont="1" applyFill="1" applyBorder="1" applyAlignment="1">
      <alignment horizontal="left"/>
    </xf>
    <xf numFmtId="0" fontId="5" fillId="2" borderId="2" xfId="7" applyFont="1" applyFill="1" applyBorder="1"/>
    <xf numFmtId="0" fontId="5" fillId="2" borderId="4" xfId="7" applyFont="1" applyFill="1" applyBorder="1" applyAlignment="1">
      <alignment horizontal="left"/>
    </xf>
    <xf numFmtId="9" fontId="5" fillId="2" borderId="0" xfId="7" applyNumberFormat="1" applyFont="1" applyFill="1" applyBorder="1"/>
    <xf numFmtId="3" fontId="5" fillId="2" borderId="0" xfId="7" applyNumberFormat="1" applyFont="1" applyFill="1" applyBorder="1"/>
    <xf numFmtId="3" fontId="5" fillId="2" borderId="5" xfId="7" applyNumberFormat="1" applyFont="1" applyFill="1" applyBorder="1"/>
    <xf numFmtId="0" fontId="0" fillId="2" borderId="4" xfId="4" applyFont="1" applyFill="1" applyBorder="1"/>
    <xf numFmtId="0" fontId="0" fillId="2" borderId="0" xfId="4" applyFont="1" applyFill="1" applyBorder="1"/>
    <xf numFmtId="0" fontId="16" fillId="2" borderId="4" xfId="7" applyFont="1" applyFill="1" applyBorder="1"/>
    <xf numFmtId="0" fontId="16" fillId="2" borderId="0" xfId="7" applyFont="1" applyFill="1" applyBorder="1" applyAlignment="1">
      <alignment horizontal="left"/>
    </xf>
    <xf numFmtId="0" fontId="5" fillId="2" borderId="6" xfId="7" applyFont="1" applyFill="1" applyBorder="1" applyAlignment="1">
      <alignment horizontal="left"/>
    </xf>
    <xf numFmtId="3" fontId="5" fillId="2" borderId="7" xfId="7" applyNumberFormat="1" applyFont="1" applyFill="1" applyBorder="1"/>
    <xf numFmtId="3" fontId="5" fillId="2" borderId="8" xfId="7" applyNumberFormat="1" applyFont="1" applyFill="1" applyBorder="1"/>
    <xf numFmtId="0" fontId="8" fillId="2" borderId="0" xfId="3" applyFont="1" applyFill="1" applyAlignment="1">
      <alignment vertical="center"/>
    </xf>
    <xf numFmtId="0" fontId="7" fillId="2" borderId="0" xfId="3" applyFont="1" applyFill="1" applyAlignment="1">
      <alignment vertical="center"/>
    </xf>
    <xf numFmtId="0" fontId="5" fillId="2" borderId="0" xfId="7" applyFont="1" applyFill="1" applyAlignment="1"/>
    <xf numFmtId="164" fontId="7" fillId="2" borderId="0" xfId="1" applyNumberFormat="1" applyFont="1" applyFill="1" applyBorder="1" applyAlignment="1"/>
    <xf numFmtId="164" fontId="7" fillId="2" borderId="25" xfId="1" applyNumberFormat="1" applyFont="1" applyFill="1" applyBorder="1" applyAlignment="1"/>
    <xf numFmtId="164" fontId="7" fillId="2" borderId="38" xfId="1" applyNumberFormat="1" applyFont="1" applyFill="1" applyBorder="1" applyAlignment="1">
      <alignment horizontal="center" wrapText="1"/>
    </xf>
    <xf numFmtId="164" fontId="7" fillId="2" borderId="27" xfId="1" applyNumberFormat="1" applyFont="1" applyFill="1" applyBorder="1" applyAlignment="1">
      <alignment horizontal="center" wrapText="1"/>
    </xf>
    <xf numFmtId="164" fontId="7" fillId="2" borderId="24" xfId="1" applyNumberFormat="1" applyFont="1" applyFill="1" applyBorder="1" applyAlignment="1">
      <alignment horizontal="center" wrapText="1"/>
    </xf>
    <xf numFmtId="164" fontId="7" fillId="2" borderId="32" xfId="1" applyNumberFormat="1" applyFont="1" applyFill="1" applyBorder="1" applyAlignment="1">
      <alignment horizontal="center" wrapText="1"/>
    </xf>
    <xf numFmtId="164" fontId="7" fillId="2" borderId="26" xfId="1" applyNumberFormat="1" applyFont="1" applyFill="1" applyBorder="1" applyAlignment="1">
      <alignment horizontal="center"/>
    </xf>
    <xf numFmtId="164" fontId="13" fillId="2" borderId="4" xfId="1" applyNumberFormat="1" applyFont="1" applyFill="1" applyBorder="1" applyAlignment="1"/>
    <xf numFmtId="164" fontId="7" fillId="2" borderId="39" xfId="1" applyNumberFormat="1" applyFont="1" applyFill="1" applyBorder="1" applyAlignment="1">
      <alignment horizontal="center"/>
    </xf>
    <xf numFmtId="164" fontId="7" fillId="2" borderId="10" xfId="1" applyNumberFormat="1" applyFont="1" applyFill="1" applyBorder="1" applyAlignment="1">
      <alignment horizontal="center"/>
    </xf>
    <xf numFmtId="164" fontId="7" fillId="2" borderId="21" xfId="1" applyNumberFormat="1" applyFont="1" applyFill="1" applyBorder="1" applyAlignment="1">
      <alignment horizontal="center"/>
    </xf>
    <xf numFmtId="164" fontId="7" fillId="2" borderId="4" xfId="1" applyNumberFormat="1" applyFont="1" applyFill="1" applyBorder="1" applyAlignment="1"/>
    <xf numFmtId="0" fontId="5" fillId="2" borderId="4" xfId="7" applyFont="1" applyFill="1" applyBorder="1" applyAlignment="1"/>
    <xf numFmtId="0" fontId="5" fillId="2" borderId="39" xfId="7" applyFont="1" applyFill="1" applyBorder="1"/>
    <xf numFmtId="0" fontId="5" fillId="2" borderId="10" xfId="7" applyFont="1" applyFill="1" applyBorder="1"/>
    <xf numFmtId="0" fontId="5" fillId="2" borderId="21" xfId="7" applyFont="1" applyFill="1" applyBorder="1"/>
    <xf numFmtId="9" fontId="0" fillId="2" borderId="0" xfId="8" applyFont="1" applyFill="1"/>
    <xf numFmtId="0" fontId="5" fillId="2" borderId="12" xfId="7" applyFont="1" applyFill="1" applyBorder="1" applyAlignment="1"/>
    <xf numFmtId="0" fontId="5" fillId="2" borderId="40" xfId="7" applyFont="1" applyFill="1" applyBorder="1"/>
    <xf numFmtId="0" fontId="5" fillId="2" borderId="13" xfId="7" applyFont="1" applyFill="1" applyBorder="1"/>
    <xf numFmtId="0" fontId="5" fillId="2" borderId="22" xfId="7" applyFont="1" applyFill="1" applyBorder="1"/>
    <xf numFmtId="164" fontId="13" fillId="2" borderId="6" xfId="1" applyNumberFormat="1" applyFont="1" applyFill="1" applyBorder="1" applyAlignment="1"/>
    <xf numFmtId="164" fontId="7" fillId="2" borderId="41" xfId="1" applyNumberFormat="1" applyFont="1" applyFill="1" applyBorder="1" applyAlignment="1">
      <alignment horizontal="center"/>
    </xf>
    <xf numFmtId="164" fontId="7" fillId="2" borderId="11" xfId="1" applyNumberFormat="1" applyFont="1" applyFill="1" applyBorder="1" applyAlignment="1">
      <alignment horizontal="center"/>
    </xf>
    <xf numFmtId="164" fontId="7" fillId="2" borderId="23" xfId="1" applyNumberFormat="1" applyFont="1" applyFill="1" applyBorder="1" applyAlignment="1">
      <alignment horizontal="center"/>
    </xf>
    <xf numFmtId="0" fontId="7" fillId="2" borderId="0" xfId="3" applyFont="1" applyFill="1" applyAlignment="1">
      <alignment horizontal="right" vertical="center"/>
    </xf>
    <xf numFmtId="0" fontId="13" fillId="2" borderId="4" xfId="3" applyFont="1" applyFill="1" applyBorder="1" applyAlignment="1">
      <alignment horizontal="left" vertical="center"/>
    </xf>
    <xf numFmtId="0" fontId="7" fillId="2" borderId="10" xfId="3" applyFont="1" applyFill="1" applyBorder="1" applyAlignment="1">
      <alignment horizontal="right" vertical="center"/>
    </xf>
    <xf numFmtId="0" fontId="7" fillId="2" borderId="0" xfId="3" applyFont="1" applyFill="1" applyBorder="1" applyAlignment="1">
      <alignment horizontal="right" vertical="center"/>
    </xf>
    <xf numFmtId="0" fontId="7" fillId="2" borderId="21" xfId="3" applyFont="1" applyFill="1" applyBorder="1" applyAlignment="1">
      <alignment horizontal="right" vertical="center"/>
    </xf>
    <xf numFmtId="0" fontId="7" fillId="2" borderId="17" xfId="3" applyFont="1" applyFill="1" applyBorder="1" applyAlignment="1">
      <alignment horizontal="right" vertical="center"/>
    </xf>
    <xf numFmtId="0" fontId="7" fillId="2" borderId="4" xfId="3" applyFont="1" applyFill="1" applyBorder="1" applyAlignment="1">
      <alignment horizontal="left" vertical="center"/>
    </xf>
    <xf numFmtId="0" fontId="13" fillId="2" borderId="10" xfId="3" applyFont="1" applyFill="1" applyBorder="1" applyAlignment="1">
      <alignment horizontal="right" vertical="center"/>
    </xf>
    <xf numFmtId="0" fontId="13" fillId="2" borderId="0" xfId="3" applyFont="1" applyFill="1" applyBorder="1" applyAlignment="1">
      <alignment horizontal="right" vertical="center"/>
    </xf>
    <xf numFmtId="0" fontId="13" fillId="2" borderId="21" xfId="3" applyFont="1" applyFill="1" applyBorder="1" applyAlignment="1">
      <alignment horizontal="right" vertical="center"/>
    </xf>
    <xf numFmtId="0" fontId="13" fillId="2" borderId="17" xfId="3" applyFont="1" applyFill="1" applyBorder="1" applyAlignment="1">
      <alignment horizontal="right" vertical="center"/>
    </xf>
    <xf numFmtId="0" fontId="13" fillId="2" borderId="0" xfId="3" applyFont="1" applyFill="1" applyAlignment="1">
      <alignment horizontal="left" vertical="center"/>
    </xf>
    <xf numFmtId="0" fontId="15" fillId="2" borderId="0" xfId="0" applyFont="1" applyFill="1"/>
    <xf numFmtId="0" fontId="7" fillId="2" borderId="12" xfId="3" applyFont="1" applyFill="1" applyBorder="1" applyAlignment="1">
      <alignment horizontal="left" vertical="center"/>
    </xf>
    <xf numFmtId="0" fontId="7" fillId="2" borderId="13" xfId="3" applyFont="1" applyFill="1" applyBorder="1" applyAlignment="1">
      <alignment horizontal="right" vertical="center"/>
    </xf>
    <xf numFmtId="0" fontId="7" fillId="2" borderId="18" xfId="3" applyFont="1" applyFill="1" applyBorder="1" applyAlignment="1">
      <alignment horizontal="right" vertical="center"/>
    </xf>
    <xf numFmtId="0" fontId="7" fillId="2" borderId="22" xfId="3" applyFont="1" applyFill="1" applyBorder="1" applyAlignment="1">
      <alignment horizontal="right" vertical="center"/>
    </xf>
    <xf numFmtId="0" fontId="7" fillId="2" borderId="16" xfId="3" applyFont="1" applyFill="1" applyBorder="1" applyAlignment="1">
      <alignment horizontal="right" vertical="center"/>
    </xf>
    <xf numFmtId="0" fontId="7" fillId="2" borderId="6" xfId="3" applyFont="1" applyFill="1" applyBorder="1" applyAlignment="1">
      <alignment horizontal="left" vertical="center"/>
    </xf>
    <xf numFmtId="0" fontId="7" fillId="2" borderId="11" xfId="3" applyFont="1" applyFill="1" applyBorder="1" applyAlignment="1">
      <alignment horizontal="right" vertical="center"/>
    </xf>
    <xf numFmtId="0" fontId="7" fillId="2" borderId="7" xfId="3" applyFont="1" applyFill="1" applyBorder="1" applyAlignment="1">
      <alignment horizontal="right" vertical="center"/>
    </xf>
    <xf numFmtId="0" fontId="7" fillId="2" borderId="23" xfId="3" applyFont="1" applyFill="1" applyBorder="1" applyAlignment="1">
      <alignment horizontal="right" vertical="center"/>
    </xf>
    <xf numFmtId="0" fontId="7" fillId="2" borderId="15" xfId="3" applyFont="1" applyFill="1" applyBorder="1" applyAlignment="1">
      <alignment horizontal="right" vertical="center"/>
    </xf>
    <xf numFmtId="0" fontId="0" fillId="2" borderId="1" xfId="0" applyFill="1" applyBorder="1"/>
    <xf numFmtId="0" fontId="7" fillId="2" borderId="5" xfId="3" applyFont="1" applyFill="1" applyBorder="1" applyAlignment="1">
      <alignment horizontal="right" vertical="center"/>
    </xf>
    <xf numFmtId="0" fontId="7" fillId="2" borderId="34" xfId="3" applyFont="1" applyFill="1" applyBorder="1" applyAlignment="1">
      <alignment horizontal="left" vertical="center"/>
    </xf>
    <xf numFmtId="0" fontId="7" fillId="2" borderId="28" xfId="3" applyFont="1" applyFill="1" applyBorder="1" applyAlignment="1">
      <alignment horizontal="right" vertical="center"/>
    </xf>
    <xf numFmtId="0" fontId="7" fillId="2" borderId="35" xfId="3" applyFont="1" applyFill="1" applyBorder="1" applyAlignment="1">
      <alignment horizontal="right" vertical="center"/>
    </xf>
    <xf numFmtId="0" fontId="7" fillId="2" borderId="36" xfId="3" applyFont="1" applyFill="1" applyBorder="1" applyAlignment="1">
      <alignment horizontal="right" vertical="center"/>
    </xf>
    <xf numFmtId="0" fontId="7" fillId="2" borderId="37" xfId="3" applyFont="1" applyFill="1" applyBorder="1" applyAlignment="1">
      <alignment horizontal="right" vertical="center"/>
    </xf>
    <xf numFmtId="164" fontId="7" fillId="2" borderId="25" xfId="1" applyNumberFormat="1" applyFont="1" applyFill="1" applyBorder="1" applyAlignment="1">
      <alignment horizontal="center"/>
    </xf>
    <xf numFmtId="164" fontId="7" fillId="2" borderId="24" xfId="1" applyNumberFormat="1" applyFont="1" applyFill="1" applyBorder="1" applyAlignment="1">
      <alignment horizontal="center"/>
    </xf>
    <xf numFmtId="164" fontId="7" fillId="2" borderId="33" xfId="1" applyNumberFormat="1" applyFont="1" applyFill="1" applyBorder="1" applyAlignment="1">
      <alignment horizontal="center"/>
    </xf>
    <xf numFmtId="164" fontId="7" fillId="2" borderId="17" xfId="1" applyNumberFormat="1" applyFont="1" applyFill="1" applyBorder="1" applyAlignment="1">
      <alignment horizontal="center"/>
    </xf>
    <xf numFmtId="164" fontId="13" fillId="2" borderId="10" xfId="1" applyNumberFormat="1" applyFont="1" applyFill="1" applyBorder="1" applyAlignment="1">
      <alignment horizontal="center"/>
    </xf>
    <xf numFmtId="164" fontId="13" fillId="2" borderId="0" xfId="1" applyNumberFormat="1" applyFont="1" applyFill="1" applyBorder="1" applyAlignment="1">
      <alignment horizontal="center"/>
    </xf>
    <xf numFmtId="164" fontId="13" fillId="2" borderId="17" xfId="1" applyNumberFormat="1" applyFont="1" applyFill="1" applyBorder="1" applyAlignment="1">
      <alignment horizontal="center"/>
    </xf>
    <xf numFmtId="164" fontId="7" fillId="2" borderId="12" xfId="1" applyNumberFormat="1" applyFont="1" applyFill="1" applyBorder="1" applyAlignment="1">
      <alignment horizontal="left"/>
    </xf>
    <xf numFmtId="164" fontId="7" fillId="2" borderId="13" xfId="1" applyNumberFormat="1" applyFont="1" applyFill="1" applyBorder="1" applyAlignment="1">
      <alignment horizontal="center"/>
    </xf>
    <xf numFmtId="164" fontId="7" fillId="2" borderId="16" xfId="1" applyNumberFormat="1" applyFont="1" applyFill="1" applyBorder="1" applyAlignment="1">
      <alignment horizontal="center"/>
    </xf>
    <xf numFmtId="164" fontId="7" fillId="2" borderId="15" xfId="1" applyNumberFormat="1" applyFont="1" applyFill="1" applyBorder="1" applyAlignment="1">
      <alignment horizontal="center"/>
    </xf>
    <xf numFmtId="164" fontId="13" fillId="2" borderId="19" xfId="1" applyNumberFormat="1" applyFont="1" applyFill="1" applyBorder="1" applyAlignment="1">
      <alignment wrapText="1"/>
    </xf>
    <xf numFmtId="164" fontId="7" fillId="2" borderId="12" xfId="1" applyNumberFormat="1" applyFont="1" applyFill="1" applyBorder="1" applyAlignment="1">
      <alignment wrapText="1"/>
    </xf>
    <xf numFmtId="164" fontId="7" fillId="2" borderId="13" xfId="1" applyNumberFormat="1" applyFont="1" applyFill="1" applyBorder="1" applyAlignment="1">
      <alignment horizontal="center" wrapText="1"/>
    </xf>
    <xf numFmtId="164" fontId="7" fillId="2" borderId="18" xfId="1" applyNumberFormat="1" applyFont="1" applyFill="1" applyBorder="1" applyAlignment="1">
      <alignment horizontal="center" wrapText="1"/>
    </xf>
    <xf numFmtId="164" fontId="7" fillId="2" borderId="16" xfId="1" applyNumberFormat="1" applyFont="1" applyFill="1" applyBorder="1" applyAlignment="1">
      <alignment horizontal="center" wrapText="1"/>
    </xf>
    <xf numFmtId="164" fontId="7" fillId="2" borderId="17" xfId="1" applyNumberFormat="1" applyFont="1" applyFill="1" applyBorder="1"/>
    <xf numFmtId="164" fontId="7" fillId="2" borderId="15" xfId="1" applyNumberFormat="1" applyFont="1" applyFill="1" applyBorder="1"/>
    <xf numFmtId="0" fontId="7" fillId="2" borderId="0" xfId="0" applyFont="1" applyFill="1"/>
    <xf numFmtId="164" fontId="7" fillId="2" borderId="1" xfId="1" applyNumberFormat="1" applyFont="1" applyFill="1" applyBorder="1"/>
    <xf numFmtId="164" fontId="7" fillId="2" borderId="9" xfId="1" applyNumberFormat="1" applyFont="1" applyFill="1" applyBorder="1"/>
    <xf numFmtId="164" fontId="7" fillId="2" borderId="2" xfId="1" applyNumberFormat="1" applyFont="1" applyFill="1" applyBorder="1"/>
    <xf numFmtId="164" fontId="7" fillId="2" borderId="20" xfId="1" applyNumberFormat="1" applyFont="1" applyFill="1" applyBorder="1"/>
    <xf numFmtId="164" fontId="7" fillId="2" borderId="19" xfId="1" applyNumberFormat="1" applyFont="1" applyFill="1" applyBorder="1" applyAlignment="1">
      <alignment horizontal="center"/>
    </xf>
    <xf numFmtId="164" fontId="7" fillId="2" borderId="12" xfId="1" applyNumberFormat="1" applyFont="1" applyFill="1" applyBorder="1"/>
    <xf numFmtId="164" fontId="7" fillId="2" borderId="22" xfId="1" applyNumberFormat="1" applyFont="1" applyFill="1" applyBorder="1" applyAlignment="1">
      <alignment horizontal="center" wrapText="1"/>
    </xf>
    <xf numFmtId="164" fontId="7" fillId="2" borderId="18" xfId="1" applyNumberFormat="1" applyFont="1" applyFill="1" applyBorder="1"/>
    <xf numFmtId="164" fontId="7" fillId="2" borderId="16" xfId="1" applyNumberFormat="1" applyFont="1" applyFill="1" applyBorder="1"/>
    <xf numFmtId="164" fontId="7" fillId="2" borderId="29" xfId="1" applyNumberFormat="1" applyFont="1" applyFill="1" applyBorder="1"/>
    <xf numFmtId="164" fontId="7" fillId="2" borderId="30" xfId="1" applyNumberFormat="1" applyFont="1" applyFill="1" applyBorder="1"/>
    <xf numFmtId="164" fontId="7" fillId="2" borderId="31" xfId="1" applyNumberFormat="1" applyFont="1" applyFill="1" applyBorder="1"/>
    <xf numFmtId="164" fontId="13" fillId="2" borderId="4" xfId="1" applyNumberFormat="1" applyFont="1" applyFill="1" applyBorder="1" applyAlignment="1">
      <alignment horizontal="left" wrapText="1"/>
    </xf>
    <xf numFmtId="164" fontId="13" fillId="2" borderId="4" xfId="1" applyNumberFormat="1" applyFont="1" applyFill="1" applyBorder="1" applyAlignment="1">
      <alignment wrapText="1"/>
    </xf>
    <xf numFmtId="164" fontId="7" fillId="2" borderId="13" xfId="1" applyNumberFormat="1" applyFont="1" applyFill="1" applyBorder="1"/>
    <xf numFmtId="164" fontId="7" fillId="2" borderId="22" xfId="1" applyNumberFormat="1" applyFont="1" applyFill="1" applyBorder="1"/>
    <xf numFmtId="164" fontId="13" fillId="2" borderId="12" xfId="1" applyNumberFormat="1" applyFont="1" applyFill="1" applyBorder="1" applyAlignment="1">
      <alignment horizontal="left" wrapText="1"/>
    </xf>
    <xf numFmtId="164" fontId="7" fillId="2" borderId="14" xfId="1" applyNumberFormat="1" applyFont="1" applyFill="1" applyBorder="1" applyAlignment="1">
      <alignment horizontal="center" wrapText="1"/>
    </xf>
    <xf numFmtId="0" fontId="7" fillId="2" borderId="13" xfId="5" applyFill="1" applyBorder="1"/>
    <xf numFmtId="0" fontId="7" fillId="2" borderId="18" xfId="5" applyFill="1" applyBorder="1"/>
    <xf numFmtId="0" fontId="7" fillId="2" borderId="14" xfId="5" applyFill="1" applyBorder="1"/>
    <xf numFmtId="43" fontId="0" fillId="2" borderId="0" xfId="0" applyNumberFormat="1" applyFill="1"/>
    <xf numFmtId="164" fontId="13" fillId="2" borderId="1" xfId="1" applyNumberFormat="1" applyFont="1" applyFill="1" applyBorder="1"/>
    <xf numFmtId="164" fontId="13" fillId="2" borderId="2" xfId="1" applyNumberFormat="1" applyFont="1" applyFill="1" applyBorder="1"/>
    <xf numFmtId="164" fontId="13" fillId="2" borderId="3" xfId="1" applyNumberFormat="1" applyFont="1" applyFill="1" applyBorder="1"/>
    <xf numFmtId="9" fontId="7" fillId="2" borderId="7" xfId="2" applyFont="1" applyFill="1" applyBorder="1"/>
    <xf numFmtId="164" fontId="7" fillId="2" borderId="13" xfId="1" applyNumberFormat="1" applyFont="1" applyFill="1" applyBorder="1" applyAlignment="1">
      <alignment wrapText="1"/>
    </xf>
    <xf numFmtId="164" fontId="7" fillId="2" borderId="25" xfId="1" applyNumberFormat="1" applyFont="1" applyFill="1" applyBorder="1" applyAlignment="1">
      <alignment horizontal="center" wrapText="1"/>
    </xf>
    <xf numFmtId="164" fontId="7" fillId="2" borderId="26" xfId="1" applyNumberFormat="1" applyFont="1" applyFill="1" applyBorder="1" applyAlignment="1">
      <alignment horizontal="center" wrapText="1"/>
    </xf>
    <xf numFmtId="164" fontId="7" fillId="2" borderId="3" xfId="1" applyNumberFormat="1" applyFont="1" applyFill="1" applyBorder="1"/>
    <xf numFmtId="164" fontId="7" fillId="2" borderId="14" xfId="1" applyNumberFormat="1" applyFont="1" applyFill="1" applyBorder="1"/>
    <xf numFmtId="0" fontId="0" fillId="2" borderId="4" xfId="0" applyFill="1" applyBorder="1"/>
    <xf numFmtId="0" fontId="0" fillId="2" borderId="10" xfId="0" applyFill="1" applyBorder="1"/>
    <xf numFmtId="0" fontId="0" fillId="2" borderId="0" xfId="0" applyFill="1" applyBorder="1"/>
    <xf numFmtId="0" fontId="0" fillId="2" borderId="21" xfId="0" applyFill="1" applyBorder="1"/>
    <xf numFmtId="0" fontId="0" fillId="2" borderId="5" xfId="0" applyFill="1" applyBorder="1"/>
    <xf numFmtId="164" fontId="13" fillId="2" borderId="6" xfId="1" applyNumberFormat="1" applyFont="1" applyFill="1" applyBorder="1"/>
    <xf numFmtId="164" fontId="7" fillId="2" borderId="12" xfId="1" applyNumberFormat="1" applyFont="1" applyFill="1" applyBorder="1" applyAlignment="1">
      <alignment horizontal="center" wrapText="1"/>
    </xf>
    <xf numFmtId="164" fontId="7" fillId="2" borderId="13" xfId="1" applyNumberFormat="1" applyFont="1" applyFill="1" applyBorder="1" applyAlignment="1">
      <alignment horizontal="center" vertical="center" wrapText="1"/>
    </xf>
    <xf numFmtId="164" fontId="7" fillId="2" borderId="18" xfId="1" applyNumberFormat="1" applyFont="1" applyFill="1" applyBorder="1" applyAlignment="1">
      <alignment horizontal="center" vertical="center" wrapText="1"/>
    </xf>
    <xf numFmtId="164" fontId="7" fillId="2" borderId="22" xfId="1" applyNumberFormat="1" applyFont="1" applyFill="1" applyBorder="1" applyAlignment="1">
      <alignment horizontal="center" vertical="center" wrapText="1"/>
    </xf>
    <xf numFmtId="164" fontId="7" fillId="2" borderId="14" xfId="1" applyNumberFormat="1" applyFont="1" applyFill="1" applyBorder="1" applyAlignment="1">
      <alignment horizontal="center" vertical="center" wrapText="1"/>
    </xf>
    <xf numFmtId="0" fontId="0" fillId="2" borderId="0" xfId="0" applyFill="1" applyAlignment="1">
      <alignment wrapText="1"/>
    </xf>
    <xf numFmtId="17" fontId="7" fillId="2" borderId="4" xfId="1" applyNumberFormat="1" applyFont="1" applyFill="1" applyBorder="1"/>
    <xf numFmtId="168" fontId="7" fillId="2" borderId="0" xfId="1" applyNumberFormat="1" applyFont="1" applyFill="1" applyBorder="1"/>
    <xf numFmtId="167" fontId="0" fillId="2" borderId="0" xfId="0" applyNumberFormat="1" applyFill="1"/>
    <xf numFmtId="168" fontId="0" fillId="2" borderId="0" xfId="0" applyNumberFormat="1" applyFill="1"/>
    <xf numFmtId="14" fontId="0" fillId="2" borderId="0" xfId="0" applyNumberFormat="1" applyFill="1"/>
    <xf numFmtId="17" fontId="7" fillId="2" borderId="6" xfId="1" applyNumberFormat="1" applyFont="1" applyFill="1" applyBorder="1"/>
    <xf numFmtId="0" fontId="9" fillId="2" borderId="1" xfId="0" applyFont="1" applyFill="1" applyBorder="1"/>
    <xf numFmtId="0" fontId="9" fillId="2" borderId="12" xfId="0" applyFont="1" applyFill="1" applyBorder="1"/>
    <xf numFmtId="165" fontId="0" fillId="2" borderId="0" xfId="2" applyNumberFormat="1" applyFont="1" applyFill="1"/>
    <xf numFmtId="0" fontId="12" fillId="2" borderId="4" xfId="0" applyFont="1" applyFill="1" applyBorder="1" applyAlignment="1">
      <alignment vertical="center"/>
    </xf>
    <xf numFmtId="0" fontId="12" fillId="2" borderId="12" xfId="0" applyFont="1" applyFill="1" applyBorder="1" applyAlignment="1">
      <alignment vertical="center"/>
    </xf>
    <xf numFmtId="0" fontId="0" fillId="2" borderId="19" xfId="0" applyFill="1" applyBorder="1"/>
    <xf numFmtId="0" fontId="7" fillId="2" borderId="12" xfId="4" applyFill="1" applyBorder="1"/>
    <xf numFmtId="0" fontId="7" fillId="2" borderId="13" xfId="4" applyFill="1" applyBorder="1" applyAlignment="1">
      <alignment horizontal="center"/>
    </xf>
    <xf numFmtId="0" fontId="7" fillId="2" borderId="18" xfId="4" applyFill="1" applyBorder="1" applyAlignment="1">
      <alignment horizontal="center"/>
    </xf>
    <xf numFmtId="0" fontId="7" fillId="2" borderId="16" xfId="4" applyFill="1" applyBorder="1" applyAlignment="1">
      <alignment horizontal="center"/>
    </xf>
    <xf numFmtId="0" fontId="7" fillId="2" borderId="4" xfId="4" applyFill="1" applyBorder="1"/>
    <xf numFmtId="0" fontId="7" fillId="2" borderId="6" xfId="4" applyFill="1" applyBorder="1"/>
    <xf numFmtId="0" fontId="7" fillId="2" borderId="0" xfId="4" applyFill="1" applyBorder="1"/>
    <xf numFmtId="0" fontId="7" fillId="2" borderId="4" xfId="3" applyFill="1" applyBorder="1" applyAlignment="1">
      <alignment vertical="center"/>
    </xf>
    <xf numFmtId="0" fontId="0" fillId="2" borderId="1" xfId="0" applyFill="1" applyBorder="1" applyAlignment="1">
      <alignment vertical="center"/>
    </xf>
    <xf numFmtId="0" fontId="7" fillId="2" borderId="12" xfId="3" applyFill="1" applyBorder="1" applyAlignment="1">
      <alignment vertical="center"/>
    </xf>
    <xf numFmtId="0" fontId="7" fillId="2" borderId="13" xfId="3" applyFill="1" applyBorder="1" applyAlignment="1">
      <alignment horizontal="right" vertical="center"/>
    </xf>
    <xf numFmtId="0" fontId="7" fillId="2" borderId="16" xfId="3" applyFill="1" applyBorder="1" applyAlignment="1">
      <alignment horizontal="right" vertical="center"/>
    </xf>
    <xf numFmtId="164" fontId="7" fillId="2" borderId="10" xfId="1" applyNumberFormat="1" applyFont="1" applyFill="1" applyBorder="1" applyAlignment="1">
      <alignment vertical="center"/>
    </xf>
    <xf numFmtId="164" fontId="7" fillId="2" borderId="17" xfId="1" applyNumberFormat="1" applyFont="1" applyFill="1" applyBorder="1" applyAlignment="1">
      <alignment vertical="center"/>
    </xf>
    <xf numFmtId="0" fontId="7" fillId="2" borderId="4" xfId="3" applyFont="1" applyFill="1" applyBorder="1" applyAlignment="1">
      <alignment vertical="center"/>
    </xf>
    <xf numFmtId="0" fontId="7" fillId="2" borderId="6" xfId="3" applyFill="1" applyBorder="1" applyAlignment="1">
      <alignment vertical="center"/>
    </xf>
    <xf numFmtId="164" fontId="7" fillId="2" borderId="11" xfId="1" applyNumberFormat="1" applyFont="1" applyFill="1" applyBorder="1" applyAlignment="1">
      <alignment vertical="center"/>
    </xf>
    <xf numFmtId="164" fontId="7" fillId="2" borderId="15" xfId="1" applyNumberFormat="1" applyFont="1" applyFill="1" applyBorder="1" applyAlignment="1">
      <alignment vertical="center"/>
    </xf>
    <xf numFmtId="0" fontId="20" fillId="2" borderId="0" xfId="11" applyFont="1" applyFill="1" applyAlignment="1">
      <alignment vertical="center"/>
    </xf>
    <xf numFmtId="0" fontId="4" fillId="2" borderId="43" xfId="11" applyFill="1" applyBorder="1" applyAlignment="1">
      <alignment vertical="center"/>
    </xf>
    <xf numFmtId="0" fontId="4" fillId="2" borderId="43" xfId="11" applyNumberFormat="1" applyFill="1" applyBorder="1" applyAlignment="1">
      <alignment vertical="center"/>
    </xf>
    <xf numFmtId="0" fontId="4" fillId="2" borderId="43" xfId="13" applyFont="1" applyFill="1" applyBorder="1" applyAlignment="1">
      <alignment vertical="center"/>
    </xf>
    <xf numFmtId="0" fontId="4" fillId="2" borderId="43" xfId="11" applyFill="1" applyBorder="1" applyAlignment="1">
      <alignment vertical="center" wrapText="1"/>
    </xf>
    <xf numFmtId="0" fontId="7" fillId="2" borderId="43" xfId="12" applyNumberFormat="1" applyFont="1" applyFill="1" applyBorder="1" applyAlignment="1">
      <alignment vertical="center"/>
    </xf>
    <xf numFmtId="0" fontId="4" fillId="2" borderId="43" xfId="11" applyNumberFormat="1" applyFill="1" applyBorder="1" applyAlignment="1">
      <alignment horizontal="left" vertical="center"/>
    </xf>
    <xf numFmtId="0" fontId="7" fillId="2" borderId="43" xfId="3" applyNumberFormat="1" applyFont="1" applyFill="1" applyBorder="1" applyAlignment="1">
      <alignment horizontal="left" vertical="center"/>
    </xf>
    <xf numFmtId="0" fontId="3" fillId="2" borderId="43" xfId="11" applyFont="1" applyFill="1" applyBorder="1" applyAlignment="1">
      <alignment vertical="center"/>
    </xf>
    <xf numFmtId="0" fontId="3" fillId="2" borderId="43" xfId="13" applyFont="1" applyFill="1" applyBorder="1" applyAlignment="1">
      <alignment vertical="center"/>
    </xf>
    <xf numFmtId="0" fontId="16" fillId="2" borderId="1" xfId="11" applyFont="1" applyFill="1" applyBorder="1"/>
    <xf numFmtId="0" fontId="4" fillId="2" borderId="44" xfId="11" applyFill="1" applyBorder="1" applyAlignment="1">
      <alignment vertical="center"/>
    </xf>
    <xf numFmtId="0" fontId="4" fillId="2" borderId="45" xfId="11" applyNumberFormat="1" applyFill="1" applyBorder="1" applyAlignment="1">
      <alignment vertical="center"/>
    </xf>
    <xf numFmtId="0" fontId="4" fillId="2" borderId="45" xfId="13" applyFont="1" applyFill="1" applyBorder="1" applyAlignment="1">
      <alignment vertical="center"/>
    </xf>
    <xf numFmtId="0" fontId="4" fillId="2" borderId="45" xfId="11" applyFill="1" applyBorder="1" applyAlignment="1">
      <alignment vertical="center" wrapText="1"/>
    </xf>
    <xf numFmtId="0" fontId="7" fillId="2" borderId="45" xfId="12" applyNumberFormat="1" applyFont="1" applyFill="1" applyBorder="1" applyAlignment="1">
      <alignment vertical="center"/>
    </xf>
    <xf numFmtId="0" fontId="4" fillId="2" borderId="45" xfId="11" applyNumberFormat="1" applyFill="1" applyBorder="1" applyAlignment="1">
      <alignment horizontal="left" vertical="center"/>
    </xf>
    <xf numFmtId="0" fontId="4" fillId="2" borderId="45" xfId="11" applyNumberFormat="1" applyFill="1" applyBorder="1" applyAlignment="1">
      <alignment vertical="center" wrapText="1"/>
    </xf>
    <xf numFmtId="0" fontId="7" fillId="2" borderId="45" xfId="12" applyNumberFormat="1" applyFont="1" applyFill="1" applyBorder="1" applyAlignment="1">
      <alignment vertical="center" wrapText="1"/>
    </xf>
    <xf numFmtId="0" fontId="4" fillId="2" borderId="45" xfId="11" applyNumberFormat="1" applyFill="1" applyBorder="1" applyAlignment="1">
      <alignment horizontal="left" vertical="center" wrapText="1"/>
    </xf>
    <xf numFmtId="0" fontId="7" fillId="2" borderId="45" xfId="3" applyNumberFormat="1" applyFont="1" applyFill="1" applyBorder="1" applyAlignment="1">
      <alignment horizontal="left" vertical="center"/>
    </xf>
    <xf numFmtId="0" fontId="4" fillId="2" borderId="46" xfId="11" applyFill="1" applyBorder="1" applyAlignment="1">
      <alignment vertical="center"/>
    </xf>
    <xf numFmtId="0" fontId="4" fillId="2" borderId="47" xfId="11" applyFill="1" applyBorder="1" applyAlignment="1">
      <alignment vertical="center"/>
    </xf>
    <xf numFmtId="0" fontId="4" fillId="2" borderId="47" xfId="13" applyFont="1" applyFill="1" applyBorder="1" applyAlignment="1">
      <alignment vertical="center"/>
    </xf>
    <xf numFmtId="0" fontId="4" fillId="2" borderId="42" xfId="13" applyFont="1" applyFill="1" applyBorder="1" applyAlignment="1">
      <alignment vertical="center"/>
    </xf>
    <xf numFmtId="0" fontId="16" fillId="2" borderId="38" xfId="11" applyFont="1" applyFill="1" applyBorder="1"/>
    <xf numFmtId="0" fontId="16" fillId="2" borderId="33" xfId="11" applyFont="1" applyFill="1" applyBorder="1"/>
    <xf numFmtId="0" fontId="10" fillId="2" borderId="13" xfId="0" applyFont="1" applyFill="1" applyBorder="1" applyAlignment="1">
      <alignment horizontal="center" wrapText="1"/>
    </xf>
    <xf numFmtId="0" fontId="10" fillId="2" borderId="18" xfId="0" applyFont="1" applyFill="1" applyBorder="1" applyAlignment="1">
      <alignment horizontal="center" wrapText="1"/>
    </xf>
    <xf numFmtId="0" fontId="10" fillId="2" borderId="22" xfId="0" applyFont="1" applyFill="1" applyBorder="1" applyAlignment="1">
      <alignment horizontal="center" wrapText="1"/>
    </xf>
    <xf numFmtId="0" fontId="10" fillId="2" borderId="14" xfId="0" applyFont="1" applyFill="1" applyBorder="1" applyAlignment="1">
      <alignment horizontal="center" wrapText="1"/>
    </xf>
    <xf numFmtId="165" fontId="7" fillId="2" borderId="0" xfId="2" applyNumberFormat="1" applyFont="1" applyFill="1" applyBorder="1"/>
    <xf numFmtId="165" fontId="0" fillId="2" borderId="0" xfId="0" applyNumberFormat="1" applyFill="1"/>
    <xf numFmtId="0" fontId="0" fillId="2" borderId="0" xfId="0" quotePrefix="1" applyFill="1"/>
    <xf numFmtId="9" fontId="5" fillId="2" borderId="7" xfId="7" applyNumberFormat="1" applyFont="1" applyFill="1" applyBorder="1"/>
    <xf numFmtId="0" fontId="2" fillId="2" borderId="0" xfId="7" applyFont="1" applyFill="1"/>
    <xf numFmtId="0" fontId="0" fillId="2" borderId="12" xfId="0" applyFill="1" applyBorder="1"/>
    <xf numFmtId="0" fontId="22" fillId="0" borderId="0" xfId="0" applyFont="1" applyAlignment="1">
      <alignment horizontal="justify" vertical="center"/>
    </xf>
    <xf numFmtId="0" fontId="7" fillId="2" borderId="9" xfId="3" applyFill="1" applyBorder="1" applyAlignment="1">
      <alignment horizontal="center" vertical="center"/>
    </xf>
    <xf numFmtId="0" fontId="7" fillId="2" borderId="3" xfId="3" applyFill="1" applyBorder="1" applyAlignment="1">
      <alignment horizontal="center" vertical="center"/>
    </xf>
    <xf numFmtId="0" fontId="7" fillId="2" borderId="9" xfId="4" applyFill="1" applyBorder="1" applyAlignment="1">
      <alignment horizontal="center"/>
    </xf>
    <xf numFmtId="0" fontId="7" fillId="2" borderId="2" xfId="4" applyFill="1" applyBorder="1" applyAlignment="1">
      <alignment horizontal="center"/>
    </xf>
    <xf numFmtId="0" fontId="7" fillId="2" borderId="20" xfId="4" applyFill="1" applyBorder="1" applyAlignment="1">
      <alignment horizontal="center"/>
    </xf>
    <xf numFmtId="0" fontId="10" fillId="2" borderId="9" xfId="0" applyFont="1" applyFill="1" applyBorder="1" applyAlignment="1">
      <alignment horizontal="center"/>
    </xf>
    <xf numFmtId="0" fontId="10" fillId="2" borderId="2" xfId="0" applyFont="1" applyFill="1" applyBorder="1" applyAlignment="1">
      <alignment horizontal="center"/>
    </xf>
    <xf numFmtId="0" fontId="10" fillId="2" borderId="20" xfId="0" applyFont="1" applyFill="1" applyBorder="1" applyAlignment="1">
      <alignment horizontal="center"/>
    </xf>
    <xf numFmtId="0" fontId="10" fillId="2" borderId="3" xfId="0" applyFont="1" applyFill="1" applyBorder="1" applyAlignment="1">
      <alignment horizontal="center"/>
    </xf>
    <xf numFmtId="164" fontId="13" fillId="2" borderId="9" xfId="1" applyNumberFormat="1" applyFont="1" applyFill="1" applyBorder="1" applyAlignment="1">
      <alignment horizontal="center"/>
    </xf>
    <xf numFmtId="164" fontId="13" fillId="2" borderId="2" xfId="1" applyNumberFormat="1" applyFont="1" applyFill="1" applyBorder="1" applyAlignment="1">
      <alignment horizontal="center"/>
    </xf>
    <xf numFmtId="164" fontId="13" fillId="2" borderId="20" xfId="1" applyNumberFormat="1" applyFont="1" applyFill="1" applyBorder="1" applyAlignment="1">
      <alignment horizontal="center"/>
    </xf>
    <xf numFmtId="164" fontId="7" fillId="2" borderId="9" xfId="1" applyNumberFormat="1" applyFont="1" applyFill="1" applyBorder="1" applyAlignment="1">
      <alignment horizontal="center"/>
    </xf>
    <xf numFmtId="164" fontId="7" fillId="2" borderId="2" xfId="1" applyNumberFormat="1" applyFont="1" applyFill="1" applyBorder="1" applyAlignment="1">
      <alignment horizontal="center"/>
    </xf>
    <xf numFmtId="164" fontId="7" fillId="2" borderId="3" xfId="1" applyNumberFormat="1" applyFont="1" applyFill="1" applyBorder="1" applyAlignment="1">
      <alignment horizontal="center"/>
    </xf>
    <xf numFmtId="164" fontId="13" fillId="2" borderId="9" xfId="1" applyNumberFormat="1" applyFont="1" applyFill="1" applyBorder="1" applyAlignment="1">
      <alignment horizontal="center" wrapText="1"/>
    </xf>
    <xf numFmtId="164" fontId="13" fillId="2" borderId="2" xfId="1" applyNumberFormat="1" applyFont="1" applyFill="1" applyBorder="1" applyAlignment="1">
      <alignment horizontal="center" wrapText="1"/>
    </xf>
    <xf numFmtId="164" fontId="7" fillId="2" borderId="9" xfId="1" applyNumberFormat="1" applyFont="1" applyFill="1" applyBorder="1" applyAlignment="1">
      <alignment horizontal="center" wrapText="1"/>
    </xf>
    <xf numFmtId="164" fontId="7" fillId="2" borderId="13" xfId="1" applyNumberFormat="1" applyFont="1" applyFill="1" applyBorder="1" applyAlignment="1">
      <alignment horizontal="center" wrapText="1"/>
    </xf>
    <xf numFmtId="164" fontId="7" fillId="2" borderId="20" xfId="1" applyNumberFormat="1" applyFont="1" applyFill="1" applyBorder="1" applyAlignment="1">
      <alignment horizontal="center" wrapText="1"/>
    </xf>
    <xf numFmtId="164" fontId="7" fillId="2" borderId="22" xfId="1" applyNumberFormat="1" applyFont="1" applyFill="1" applyBorder="1" applyAlignment="1">
      <alignment horizontal="center" wrapText="1"/>
    </xf>
    <xf numFmtId="164" fontId="7" fillId="2" borderId="1" xfId="1" applyNumberFormat="1" applyFont="1" applyFill="1" applyBorder="1" applyAlignment="1">
      <alignment horizontal="center"/>
    </xf>
    <xf numFmtId="164" fontId="7" fillId="2" borderId="12" xfId="1" applyNumberFormat="1" applyFont="1" applyFill="1" applyBorder="1" applyAlignment="1">
      <alignment horizontal="center"/>
    </xf>
    <xf numFmtId="164" fontId="7" fillId="2" borderId="14" xfId="1" applyNumberFormat="1" applyFont="1" applyFill="1" applyBorder="1" applyAlignment="1">
      <alignment horizontal="center"/>
    </xf>
    <xf numFmtId="164" fontId="13" fillId="2" borderId="3" xfId="1" applyNumberFormat="1" applyFont="1" applyFill="1" applyBorder="1" applyAlignment="1">
      <alignment horizontal="center"/>
    </xf>
    <xf numFmtId="0" fontId="7" fillId="2" borderId="19" xfId="3" applyFont="1" applyFill="1" applyBorder="1" applyAlignment="1">
      <alignment horizontal="center" vertical="center"/>
    </xf>
    <xf numFmtId="0" fontId="7" fillId="2" borderId="16" xfId="3" applyFont="1" applyFill="1" applyBorder="1" applyAlignment="1">
      <alignment horizontal="center" vertical="center"/>
    </xf>
    <xf numFmtId="0" fontId="7" fillId="2" borderId="2"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2" borderId="22" xfId="3" applyFont="1" applyFill="1" applyBorder="1" applyAlignment="1">
      <alignment horizontal="center" vertical="center" wrapText="1"/>
    </xf>
    <xf numFmtId="164" fontId="5" fillId="2" borderId="9" xfId="1" applyNumberFormat="1" applyFont="1" applyFill="1" applyBorder="1" applyAlignment="1">
      <alignment horizontal="center"/>
    </xf>
    <xf numFmtId="164" fontId="5" fillId="2" borderId="2" xfId="1" applyNumberFormat="1" applyFont="1" applyFill="1" applyBorder="1" applyAlignment="1">
      <alignment horizontal="center"/>
    </xf>
    <xf numFmtId="164" fontId="5" fillId="2" borderId="20" xfId="1" applyNumberFormat="1" applyFont="1" applyFill="1" applyBorder="1" applyAlignment="1">
      <alignment horizontal="center"/>
    </xf>
    <xf numFmtId="164" fontId="5" fillId="2" borderId="3" xfId="1" applyNumberFormat="1" applyFont="1" applyFill="1" applyBorder="1" applyAlignment="1">
      <alignment horizontal="center"/>
    </xf>
    <xf numFmtId="0" fontId="16" fillId="2" borderId="9" xfId="7" applyFont="1" applyFill="1" applyBorder="1" applyAlignment="1">
      <alignment horizontal="center"/>
    </xf>
    <xf numFmtId="0" fontId="16" fillId="2" borderId="2" xfId="7" applyFont="1" applyFill="1" applyBorder="1" applyAlignment="1">
      <alignment horizontal="center"/>
    </xf>
    <xf numFmtId="0" fontId="16" fillId="2" borderId="20" xfId="7" applyFont="1" applyFill="1" applyBorder="1" applyAlignment="1">
      <alignment horizontal="center"/>
    </xf>
    <xf numFmtId="0" fontId="13" fillId="2" borderId="43" xfId="0" applyFont="1" applyFill="1" applyBorder="1"/>
    <xf numFmtId="165" fontId="7" fillId="2" borderId="39" xfId="2" applyNumberFormat="1" applyFont="1" applyFill="1" applyBorder="1"/>
    <xf numFmtId="165" fontId="7" fillId="2" borderId="40" xfId="2" applyNumberFormat="1" applyFont="1" applyFill="1" applyBorder="1"/>
    <xf numFmtId="0" fontId="13" fillId="2" borderId="43" xfId="0" applyFont="1" applyFill="1" applyBorder="1" applyAlignment="1">
      <alignment horizontal="center"/>
    </xf>
    <xf numFmtId="165" fontId="7" fillId="2" borderId="39" xfId="2" applyNumberFormat="1" applyFont="1" applyFill="1" applyBorder="1" applyAlignment="1">
      <alignment horizontal="center"/>
    </xf>
    <xf numFmtId="165" fontId="7" fillId="2" borderId="40" xfId="2" applyNumberFormat="1" applyFont="1" applyFill="1" applyBorder="1" applyAlignment="1">
      <alignment horizontal="center"/>
    </xf>
  </cellXfs>
  <cellStyles count="14">
    <cellStyle name="Comma" xfId="1" builtinId="3"/>
    <cellStyle name="Comma 2" xfId="9"/>
    <cellStyle name="Comma 3" xfId="12"/>
    <cellStyle name="Normal" xfId="0" builtinId="0"/>
    <cellStyle name="Normal 2" xfId="4"/>
    <cellStyle name="Normal 2 2" xfId="6"/>
    <cellStyle name="Normal 3" xfId="3"/>
    <cellStyle name="Normal 4" xfId="5"/>
    <cellStyle name="Normal 5" xfId="7"/>
    <cellStyle name="Normal 5 2" xfId="10"/>
    <cellStyle name="Normal 5 3" xfId="13"/>
    <cellStyle name="Normal 6" xfId="11"/>
    <cellStyle name="Percent" xfId="2" builtinId="5"/>
    <cellStyle name="Percent 2" xfId="8"/>
  </cellStyles>
  <dxfs count="0"/>
  <tableStyles count="0" defaultTableStyle="TableStyleMedium2" defaultPivotStyle="PivotStyleLight16"/>
  <colors>
    <mruColors>
      <color rgb="FF8EB4E3"/>
      <color rgb="FFDA0000"/>
      <color rgb="FFA9C571"/>
      <color rgb="FF99BA56"/>
      <color rgb="FF3276C8"/>
      <color rgb="FFD2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rgbClr val="0070C0"/>
              </a:solidFill>
            </c:spPr>
          </c:dPt>
          <c:dPt>
            <c:idx val="1"/>
            <c:invertIfNegative val="0"/>
            <c:bubble3D val="0"/>
            <c:spPr>
              <a:solidFill>
                <a:srgbClr val="C00000"/>
              </a:solidFill>
            </c:spPr>
          </c:dPt>
          <c:dPt>
            <c:idx val="2"/>
            <c:invertIfNegative val="0"/>
            <c:bubble3D val="0"/>
            <c:spPr>
              <a:solidFill>
                <a:srgbClr val="92D050"/>
              </a:solidFill>
            </c:spPr>
          </c:dPt>
          <c:dPt>
            <c:idx val="3"/>
            <c:invertIfNegative val="0"/>
            <c:bubble3D val="0"/>
            <c:spPr>
              <a:solidFill>
                <a:schemeClr val="accent3">
                  <a:lumMod val="50000"/>
                </a:schemeClr>
              </a:solidFill>
            </c:spPr>
          </c:dPt>
          <c:dPt>
            <c:idx val="4"/>
            <c:invertIfNegative val="0"/>
            <c:bubble3D val="0"/>
            <c:spPr>
              <a:solidFill>
                <a:schemeClr val="accent6">
                  <a:lumMod val="75000"/>
                </a:schemeClr>
              </a:solidFill>
            </c:spPr>
          </c:dPt>
          <c:cat>
            <c:multiLvlStrRef>
              <c:f>'A2'!#REF!</c:f>
            </c:multiLvlStrRef>
          </c:cat>
          <c:val>
            <c:numRef>
              <c:f>'A2'!#REF!</c:f>
              <c:numCache>
                <c:formatCode>General</c:formatCode>
                <c:ptCount val="1"/>
                <c:pt idx="0">
                  <c:v>1</c:v>
                </c:pt>
              </c:numCache>
            </c:numRef>
          </c:val>
        </c:ser>
        <c:dLbls>
          <c:showLegendKey val="0"/>
          <c:showVal val="0"/>
          <c:showCatName val="0"/>
          <c:showSerName val="0"/>
          <c:showPercent val="0"/>
          <c:showBubbleSize val="0"/>
        </c:dLbls>
        <c:gapWidth val="64"/>
        <c:axId val="300598016"/>
        <c:axId val="300600320"/>
      </c:barChart>
      <c:catAx>
        <c:axId val="300598016"/>
        <c:scaling>
          <c:orientation val="minMax"/>
        </c:scaling>
        <c:delete val="0"/>
        <c:axPos val="b"/>
        <c:majorTickMark val="out"/>
        <c:minorTickMark val="none"/>
        <c:tickLblPos val="nextTo"/>
        <c:txPr>
          <a:bodyPr rot="-5400000" vert="horz"/>
          <a:lstStyle/>
          <a:p>
            <a:pPr>
              <a:defRPr sz="800">
                <a:latin typeface="Verdana" panose="020B0604030504040204" pitchFamily="34" charset="0"/>
                <a:ea typeface="Verdana" panose="020B0604030504040204" pitchFamily="34" charset="0"/>
                <a:cs typeface="Verdana" panose="020B0604030504040204" pitchFamily="34" charset="0"/>
              </a:defRPr>
            </a:pPr>
            <a:endParaRPr lang="en-US"/>
          </a:p>
        </c:txPr>
        <c:crossAx val="300600320"/>
        <c:crosses val="autoZero"/>
        <c:auto val="1"/>
        <c:lblAlgn val="ctr"/>
        <c:lblOffset val="100"/>
        <c:noMultiLvlLbl val="0"/>
      </c:catAx>
      <c:valAx>
        <c:axId val="300600320"/>
        <c:scaling>
          <c:orientation val="minMax"/>
          <c:max val="14000"/>
        </c:scaling>
        <c:delete val="0"/>
        <c:axPos val="l"/>
        <c:majorGridlines/>
        <c:title>
          <c:tx>
            <c:rich>
              <a:bodyPr rot="-5400000" vert="horz"/>
              <a:lstStyle/>
              <a:p>
                <a:pPr>
                  <a:defRPr sz="800">
                    <a:latin typeface="Verdana" panose="020B0604030504040204" pitchFamily="34" charset="0"/>
                    <a:ea typeface="Verdana" panose="020B0604030504040204" pitchFamily="34" charset="0"/>
                    <a:cs typeface="Verdana" panose="020B0604030504040204" pitchFamily="34" charset="0"/>
                  </a:defRPr>
                </a:pPr>
                <a:r>
                  <a:rPr lang="en-NZ" sz="800">
                    <a:latin typeface="Verdana" panose="020B0604030504040204" pitchFamily="34" charset="0"/>
                    <a:ea typeface="Verdana" panose="020B0604030504040204" pitchFamily="34" charset="0"/>
                    <a:cs typeface="Verdana" panose="020B0604030504040204" pitchFamily="34" charset="0"/>
                  </a:rPr>
                  <a:t>Number</a:t>
                </a:r>
                <a:r>
                  <a:rPr lang="en-NZ" sz="800" baseline="0">
                    <a:latin typeface="Verdana" panose="020B0604030504040204" pitchFamily="34" charset="0"/>
                    <a:ea typeface="Verdana" panose="020B0604030504040204" pitchFamily="34" charset="0"/>
                    <a:cs typeface="Verdana" panose="020B0604030504040204" pitchFamily="34" charset="0"/>
                  </a:rPr>
                  <a:t> of exits (000s)</a:t>
                </a:r>
                <a:endParaRPr lang="en-NZ" sz="800">
                  <a:latin typeface="Verdana" panose="020B0604030504040204" pitchFamily="34" charset="0"/>
                  <a:ea typeface="Verdana" panose="020B0604030504040204" pitchFamily="34" charset="0"/>
                  <a:cs typeface="Verdana" panose="020B0604030504040204" pitchFamily="34" charset="0"/>
                </a:endParaRPr>
              </a:p>
            </c:rich>
          </c:tx>
          <c:layout/>
          <c:overlay val="0"/>
        </c:title>
        <c:numFmt formatCode="#,##0," sourceLinked="0"/>
        <c:majorTickMark val="out"/>
        <c:minorTickMark val="none"/>
        <c:tickLblPos val="nextTo"/>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en-US"/>
          </a:p>
        </c:txPr>
        <c:crossAx val="30059801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47623</xdr:colOff>
      <xdr:row>23</xdr:row>
      <xdr:rowOff>0</xdr:rowOff>
    </xdr:from>
    <xdr:to>
      <xdr:col>10</xdr:col>
      <xdr:colOff>749848</xdr:colOff>
      <xdr:row>23</xdr:row>
      <xdr:rowOff>13613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tats.govt.nz/"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8"/>
  <sheetViews>
    <sheetView tabSelected="1" workbookViewId="0"/>
  </sheetViews>
  <sheetFormatPr defaultRowHeight="14.25" x14ac:dyDescent="0.2"/>
  <cols>
    <col min="1" max="1" width="91.5" customWidth="1"/>
  </cols>
  <sheetData>
    <row r="3" spans="1:1" ht="38.25" customHeight="1" x14ac:dyDescent="0.2">
      <c r="A3" s="340" t="s">
        <v>461</v>
      </c>
    </row>
    <row r="4" spans="1:1" ht="42.75" customHeight="1" x14ac:dyDescent="0.2">
      <c r="A4" s="340" t="s">
        <v>462</v>
      </c>
    </row>
    <row r="5" spans="1:1" ht="75.75" customHeight="1" x14ac:dyDescent="0.2">
      <c r="A5" s="340" t="s">
        <v>463</v>
      </c>
    </row>
    <row r="6" spans="1:1" ht="51.75" customHeight="1" x14ac:dyDescent="0.2">
      <c r="A6" s="340" t="s">
        <v>464</v>
      </c>
    </row>
    <row r="7" spans="1:1" ht="63.75" customHeight="1" x14ac:dyDescent="0.2">
      <c r="A7" s="340" t="s">
        <v>465</v>
      </c>
    </row>
    <row r="8" spans="1:1" ht="61.5" customHeight="1" x14ac:dyDescent="0.2">
      <c r="A8" s="340" t="s">
        <v>466</v>
      </c>
    </row>
  </sheetData>
  <hyperlinks>
    <hyperlink ref="A6" r:id="rId1" display="http://www.stats.govt.nz/"/>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4.25" x14ac:dyDescent="0.2"/>
  <cols>
    <col min="1" max="1" width="16.375" style="19" customWidth="1"/>
    <col min="2" max="16384" width="9" style="19"/>
  </cols>
  <sheetData>
    <row r="1" spans="1:25" ht="18.75" x14ac:dyDescent="0.2">
      <c r="A1" s="54" t="s">
        <v>126</v>
      </c>
      <c r="B1" s="55"/>
      <c r="C1" s="55"/>
      <c r="D1" s="55"/>
      <c r="E1" s="55"/>
      <c r="F1" s="55"/>
      <c r="G1" s="55"/>
      <c r="H1" s="55"/>
      <c r="I1" s="55"/>
      <c r="J1" s="55"/>
      <c r="K1" s="55"/>
      <c r="L1" s="55"/>
      <c r="M1" s="55"/>
      <c r="N1" s="55"/>
      <c r="O1" s="55"/>
    </row>
    <row r="2" spans="1:25" ht="18.75" x14ac:dyDescent="0.25">
      <c r="A2" s="54" t="s">
        <v>137</v>
      </c>
      <c r="B2" s="56"/>
      <c r="C2" s="56"/>
      <c r="D2" s="56"/>
      <c r="E2" s="56"/>
      <c r="F2" s="56"/>
      <c r="G2" s="56"/>
      <c r="H2" s="56"/>
      <c r="I2" s="56"/>
      <c r="J2" s="56"/>
      <c r="K2" s="56"/>
      <c r="L2" s="56"/>
      <c r="M2" s="56"/>
      <c r="N2" s="56"/>
      <c r="O2" s="56"/>
      <c r="P2" s="57"/>
      <c r="Q2" s="57"/>
      <c r="R2" s="57"/>
      <c r="S2" s="57"/>
      <c r="T2" s="57"/>
      <c r="U2" s="57"/>
      <c r="V2" s="57"/>
      <c r="W2" s="57"/>
      <c r="X2" s="57"/>
      <c r="Y2" s="57"/>
    </row>
    <row r="3" spans="1:25" ht="15" x14ac:dyDescent="0.2">
      <c r="A3" s="58" t="s">
        <v>186</v>
      </c>
    </row>
    <row r="4" spans="1:25" ht="15" x14ac:dyDescent="0.2">
      <c r="A4" s="58"/>
    </row>
    <row r="5" spans="1:25" s="57" customFormat="1" ht="15.75" thickBot="1" x14ac:dyDescent="0.3">
      <c r="B5" s="73"/>
      <c r="C5" s="73"/>
      <c r="D5" s="73"/>
      <c r="E5" s="73"/>
      <c r="F5" s="73"/>
      <c r="G5" s="73"/>
      <c r="H5" s="73"/>
      <c r="I5" s="73"/>
      <c r="J5" s="73"/>
      <c r="K5" s="73"/>
      <c r="L5" s="73"/>
      <c r="M5" s="73"/>
      <c r="N5" s="73"/>
      <c r="O5" s="73"/>
      <c r="P5" s="73"/>
      <c r="Q5" s="73"/>
      <c r="R5" s="73"/>
    </row>
    <row r="6" spans="1:25" s="57" customFormat="1" ht="15" x14ac:dyDescent="0.25">
      <c r="A6" s="230" t="s">
        <v>88</v>
      </c>
      <c r="B6" s="350" t="s">
        <v>135</v>
      </c>
      <c r="C6" s="351"/>
      <c r="D6" s="351"/>
      <c r="E6" s="351"/>
      <c r="F6" s="351"/>
      <c r="G6" s="351"/>
      <c r="H6" s="351"/>
      <c r="I6" s="351"/>
      <c r="J6" s="351"/>
      <c r="K6" s="351"/>
      <c r="L6" s="351"/>
      <c r="M6" s="351"/>
      <c r="N6" s="351"/>
      <c r="O6" s="351"/>
      <c r="P6" s="351"/>
      <c r="Q6" s="352"/>
      <c r="R6" s="232"/>
      <c r="S6" s="259"/>
    </row>
    <row r="7" spans="1:25" s="57" customFormat="1" ht="15" x14ac:dyDescent="0.25">
      <c r="A7" s="65"/>
      <c r="B7" s="62" t="s">
        <v>127</v>
      </c>
      <c r="D7" s="57" t="s">
        <v>128</v>
      </c>
      <c r="F7" s="57" t="s">
        <v>129</v>
      </c>
      <c r="H7" s="57" t="s">
        <v>130</v>
      </c>
      <c r="J7" s="57" t="s">
        <v>131</v>
      </c>
      <c r="L7" s="57" t="s">
        <v>92</v>
      </c>
      <c r="N7" s="57" t="s">
        <v>93</v>
      </c>
      <c r="P7" s="57" t="s">
        <v>94</v>
      </c>
      <c r="Q7" s="63"/>
      <c r="R7" s="57" t="s">
        <v>42</v>
      </c>
      <c r="S7" s="64"/>
    </row>
    <row r="8" spans="1:25" s="57" customFormat="1" ht="15" x14ac:dyDescent="0.25">
      <c r="A8" s="235"/>
      <c r="B8" s="244" t="s">
        <v>132</v>
      </c>
      <c r="C8" s="237" t="s">
        <v>133</v>
      </c>
      <c r="D8" s="237" t="s">
        <v>132</v>
      </c>
      <c r="E8" s="237" t="s">
        <v>133</v>
      </c>
      <c r="F8" s="237" t="s">
        <v>132</v>
      </c>
      <c r="G8" s="237" t="s">
        <v>133</v>
      </c>
      <c r="H8" s="237" t="s">
        <v>132</v>
      </c>
      <c r="I8" s="237" t="s">
        <v>133</v>
      </c>
      <c r="J8" s="237" t="s">
        <v>132</v>
      </c>
      <c r="K8" s="237" t="s">
        <v>133</v>
      </c>
      <c r="L8" s="237" t="s">
        <v>132</v>
      </c>
      <c r="M8" s="237" t="s">
        <v>133</v>
      </c>
      <c r="N8" s="237" t="s">
        <v>132</v>
      </c>
      <c r="O8" s="237" t="s">
        <v>133</v>
      </c>
      <c r="P8" s="237" t="s">
        <v>132</v>
      </c>
      <c r="Q8" s="245" t="s">
        <v>133</v>
      </c>
      <c r="R8" s="237" t="s">
        <v>132</v>
      </c>
      <c r="S8" s="260" t="s">
        <v>133</v>
      </c>
    </row>
    <row r="9" spans="1:25" s="57" customFormat="1" ht="15" x14ac:dyDescent="0.25">
      <c r="A9" s="61" t="s">
        <v>136</v>
      </c>
      <c r="B9" s="62"/>
      <c r="Q9" s="63"/>
      <c r="S9" s="64"/>
    </row>
    <row r="10" spans="1:25" s="57" customFormat="1" ht="15" x14ac:dyDescent="0.25">
      <c r="A10" s="65" t="s">
        <v>43</v>
      </c>
      <c r="B10" s="62">
        <v>29298</v>
      </c>
      <c r="C10" s="57">
        <v>876</v>
      </c>
      <c r="D10" s="57">
        <v>56361</v>
      </c>
      <c r="E10" s="57">
        <v>1767</v>
      </c>
      <c r="F10" s="57">
        <v>44184</v>
      </c>
      <c r="G10" s="57">
        <v>4245</v>
      </c>
      <c r="H10" s="57">
        <v>4848</v>
      </c>
      <c r="I10" s="57">
        <v>108</v>
      </c>
      <c r="J10" s="57">
        <v>37320</v>
      </c>
      <c r="K10" s="57">
        <v>465</v>
      </c>
      <c r="L10" s="57">
        <v>35280</v>
      </c>
      <c r="M10" s="57">
        <v>1158</v>
      </c>
      <c r="N10" s="57">
        <v>234</v>
      </c>
      <c r="O10" s="57">
        <v>9</v>
      </c>
      <c r="P10" s="57">
        <v>114</v>
      </c>
      <c r="Q10" s="63">
        <v>0</v>
      </c>
      <c r="R10" s="57">
        <v>207642</v>
      </c>
      <c r="S10" s="64">
        <v>8634</v>
      </c>
    </row>
    <row r="11" spans="1:25" s="57" customFormat="1" ht="15" x14ac:dyDescent="0.25">
      <c r="A11" s="65" t="s">
        <v>45</v>
      </c>
      <c r="B11" s="62">
        <v>7317</v>
      </c>
      <c r="C11" s="57">
        <v>1245</v>
      </c>
      <c r="D11" s="57">
        <v>195999</v>
      </c>
      <c r="E11" s="57">
        <v>6465</v>
      </c>
      <c r="F11" s="57">
        <v>288711</v>
      </c>
      <c r="G11" s="57">
        <v>23997</v>
      </c>
      <c r="H11" s="57">
        <v>36378</v>
      </c>
      <c r="I11" s="57">
        <v>588</v>
      </c>
      <c r="J11" s="57">
        <v>236160</v>
      </c>
      <c r="K11" s="57">
        <v>2088</v>
      </c>
      <c r="L11" s="57">
        <v>470439</v>
      </c>
      <c r="M11" s="57">
        <v>11169</v>
      </c>
      <c r="N11" s="57">
        <v>7362</v>
      </c>
      <c r="O11" s="57">
        <v>360</v>
      </c>
      <c r="P11" s="57">
        <v>8007</v>
      </c>
      <c r="Q11" s="63">
        <v>171</v>
      </c>
      <c r="R11" s="57">
        <v>1250376</v>
      </c>
      <c r="S11" s="64">
        <v>46080</v>
      </c>
    </row>
    <row r="12" spans="1:25" s="57" customFormat="1" ht="15" x14ac:dyDescent="0.25">
      <c r="A12" s="65" t="s">
        <v>46</v>
      </c>
      <c r="B12" s="62">
        <v>5091</v>
      </c>
      <c r="C12" s="57">
        <v>786</v>
      </c>
      <c r="D12" s="57">
        <v>310851</v>
      </c>
      <c r="E12" s="57">
        <v>10977</v>
      </c>
      <c r="F12" s="57">
        <v>260988</v>
      </c>
      <c r="G12" s="57">
        <v>23169</v>
      </c>
      <c r="H12" s="57">
        <v>31293</v>
      </c>
      <c r="I12" s="57">
        <v>459</v>
      </c>
      <c r="J12" s="57">
        <v>534810</v>
      </c>
      <c r="K12" s="57">
        <v>4557</v>
      </c>
      <c r="L12" s="57">
        <v>323385</v>
      </c>
      <c r="M12" s="57">
        <v>9951</v>
      </c>
      <c r="N12" s="57">
        <v>5448</v>
      </c>
      <c r="O12" s="57">
        <v>294</v>
      </c>
      <c r="P12" s="57">
        <v>2898</v>
      </c>
      <c r="Q12" s="63">
        <v>78</v>
      </c>
      <c r="R12" s="57">
        <v>1474764</v>
      </c>
      <c r="S12" s="64">
        <v>50268</v>
      </c>
    </row>
    <row r="13" spans="1:25" s="57" customFormat="1" ht="15" x14ac:dyDescent="0.25">
      <c r="A13" s="65" t="s">
        <v>26</v>
      </c>
      <c r="B13" s="62">
        <v>8496</v>
      </c>
      <c r="C13" s="57">
        <v>387</v>
      </c>
      <c r="D13" s="57">
        <v>75204</v>
      </c>
      <c r="E13" s="57">
        <v>2937</v>
      </c>
      <c r="F13" s="57">
        <v>71553</v>
      </c>
      <c r="G13" s="57">
        <v>6921</v>
      </c>
      <c r="H13" s="57">
        <v>8169</v>
      </c>
      <c r="I13" s="57">
        <v>132</v>
      </c>
      <c r="J13" s="57">
        <v>133848</v>
      </c>
      <c r="K13" s="57">
        <v>1272</v>
      </c>
      <c r="L13" s="57">
        <v>74451</v>
      </c>
      <c r="M13" s="57">
        <v>2271</v>
      </c>
      <c r="N13" s="57">
        <v>1344</v>
      </c>
      <c r="O13" s="57">
        <v>48</v>
      </c>
      <c r="P13" s="57">
        <v>891</v>
      </c>
      <c r="Q13" s="63">
        <v>18</v>
      </c>
      <c r="R13" s="57">
        <v>373956</v>
      </c>
      <c r="S13" s="64">
        <v>13980</v>
      </c>
    </row>
    <row r="14" spans="1:25" s="57" customFormat="1" ht="15" x14ac:dyDescent="0.25">
      <c r="A14" s="65" t="s">
        <v>44</v>
      </c>
      <c r="B14" s="62">
        <v>7245</v>
      </c>
      <c r="C14" s="57">
        <v>525</v>
      </c>
      <c r="D14" s="57">
        <v>52797</v>
      </c>
      <c r="E14" s="57">
        <v>1776</v>
      </c>
      <c r="F14" s="57">
        <v>74046</v>
      </c>
      <c r="G14" s="57">
        <v>7350</v>
      </c>
      <c r="H14" s="57">
        <v>19341</v>
      </c>
      <c r="I14" s="57">
        <v>396</v>
      </c>
      <c r="J14" s="57">
        <v>58470</v>
      </c>
      <c r="K14" s="57">
        <v>729</v>
      </c>
      <c r="L14" s="57">
        <v>117861</v>
      </c>
      <c r="M14" s="57">
        <v>3336</v>
      </c>
      <c r="N14" s="57">
        <v>876</v>
      </c>
      <c r="O14" s="57">
        <v>36</v>
      </c>
      <c r="P14" s="57">
        <v>1785</v>
      </c>
      <c r="Q14" s="63">
        <v>42</v>
      </c>
      <c r="R14" s="57">
        <v>332421</v>
      </c>
      <c r="S14" s="64">
        <v>14193</v>
      </c>
    </row>
    <row r="15" spans="1:25" s="57" customFormat="1" ht="15" x14ac:dyDescent="0.25">
      <c r="A15" s="65"/>
      <c r="B15" s="62"/>
      <c r="Q15" s="63"/>
      <c r="S15" s="64"/>
    </row>
    <row r="16" spans="1:25" s="57" customFormat="1" ht="15" x14ac:dyDescent="0.25">
      <c r="A16" s="61" t="s">
        <v>122</v>
      </c>
      <c r="B16" s="62"/>
      <c r="Q16" s="63"/>
      <c r="S16" s="64"/>
    </row>
    <row r="17" spans="1:19" s="57" customFormat="1" ht="15" x14ac:dyDescent="0.25">
      <c r="A17" s="65" t="s">
        <v>95</v>
      </c>
      <c r="B17" s="62">
        <v>30528</v>
      </c>
      <c r="C17" s="57">
        <v>1542</v>
      </c>
      <c r="D17" s="57">
        <v>306459</v>
      </c>
      <c r="E17" s="57">
        <v>9987</v>
      </c>
      <c r="F17" s="57">
        <v>308571</v>
      </c>
      <c r="G17" s="57">
        <v>24690</v>
      </c>
      <c r="H17" s="57">
        <v>74040</v>
      </c>
      <c r="I17" s="57">
        <v>1152</v>
      </c>
      <c r="J17" s="57">
        <v>463149</v>
      </c>
      <c r="K17" s="57">
        <v>4137</v>
      </c>
      <c r="L17" s="57">
        <v>913962</v>
      </c>
      <c r="M17" s="57">
        <v>24294</v>
      </c>
      <c r="N17" s="57">
        <v>8790</v>
      </c>
      <c r="O17" s="57">
        <v>369</v>
      </c>
      <c r="P17" s="57">
        <v>12630</v>
      </c>
      <c r="Q17" s="63">
        <v>240</v>
      </c>
      <c r="R17" s="57">
        <v>2118132</v>
      </c>
      <c r="S17" s="64">
        <v>66405</v>
      </c>
    </row>
    <row r="18" spans="1:19" s="57" customFormat="1" ht="15" x14ac:dyDescent="0.25">
      <c r="A18" s="65" t="s">
        <v>96</v>
      </c>
      <c r="B18" s="62">
        <v>26919</v>
      </c>
      <c r="C18" s="57">
        <v>2280</v>
      </c>
      <c r="D18" s="57">
        <v>384756</v>
      </c>
      <c r="E18" s="57">
        <v>13932</v>
      </c>
      <c r="F18" s="57">
        <v>430908</v>
      </c>
      <c r="G18" s="57">
        <v>40992</v>
      </c>
      <c r="H18" s="57">
        <v>25992</v>
      </c>
      <c r="I18" s="57">
        <v>534</v>
      </c>
      <c r="J18" s="57">
        <v>537453</v>
      </c>
      <c r="K18" s="57">
        <v>4974</v>
      </c>
      <c r="L18" s="57">
        <v>107448</v>
      </c>
      <c r="M18" s="57">
        <v>3594</v>
      </c>
      <c r="N18" s="57">
        <v>6480</v>
      </c>
      <c r="O18" s="57">
        <v>378</v>
      </c>
      <c r="P18" s="57">
        <v>1071</v>
      </c>
      <c r="Q18" s="63">
        <v>75</v>
      </c>
      <c r="R18" s="57">
        <v>1521027</v>
      </c>
      <c r="S18" s="64">
        <v>66756</v>
      </c>
    </row>
    <row r="19" spans="1:19" s="57" customFormat="1" ht="15" x14ac:dyDescent="0.25">
      <c r="A19" s="65"/>
      <c r="B19" s="62"/>
      <c r="Q19" s="63"/>
      <c r="S19" s="64"/>
    </row>
    <row r="20" spans="1:19" s="57" customFormat="1" ht="15" x14ac:dyDescent="0.25">
      <c r="A20" s="61" t="s">
        <v>123</v>
      </c>
      <c r="B20" s="62"/>
      <c r="Q20" s="63"/>
      <c r="S20" s="64"/>
    </row>
    <row r="21" spans="1:19" s="57" customFormat="1" ht="15" x14ac:dyDescent="0.25">
      <c r="A21" s="65" t="s">
        <v>97</v>
      </c>
      <c r="B21" s="62">
        <v>0</v>
      </c>
      <c r="C21" s="57">
        <v>0</v>
      </c>
      <c r="D21" s="57">
        <v>0</v>
      </c>
      <c r="E21" s="57">
        <v>0</v>
      </c>
      <c r="F21" s="57">
        <v>0</v>
      </c>
      <c r="G21" s="57">
        <v>0</v>
      </c>
      <c r="H21" s="57">
        <v>21</v>
      </c>
      <c r="I21" s="57">
        <v>0</v>
      </c>
      <c r="J21" s="57">
        <v>9708</v>
      </c>
      <c r="K21" s="57">
        <v>27</v>
      </c>
      <c r="L21" s="57">
        <v>0</v>
      </c>
      <c r="M21" s="57">
        <v>0</v>
      </c>
      <c r="N21" s="57">
        <v>15267</v>
      </c>
      <c r="O21" s="57">
        <v>747</v>
      </c>
      <c r="P21" s="57">
        <v>4689</v>
      </c>
      <c r="Q21" s="63">
        <v>105</v>
      </c>
      <c r="R21" s="57">
        <v>29685</v>
      </c>
      <c r="S21" s="64">
        <v>879</v>
      </c>
    </row>
    <row r="22" spans="1:19" s="57" customFormat="1" ht="15" x14ac:dyDescent="0.25">
      <c r="A22" s="65" t="s">
        <v>98</v>
      </c>
      <c r="B22" s="62">
        <v>762</v>
      </c>
      <c r="C22" s="57">
        <v>147</v>
      </c>
      <c r="D22" s="57">
        <v>17166</v>
      </c>
      <c r="E22" s="57">
        <v>1053</v>
      </c>
      <c r="F22" s="57">
        <v>66282</v>
      </c>
      <c r="G22" s="57">
        <v>8175</v>
      </c>
      <c r="H22" s="57">
        <v>1035</v>
      </c>
      <c r="I22" s="57">
        <v>54</v>
      </c>
      <c r="J22" s="57">
        <v>20001</v>
      </c>
      <c r="K22" s="57">
        <v>111</v>
      </c>
      <c r="L22" s="57">
        <v>16992</v>
      </c>
      <c r="M22" s="57">
        <v>327</v>
      </c>
      <c r="N22" s="57">
        <v>0</v>
      </c>
      <c r="O22" s="57">
        <v>0</v>
      </c>
      <c r="P22" s="57">
        <v>9012</v>
      </c>
      <c r="Q22" s="63">
        <v>207</v>
      </c>
      <c r="R22" s="57">
        <v>131241</v>
      </c>
      <c r="S22" s="64">
        <v>10074</v>
      </c>
    </row>
    <row r="23" spans="1:19" s="57" customFormat="1" ht="15" x14ac:dyDescent="0.25">
      <c r="A23" s="65" t="s">
        <v>99</v>
      </c>
      <c r="B23" s="62">
        <v>3084</v>
      </c>
      <c r="C23" s="57">
        <v>534</v>
      </c>
      <c r="D23" s="57">
        <v>70893</v>
      </c>
      <c r="E23" s="57">
        <v>3972</v>
      </c>
      <c r="F23" s="57">
        <v>137784</v>
      </c>
      <c r="G23" s="57">
        <v>17247</v>
      </c>
      <c r="H23" s="57">
        <v>5673</v>
      </c>
      <c r="I23" s="57">
        <v>189</v>
      </c>
      <c r="J23" s="57">
        <v>58773</v>
      </c>
      <c r="K23" s="57">
        <v>351</v>
      </c>
      <c r="L23" s="57">
        <v>193965</v>
      </c>
      <c r="M23" s="57">
        <v>4356</v>
      </c>
      <c r="N23" s="57">
        <v>0</v>
      </c>
      <c r="O23" s="57">
        <v>0</v>
      </c>
      <c r="P23" s="57">
        <v>0</v>
      </c>
      <c r="Q23" s="63">
        <v>0</v>
      </c>
      <c r="R23" s="57">
        <v>470172</v>
      </c>
      <c r="S23" s="64">
        <v>26646</v>
      </c>
    </row>
    <row r="24" spans="1:19" s="57" customFormat="1" ht="15" x14ac:dyDescent="0.25">
      <c r="A24" s="65" t="s">
        <v>100</v>
      </c>
      <c r="B24" s="62">
        <v>2607</v>
      </c>
      <c r="C24" s="57">
        <v>444</v>
      </c>
      <c r="D24" s="57">
        <v>60168</v>
      </c>
      <c r="E24" s="57">
        <v>2898</v>
      </c>
      <c r="F24" s="57">
        <v>81186</v>
      </c>
      <c r="G24" s="57">
        <v>8619</v>
      </c>
      <c r="H24" s="57">
        <v>6363</v>
      </c>
      <c r="I24" s="57">
        <v>147</v>
      </c>
      <c r="J24" s="57">
        <v>54090</v>
      </c>
      <c r="K24" s="57">
        <v>288</v>
      </c>
      <c r="L24" s="57">
        <v>205401</v>
      </c>
      <c r="M24" s="57">
        <v>5703</v>
      </c>
      <c r="N24" s="57">
        <v>0</v>
      </c>
      <c r="O24" s="57">
        <v>0</v>
      </c>
      <c r="P24" s="57">
        <v>0</v>
      </c>
      <c r="Q24" s="63">
        <v>0</v>
      </c>
      <c r="R24" s="57">
        <v>409812</v>
      </c>
      <c r="S24" s="64">
        <v>18096</v>
      </c>
    </row>
    <row r="25" spans="1:19" s="57" customFormat="1" ht="15" x14ac:dyDescent="0.25">
      <c r="A25" s="65" t="s">
        <v>101</v>
      </c>
      <c r="B25" s="62">
        <v>2652</v>
      </c>
      <c r="C25" s="57">
        <v>348</v>
      </c>
      <c r="D25" s="57">
        <v>53103</v>
      </c>
      <c r="E25" s="57">
        <v>2238</v>
      </c>
      <c r="F25" s="57">
        <v>60576</v>
      </c>
      <c r="G25" s="57">
        <v>5724</v>
      </c>
      <c r="H25" s="57">
        <v>7098</v>
      </c>
      <c r="I25" s="57">
        <v>144</v>
      </c>
      <c r="J25" s="57">
        <v>56757</v>
      </c>
      <c r="K25" s="57">
        <v>279</v>
      </c>
      <c r="L25" s="57">
        <v>170814</v>
      </c>
      <c r="M25" s="57">
        <v>4986</v>
      </c>
      <c r="N25" s="57">
        <v>0</v>
      </c>
      <c r="O25" s="57">
        <v>0</v>
      </c>
      <c r="P25" s="57">
        <v>0</v>
      </c>
      <c r="Q25" s="63">
        <v>0</v>
      </c>
      <c r="R25" s="57">
        <v>351003</v>
      </c>
      <c r="S25" s="64">
        <v>13716</v>
      </c>
    </row>
    <row r="26" spans="1:19" s="57" customFormat="1" ht="15" x14ac:dyDescent="0.25">
      <c r="A26" s="65" t="s">
        <v>102</v>
      </c>
      <c r="B26" s="62">
        <v>2127</v>
      </c>
      <c r="C26" s="57">
        <v>285</v>
      </c>
      <c r="D26" s="57">
        <v>57549</v>
      </c>
      <c r="E26" s="57">
        <v>1926</v>
      </c>
      <c r="F26" s="57">
        <v>55185</v>
      </c>
      <c r="G26" s="57">
        <v>4650</v>
      </c>
      <c r="H26" s="57">
        <v>9171</v>
      </c>
      <c r="I26" s="57">
        <v>156</v>
      </c>
      <c r="J26" s="57">
        <v>67275</v>
      </c>
      <c r="K26" s="57">
        <v>342</v>
      </c>
      <c r="L26" s="57">
        <v>146904</v>
      </c>
      <c r="M26" s="57">
        <v>4371</v>
      </c>
      <c r="N26" s="57">
        <v>0</v>
      </c>
      <c r="O26" s="57">
        <v>0</v>
      </c>
      <c r="P26" s="57">
        <v>0</v>
      </c>
      <c r="Q26" s="63">
        <v>0</v>
      </c>
      <c r="R26" s="57">
        <v>338214</v>
      </c>
      <c r="S26" s="64">
        <v>11730</v>
      </c>
    </row>
    <row r="27" spans="1:19" s="57" customFormat="1" ht="15" x14ac:dyDescent="0.25">
      <c r="A27" s="65" t="s">
        <v>103</v>
      </c>
      <c r="B27" s="62">
        <v>2136</v>
      </c>
      <c r="C27" s="57">
        <v>252</v>
      </c>
      <c r="D27" s="57">
        <v>73791</v>
      </c>
      <c r="E27" s="57">
        <v>2214</v>
      </c>
      <c r="F27" s="57">
        <v>61683</v>
      </c>
      <c r="G27" s="57">
        <v>4776</v>
      </c>
      <c r="H27" s="57">
        <v>13950</v>
      </c>
      <c r="I27" s="57">
        <v>186</v>
      </c>
      <c r="J27" s="57">
        <v>98007</v>
      </c>
      <c r="K27" s="57">
        <v>477</v>
      </c>
      <c r="L27" s="57">
        <v>135333</v>
      </c>
      <c r="M27" s="57">
        <v>3963</v>
      </c>
      <c r="N27" s="57">
        <v>0</v>
      </c>
      <c r="O27" s="57">
        <v>0</v>
      </c>
      <c r="P27" s="57">
        <v>0</v>
      </c>
      <c r="Q27" s="63">
        <v>0</v>
      </c>
      <c r="R27" s="57">
        <v>384903</v>
      </c>
      <c r="S27" s="64">
        <v>11868</v>
      </c>
    </row>
    <row r="28" spans="1:19" s="57" customFormat="1" ht="15" x14ac:dyDescent="0.25">
      <c r="A28" s="65" t="s">
        <v>104</v>
      </c>
      <c r="B28" s="62">
        <v>1848</v>
      </c>
      <c r="C28" s="57">
        <v>246</v>
      </c>
      <c r="D28" s="57">
        <v>86481</v>
      </c>
      <c r="E28" s="57">
        <v>2391</v>
      </c>
      <c r="F28" s="57">
        <v>66093</v>
      </c>
      <c r="G28" s="57">
        <v>4767</v>
      </c>
      <c r="H28" s="57">
        <v>16158</v>
      </c>
      <c r="I28" s="57">
        <v>216</v>
      </c>
      <c r="J28" s="57">
        <v>120384</v>
      </c>
      <c r="K28" s="57">
        <v>579</v>
      </c>
      <c r="L28" s="57">
        <v>87642</v>
      </c>
      <c r="M28" s="57">
        <v>2508</v>
      </c>
      <c r="N28" s="57">
        <v>0</v>
      </c>
      <c r="O28" s="57">
        <v>0</v>
      </c>
      <c r="P28" s="57">
        <v>0</v>
      </c>
      <c r="Q28" s="63">
        <v>0</v>
      </c>
      <c r="R28" s="57">
        <v>378606</v>
      </c>
      <c r="S28" s="64">
        <v>10707</v>
      </c>
    </row>
    <row r="29" spans="1:19" s="57" customFormat="1" ht="15" x14ac:dyDescent="0.25">
      <c r="A29" s="65" t="s">
        <v>105</v>
      </c>
      <c r="B29" s="62">
        <v>1998</v>
      </c>
      <c r="C29" s="57">
        <v>246</v>
      </c>
      <c r="D29" s="57">
        <v>97710</v>
      </c>
      <c r="E29" s="57">
        <v>2394</v>
      </c>
      <c r="F29" s="57">
        <v>68250</v>
      </c>
      <c r="G29" s="57">
        <v>4593</v>
      </c>
      <c r="H29" s="57">
        <v>17259</v>
      </c>
      <c r="I29" s="57">
        <v>204</v>
      </c>
      <c r="J29" s="57">
        <v>148929</v>
      </c>
      <c r="K29" s="57">
        <v>765</v>
      </c>
      <c r="L29" s="57">
        <v>42810</v>
      </c>
      <c r="M29" s="57">
        <v>1203</v>
      </c>
      <c r="N29" s="57">
        <v>0</v>
      </c>
      <c r="O29" s="57">
        <v>0</v>
      </c>
      <c r="P29" s="57">
        <v>0</v>
      </c>
      <c r="Q29" s="63">
        <v>0</v>
      </c>
      <c r="R29" s="57">
        <v>376956</v>
      </c>
      <c r="S29" s="64">
        <v>9405</v>
      </c>
    </row>
    <row r="30" spans="1:19" s="57" customFormat="1" ht="15" x14ac:dyDescent="0.25">
      <c r="A30" s="65" t="s">
        <v>106</v>
      </c>
      <c r="B30" s="62">
        <v>1923</v>
      </c>
      <c r="C30" s="57">
        <v>174</v>
      </c>
      <c r="D30" s="57">
        <v>89541</v>
      </c>
      <c r="E30" s="57">
        <v>2025</v>
      </c>
      <c r="F30" s="57">
        <v>63621</v>
      </c>
      <c r="G30" s="57">
        <v>3477</v>
      </c>
      <c r="H30" s="57">
        <v>13410</v>
      </c>
      <c r="I30" s="57">
        <v>156</v>
      </c>
      <c r="J30" s="57">
        <v>160359</v>
      </c>
      <c r="K30" s="57">
        <v>939</v>
      </c>
      <c r="L30" s="57">
        <v>15438</v>
      </c>
      <c r="M30" s="57">
        <v>363</v>
      </c>
      <c r="N30" s="57">
        <v>0</v>
      </c>
      <c r="O30" s="57">
        <v>0</v>
      </c>
      <c r="P30" s="57">
        <v>0</v>
      </c>
      <c r="Q30" s="63">
        <v>0</v>
      </c>
      <c r="R30" s="57">
        <v>344295</v>
      </c>
      <c r="S30" s="64">
        <v>7134</v>
      </c>
    </row>
    <row r="31" spans="1:19" s="57" customFormat="1" ht="15" x14ac:dyDescent="0.25">
      <c r="A31" s="65" t="s">
        <v>107</v>
      </c>
      <c r="B31" s="62">
        <v>2916</v>
      </c>
      <c r="C31" s="57">
        <v>147</v>
      </c>
      <c r="D31" s="57">
        <v>82044</v>
      </c>
      <c r="E31" s="57">
        <v>1635</v>
      </c>
      <c r="F31" s="57">
        <v>76656</v>
      </c>
      <c r="G31" s="57">
        <v>2241</v>
      </c>
      <c r="H31" s="57">
        <v>9564</v>
      </c>
      <c r="I31" s="57">
        <v>105</v>
      </c>
      <c r="J31" s="57">
        <v>188073</v>
      </c>
      <c r="K31" s="57">
        <v>1341</v>
      </c>
      <c r="L31" s="57">
        <v>5817</v>
      </c>
      <c r="M31" s="57">
        <v>54</v>
      </c>
      <c r="N31" s="57">
        <v>0</v>
      </c>
      <c r="O31" s="57">
        <v>0</v>
      </c>
      <c r="P31" s="57">
        <v>0</v>
      </c>
      <c r="Q31" s="63">
        <v>0</v>
      </c>
      <c r="R31" s="57">
        <v>365073</v>
      </c>
      <c r="S31" s="64">
        <v>5523</v>
      </c>
    </row>
    <row r="32" spans="1:19" s="57" customFormat="1" ht="15" x14ac:dyDescent="0.25">
      <c r="A32" s="65" t="s">
        <v>134</v>
      </c>
      <c r="B32" s="62">
        <v>35394</v>
      </c>
      <c r="C32" s="57">
        <v>1002</v>
      </c>
      <c r="D32" s="57">
        <v>2763</v>
      </c>
      <c r="E32" s="57">
        <v>1167</v>
      </c>
      <c r="F32" s="57">
        <v>2166</v>
      </c>
      <c r="G32" s="57">
        <v>1410</v>
      </c>
      <c r="H32" s="57">
        <v>333</v>
      </c>
      <c r="I32" s="57">
        <v>126</v>
      </c>
      <c r="J32" s="57">
        <v>18246</v>
      </c>
      <c r="K32" s="57">
        <v>3609</v>
      </c>
      <c r="L32" s="57">
        <v>297</v>
      </c>
      <c r="M32" s="57">
        <v>63</v>
      </c>
      <c r="N32" s="57">
        <v>0</v>
      </c>
      <c r="O32" s="57">
        <v>0</v>
      </c>
      <c r="P32" s="57">
        <v>0</v>
      </c>
      <c r="Q32" s="63">
        <v>0</v>
      </c>
      <c r="R32" s="57">
        <v>59199</v>
      </c>
      <c r="S32" s="64">
        <v>7377</v>
      </c>
    </row>
    <row r="33" spans="1:19" s="57" customFormat="1" ht="15" x14ac:dyDescent="0.25">
      <c r="A33" s="65"/>
      <c r="B33" s="62"/>
      <c r="Q33" s="63"/>
      <c r="S33" s="64"/>
    </row>
    <row r="34" spans="1:19" s="57" customFormat="1" ht="15" x14ac:dyDescent="0.25">
      <c r="A34" s="61" t="s">
        <v>125</v>
      </c>
      <c r="B34" s="62"/>
      <c r="Q34" s="63"/>
      <c r="S34" s="64"/>
    </row>
    <row r="35" spans="1:19" s="57" customFormat="1" ht="15" x14ac:dyDescent="0.25">
      <c r="A35" s="65" t="s">
        <v>108</v>
      </c>
      <c r="B35" s="62">
        <v>10926</v>
      </c>
      <c r="C35" s="57">
        <v>525</v>
      </c>
      <c r="D35" s="57">
        <v>270987</v>
      </c>
      <c r="E35" s="57">
        <v>8580</v>
      </c>
      <c r="F35" s="57">
        <v>216612</v>
      </c>
      <c r="G35" s="57">
        <v>20157</v>
      </c>
      <c r="H35" s="57">
        <v>42429</v>
      </c>
      <c r="I35" s="57">
        <v>783</v>
      </c>
      <c r="J35" s="57">
        <v>259632</v>
      </c>
      <c r="K35" s="57">
        <v>2427</v>
      </c>
      <c r="L35" s="57">
        <v>342564</v>
      </c>
      <c r="M35" s="57">
        <v>8454</v>
      </c>
      <c r="N35" s="57">
        <v>84</v>
      </c>
      <c r="O35" s="57">
        <v>0</v>
      </c>
      <c r="P35" s="57">
        <v>36</v>
      </c>
      <c r="Q35" s="63">
        <v>0</v>
      </c>
      <c r="R35" s="57">
        <v>1143273</v>
      </c>
      <c r="S35" s="64">
        <v>40926</v>
      </c>
    </row>
    <row r="36" spans="1:19" s="57" customFormat="1" ht="15" x14ac:dyDescent="0.25">
      <c r="A36" s="65" t="s">
        <v>109</v>
      </c>
      <c r="B36" s="62">
        <v>1428</v>
      </c>
      <c r="C36" s="57">
        <v>102</v>
      </c>
      <c r="D36" s="57">
        <v>60777</v>
      </c>
      <c r="E36" s="57">
        <v>2673</v>
      </c>
      <c r="F36" s="57">
        <v>34656</v>
      </c>
      <c r="G36" s="57">
        <v>3927</v>
      </c>
      <c r="H36" s="57">
        <v>5568</v>
      </c>
      <c r="I36" s="57">
        <v>63</v>
      </c>
      <c r="J36" s="57">
        <v>121842</v>
      </c>
      <c r="K36" s="57">
        <v>1116</v>
      </c>
      <c r="L36" s="57">
        <v>71895</v>
      </c>
      <c r="M36" s="57">
        <v>2406</v>
      </c>
      <c r="N36" s="57">
        <v>21</v>
      </c>
      <c r="O36" s="57">
        <v>9</v>
      </c>
      <c r="P36" s="57">
        <v>42</v>
      </c>
      <c r="Q36" s="63">
        <v>0</v>
      </c>
      <c r="R36" s="57">
        <v>296229</v>
      </c>
      <c r="S36" s="64">
        <v>10302</v>
      </c>
    </row>
    <row r="37" spans="1:19" s="57" customFormat="1" ht="15" x14ac:dyDescent="0.25">
      <c r="A37" s="65" t="s">
        <v>110</v>
      </c>
      <c r="B37" s="62">
        <v>1005</v>
      </c>
      <c r="C37" s="57">
        <v>282</v>
      </c>
      <c r="D37" s="57">
        <v>32529</v>
      </c>
      <c r="E37" s="57">
        <v>1122</v>
      </c>
      <c r="F37" s="57">
        <v>44037</v>
      </c>
      <c r="G37" s="57">
        <v>3549</v>
      </c>
      <c r="H37" s="57">
        <v>4626</v>
      </c>
      <c r="I37" s="57">
        <v>63</v>
      </c>
      <c r="J37" s="57">
        <v>71994</v>
      </c>
      <c r="K37" s="57">
        <v>666</v>
      </c>
      <c r="L37" s="57">
        <v>52911</v>
      </c>
      <c r="M37" s="57">
        <v>1629</v>
      </c>
      <c r="N37" s="57">
        <v>0</v>
      </c>
      <c r="O37" s="57">
        <v>0</v>
      </c>
      <c r="P37" s="57">
        <v>15</v>
      </c>
      <c r="Q37" s="63">
        <v>0</v>
      </c>
      <c r="R37" s="57">
        <v>207120</v>
      </c>
      <c r="S37" s="64">
        <v>7308</v>
      </c>
    </row>
    <row r="38" spans="1:19" s="57" customFormat="1" ht="15" x14ac:dyDescent="0.25">
      <c r="A38" s="65" t="s">
        <v>111</v>
      </c>
      <c r="B38" s="62">
        <v>1536</v>
      </c>
      <c r="C38" s="57">
        <v>345</v>
      </c>
      <c r="D38" s="57">
        <v>32253</v>
      </c>
      <c r="E38" s="57">
        <v>1272</v>
      </c>
      <c r="F38" s="57">
        <v>45234</v>
      </c>
      <c r="G38" s="57">
        <v>4521</v>
      </c>
      <c r="H38" s="57">
        <v>6831</v>
      </c>
      <c r="I38" s="57">
        <v>102</v>
      </c>
      <c r="J38" s="57">
        <v>65847</v>
      </c>
      <c r="K38" s="57">
        <v>621</v>
      </c>
      <c r="L38" s="57">
        <v>69441</v>
      </c>
      <c r="M38" s="57">
        <v>1896</v>
      </c>
      <c r="N38" s="57">
        <v>0</v>
      </c>
      <c r="O38" s="57">
        <v>0</v>
      </c>
      <c r="P38" s="57">
        <v>24</v>
      </c>
      <c r="Q38" s="63">
        <v>0</v>
      </c>
      <c r="R38" s="57">
        <v>221166</v>
      </c>
      <c r="S38" s="64">
        <v>8751</v>
      </c>
    </row>
    <row r="39" spans="1:19" s="57" customFormat="1" ht="15" x14ac:dyDescent="0.25">
      <c r="A39" s="65" t="s">
        <v>112</v>
      </c>
      <c r="B39" s="62">
        <v>429</v>
      </c>
      <c r="C39" s="57">
        <v>123</v>
      </c>
      <c r="D39" s="57">
        <v>24330</v>
      </c>
      <c r="E39" s="57">
        <v>903</v>
      </c>
      <c r="F39" s="57">
        <v>26433</v>
      </c>
      <c r="G39" s="57">
        <v>2400</v>
      </c>
      <c r="H39" s="57">
        <v>1836</v>
      </c>
      <c r="I39" s="57">
        <v>27</v>
      </c>
      <c r="J39" s="57">
        <v>40731</v>
      </c>
      <c r="K39" s="57">
        <v>333</v>
      </c>
      <c r="L39" s="57">
        <v>35376</v>
      </c>
      <c r="M39" s="57">
        <v>1116</v>
      </c>
      <c r="N39" s="57">
        <v>12</v>
      </c>
      <c r="O39" s="57">
        <v>0</v>
      </c>
      <c r="P39" s="57">
        <v>0</v>
      </c>
      <c r="Q39" s="63">
        <v>0</v>
      </c>
      <c r="R39" s="57">
        <v>129150</v>
      </c>
      <c r="S39" s="64">
        <v>4902</v>
      </c>
    </row>
    <row r="40" spans="1:19" s="57" customFormat="1" ht="15" x14ac:dyDescent="0.25">
      <c r="A40" s="65" t="s">
        <v>113</v>
      </c>
      <c r="B40" s="62">
        <v>4902</v>
      </c>
      <c r="C40" s="57">
        <v>222</v>
      </c>
      <c r="D40" s="57">
        <v>35499</v>
      </c>
      <c r="E40" s="57">
        <v>1071</v>
      </c>
      <c r="F40" s="57">
        <v>52047</v>
      </c>
      <c r="G40" s="57">
        <v>3435</v>
      </c>
      <c r="H40" s="57">
        <v>6825</v>
      </c>
      <c r="I40" s="57">
        <v>105</v>
      </c>
      <c r="J40" s="57">
        <v>50778</v>
      </c>
      <c r="K40" s="57">
        <v>432</v>
      </c>
      <c r="L40" s="57">
        <v>62895</v>
      </c>
      <c r="M40" s="57">
        <v>1404</v>
      </c>
      <c r="N40" s="57">
        <v>0</v>
      </c>
      <c r="O40" s="57">
        <v>0</v>
      </c>
      <c r="P40" s="57">
        <v>0</v>
      </c>
      <c r="Q40" s="63">
        <v>0</v>
      </c>
      <c r="R40" s="57">
        <v>212955</v>
      </c>
      <c r="S40" s="64">
        <v>6669</v>
      </c>
    </row>
    <row r="41" spans="1:19" s="57" customFormat="1" ht="15" x14ac:dyDescent="0.25">
      <c r="A41" s="65" t="s">
        <v>26</v>
      </c>
      <c r="B41" s="62">
        <v>27447</v>
      </c>
      <c r="C41" s="57">
        <v>834</v>
      </c>
      <c r="D41" s="57">
        <v>5718</v>
      </c>
      <c r="E41" s="57">
        <v>192</v>
      </c>
      <c r="F41" s="57">
        <v>14484</v>
      </c>
      <c r="G41" s="57">
        <v>1320</v>
      </c>
      <c r="H41" s="57">
        <v>963</v>
      </c>
      <c r="I41" s="57">
        <v>15</v>
      </c>
      <c r="J41" s="57">
        <v>16245</v>
      </c>
      <c r="K41" s="57">
        <v>294</v>
      </c>
      <c r="L41" s="57">
        <v>13101</v>
      </c>
      <c r="M41" s="57">
        <v>474</v>
      </c>
      <c r="N41" s="57">
        <v>15102</v>
      </c>
      <c r="O41" s="57">
        <v>729</v>
      </c>
      <c r="P41" s="57">
        <v>13521</v>
      </c>
      <c r="Q41" s="63">
        <v>306</v>
      </c>
      <c r="R41" s="57">
        <v>106578</v>
      </c>
      <c r="S41" s="64">
        <v>4167</v>
      </c>
    </row>
    <row r="42" spans="1:19" s="57" customFormat="1" ht="15" x14ac:dyDescent="0.25">
      <c r="A42" s="65" t="s">
        <v>114</v>
      </c>
      <c r="B42" s="62">
        <v>2409</v>
      </c>
      <c r="C42" s="57">
        <v>348</v>
      </c>
      <c r="D42" s="57">
        <v>63768</v>
      </c>
      <c r="E42" s="57">
        <v>2187</v>
      </c>
      <c r="F42" s="57">
        <v>78309</v>
      </c>
      <c r="G42" s="57">
        <v>6912</v>
      </c>
      <c r="H42" s="57">
        <v>9282</v>
      </c>
      <c r="I42" s="57">
        <v>156</v>
      </c>
      <c r="J42" s="57">
        <v>67806</v>
      </c>
      <c r="K42" s="57">
        <v>627</v>
      </c>
      <c r="L42" s="57">
        <v>111789</v>
      </c>
      <c r="M42" s="57">
        <v>3303</v>
      </c>
      <c r="N42" s="57">
        <v>12</v>
      </c>
      <c r="O42" s="57">
        <v>0</v>
      </c>
      <c r="P42" s="57">
        <v>12</v>
      </c>
      <c r="Q42" s="63">
        <v>0</v>
      </c>
      <c r="R42" s="57">
        <v>333387</v>
      </c>
      <c r="S42" s="64">
        <v>13530</v>
      </c>
    </row>
    <row r="43" spans="1:19" s="57" customFormat="1" ht="15" x14ac:dyDescent="0.25">
      <c r="A43" s="65" t="s">
        <v>115</v>
      </c>
      <c r="B43" s="62">
        <v>1386</v>
      </c>
      <c r="C43" s="57">
        <v>375</v>
      </c>
      <c r="D43" s="57">
        <v>40872</v>
      </c>
      <c r="E43" s="57">
        <v>1572</v>
      </c>
      <c r="F43" s="57">
        <v>55893</v>
      </c>
      <c r="G43" s="57">
        <v>5508</v>
      </c>
      <c r="H43" s="57">
        <v>2574</v>
      </c>
      <c r="I43" s="57">
        <v>51</v>
      </c>
      <c r="J43" s="57">
        <v>79749</v>
      </c>
      <c r="K43" s="57">
        <v>681</v>
      </c>
      <c r="L43" s="57">
        <v>55173</v>
      </c>
      <c r="M43" s="57">
        <v>1653</v>
      </c>
      <c r="N43" s="57">
        <v>9</v>
      </c>
      <c r="O43" s="57">
        <v>0</v>
      </c>
      <c r="P43" s="57">
        <v>9</v>
      </c>
      <c r="Q43" s="63">
        <v>0</v>
      </c>
      <c r="R43" s="57">
        <v>235662</v>
      </c>
      <c r="S43" s="64">
        <v>9840</v>
      </c>
    </row>
    <row r="44" spans="1:19" s="57" customFormat="1" ht="15" x14ac:dyDescent="0.25">
      <c r="A44" s="65" t="s">
        <v>116</v>
      </c>
      <c r="B44" s="62">
        <v>582</v>
      </c>
      <c r="C44" s="57">
        <v>57</v>
      </c>
      <c r="D44" s="57">
        <v>25182</v>
      </c>
      <c r="E44" s="57">
        <v>933</v>
      </c>
      <c r="F44" s="57">
        <v>37983</v>
      </c>
      <c r="G44" s="57">
        <v>3066</v>
      </c>
      <c r="H44" s="57">
        <v>4437</v>
      </c>
      <c r="I44" s="57">
        <v>81</v>
      </c>
      <c r="J44" s="57">
        <v>58596</v>
      </c>
      <c r="K44" s="57">
        <v>501</v>
      </c>
      <c r="L44" s="57">
        <v>46689</v>
      </c>
      <c r="M44" s="57">
        <v>1368</v>
      </c>
      <c r="N44" s="57">
        <v>9</v>
      </c>
      <c r="O44" s="57">
        <v>0</v>
      </c>
      <c r="P44" s="57">
        <v>0</v>
      </c>
      <c r="Q44" s="63">
        <v>0</v>
      </c>
      <c r="R44" s="57">
        <v>173478</v>
      </c>
      <c r="S44" s="64">
        <v>6009</v>
      </c>
    </row>
    <row r="45" spans="1:19" s="57" customFormat="1" ht="15" x14ac:dyDescent="0.25">
      <c r="A45" s="65" t="s">
        <v>117</v>
      </c>
      <c r="B45" s="62">
        <v>2196</v>
      </c>
      <c r="C45" s="57">
        <v>300</v>
      </c>
      <c r="D45" s="57">
        <v>53073</v>
      </c>
      <c r="E45" s="57">
        <v>1908</v>
      </c>
      <c r="F45" s="57">
        <v>58464</v>
      </c>
      <c r="G45" s="57">
        <v>5160</v>
      </c>
      <c r="H45" s="57">
        <v>8085</v>
      </c>
      <c r="I45" s="57">
        <v>129</v>
      </c>
      <c r="J45" s="57">
        <v>89334</v>
      </c>
      <c r="K45" s="57">
        <v>786</v>
      </c>
      <c r="L45" s="57">
        <v>90342</v>
      </c>
      <c r="M45" s="57">
        <v>2520</v>
      </c>
      <c r="N45" s="57">
        <v>0</v>
      </c>
      <c r="O45" s="57">
        <v>0</v>
      </c>
      <c r="P45" s="57">
        <v>15</v>
      </c>
      <c r="Q45" s="63">
        <v>0</v>
      </c>
      <c r="R45" s="57">
        <v>301515</v>
      </c>
      <c r="S45" s="64">
        <v>10809</v>
      </c>
    </row>
    <row r="46" spans="1:19" s="57" customFormat="1" ht="15.75" thickBot="1" x14ac:dyDescent="0.3">
      <c r="A46" s="67" t="s">
        <v>118</v>
      </c>
      <c r="B46" s="68">
        <v>3198</v>
      </c>
      <c r="C46" s="70">
        <v>303</v>
      </c>
      <c r="D46" s="70">
        <v>46230</v>
      </c>
      <c r="E46" s="70">
        <v>1509</v>
      </c>
      <c r="F46" s="70">
        <v>75333</v>
      </c>
      <c r="G46" s="70">
        <v>5724</v>
      </c>
      <c r="H46" s="70">
        <v>6576</v>
      </c>
      <c r="I46" s="70">
        <v>117</v>
      </c>
      <c r="J46" s="70">
        <v>78051</v>
      </c>
      <c r="K46" s="70">
        <v>630</v>
      </c>
      <c r="L46" s="70">
        <v>69237</v>
      </c>
      <c r="M46" s="70">
        <v>1668</v>
      </c>
      <c r="N46" s="70">
        <v>12</v>
      </c>
      <c r="O46" s="70">
        <v>0</v>
      </c>
      <c r="P46" s="70">
        <v>12</v>
      </c>
      <c r="Q46" s="69">
        <v>0</v>
      </c>
      <c r="R46" s="70">
        <v>278643</v>
      </c>
      <c r="S46" s="71">
        <v>9945</v>
      </c>
    </row>
    <row r="47" spans="1:19" s="57" customFormat="1" ht="15" x14ac:dyDescent="0.25"/>
  </sheetData>
  <mergeCells count="1">
    <mergeCell ref="B6:Q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4.25" x14ac:dyDescent="0.2"/>
  <cols>
    <col min="1" max="1" width="15.25" style="19" customWidth="1"/>
    <col min="2" max="13" width="11.5" style="19" customWidth="1"/>
    <col min="14" max="16384" width="9" style="19"/>
  </cols>
  <sheetData>
    <row r="1" spans="1:25" ht="18.75" x14ac:dyDescent="0.2">
      <c r="A1" s="54" t="s">
        <v>138</v>
      </c>
      <c r="B1" s="55"/>
      <c r="C1" s="55"/>
      <c r="D1" s="55"/>
      <c r="E1" s="55"/>
      <c r="F1" s="55"/>
      <c r="G1" s="55"/>
      <c r="H1" s="55"/>
      <c r="I1" s="55"/>
      <c r="J1" s="55"/>
      <c r="K1" s="55"/>
      <c r="L1" s="55"/>
      <c r="M1" s="55"/>
      <c r="N1" s="55"/>
      <c r="O1" s="55"/>
    </row>
    <row r="2" spans="1:25" ht="18.75" x14ac:dyDescent="0.25">
      <c r="A2" s="54" t="s">
        <v>139</v>
      </c>
      <c r="B2" s="56"/>
      <c r="C2" s="56"/>
      <c r="D2" s="56"/>
      <c r="E2" s="56"/>
      <c r="F2" s="56"/>
      <c r="G2" s="56"/>
      <c r="H2" s="56"/>
      <c r="I2" s="56"/>
      <c r="J2" s="56"/>
      <c r="K2" s="56"/>
      <c r="L2" s="56"/>
      <c r="M2" s="56"/>
      <c r="N2" s="56"/>
      <c r="O2" s="56"/>
      <c r="P2" s="57"/>
      <c r="Q2" s="57"/>
      <c r="R2" s="57"/>
      <c r="S2" s="57"/>
      <c r="T2" s="57"/>
      <c r="U2" s="57"/>
      <c r="V2" s="57"/>
      <c r="W2" s="57"/>
      <c r="X2" s="57"/>
      <c r="Y2" s="57"/>
    </row>
    <row r="3" spans="1:25" ht="15" x14ac:dyDescent="0.2">
      <c r="A3" s="58" t="s">
        <v>186</v>
      </c>
    </row>
    <row r="4" spans="1:25" ht="15" x14ac:dyDescent="0.2">
      <c r="A4" s="58"/>
    </row>
    <row r="5" spans="1:25" ht="15" thickBot="1" x14ac:dyDescent="0.25"/>
    <row r="6" spans="1:25" s="60" customFormat="1" ht="30" x14ac:dyDescent="0.25">
      <c r="A6" s="257" t="s">
        <v>84</v>
      </c>
      <c r="B6" s="159" t="s">
        <v>7</v>
      </c>
      <c r="C6" s="160" t="s">
        <v>409</v>
      </c>
      <c r="D6" s="160" t="s">
        <v>78</v>
      </c>
      <c r="E6" s="160" t="s">
        <v>79</v>
      </c>
      <c r="F6" s="160" t="s">
        <v>77</v>
      </c>
      <c r="G6" s="160" t="s">
        <v>76</v>
      </c>
      <c r="H6" s="160" t="s">
        <v>3</v>
      </c>
      <c r="I6" s="160" t="s">
        <v>2</v>
      </c>
      <c r="J6" s="160" t="s">
        <v>407</v>
      </c>
      <c r="K6" s="160" t="s">
        <v>405</v>
      </c>
      <c r="L6" s="160" t="s">
        <v>1</v>
      </c>
      <c r="M6" s="160" t="s">
        <v>0</v>
      </c>
      <c r="N6" s="258" t="s">
        <v>32</v>
      </c>
    </row>
    <row r="7" spans="1:25" s="57" customFormat="1" ht="15" x14ac:dyDescent="0.25">
      <c r="A7" s="65">
        <v>1</v>
      </c>
      <c r="B7" s="62">
        <v>57645</v>
      </c>
      <c r="C7" s="57">
        <v>0</v>
      </c>
      <c r="D7" s="57">
        <v>672</v>
      </c>
      <c r="E7" s="57">
        <v>1038</v>
      </c>
      <c r="F7" s="57">
        <v>1023</v>
      </c>
      <c r="G7" s="57">
        <v>0</v>
      </c>
      <c r="H7" s="57">
        <v>0</v>
      </c>
      <c r="I7" s="57">
        <v>81</v>
      </c>
      <c r="J7" s="57">
        <v>0</v>
      </c>
      <c r="K7" s="57">
        <v>0</v>
      </c>
      <c r="L7" s="57">
        <v>21</v>
      </c>
      <c r="M7" s="57">
        <v>0</v>
      </c>
      <c r="N7" s="64">
        <f>+SUM(B7:M7)</f>
        <v>60480</v>
      </c>
      <c r="P7" s="73"/>
    </row>
    <row r="8" spans="1:25" s="57" customFormat="1" ht="15" x14ac:dyDescent="0.25">
      <c r="A8" s="65">
        <v>2</v>
      </c>
      <c r="B8" s="62">
        <v>49953</v>
      </c>
      <c r="C8" s="57">
        <v>2379</v>
      </c>
      <c r="D8" s="57">
        <v>633</v>
      </c>
      <c r="E8" s="57">
        <v>930</v>
      </c>
      <c r="F8" s="57">
        <v>1131</v>
      </c>
      <c r="G8" s="57">
        <v>4086</v>
      </c>
      <c r="H8" s="57">
        <v>30</v>
      </c>
      <c r="I8" s="57">
        <v>321</v>
      </c>
      <c r="J8" s="57">
        <v>0</v>
      </c>
      <c r="K8" s="57">
        <v>945</v>
      </c>
      <c r="L8" s="57">
        <v>63</v>
      </c>
      <c r="M8" s="57">
        <v>0</v>
      </c>
      <c r="N8" s="64">
        <f t="shared" ref="N8:N24" si="0">+SUM(B8:M8)</f>
        <v>60471</v>
      </c>
      <c r="P8" s="73"/>
    </row>
    <row r="9" spans="1:25" s="57" customFormat="1" ht="15" x14ac:dyDescent="0.25">
      <c r="A9" s="65">
        <v>3</v>
      </c>
      <c r="B9" s="62">
        <v>45651</v>
      </c>
      <c r="C9" s="57">
        <v>2439</v>
      </c>
      <c r="D9" s="57">
        <v>687</v>
      </c>
      <c r="E9" s="57">
        <v>855</v>
      </c>
      <c r="F9" s="57">
        <v>1227</v>
      </c>
      <c r="G9" s="57">
        <v>7203</v>
      </c>
      <c r="H9" s="57">
        <v>75</v>
      </c>
      <c r="I9" s="57">
        <v>444</v>
      </c>
      <c r="J9" s="57">
        <v>0</v>
      </c>
      <c r="K9" s="57">
        <v>1800</v>
      </c>
      <c r="L9" s="57">
        <v>84</v>
      </c>
      <c r="M9" s="57">
        <v>21</v>
      </c>
      <c r="N9" s="64">
        <f t="shared" si="0"/>
        <v>60486</v>
      </c>
      <c r="P9" s="73"/>
    </row>
    <row r="10" spans="1:25" s="57" customFormat="1" ht="15" x14ac:dyDescent="0.25">
      <c r="A10" s="65">
        <v>4</v>
      </c>
      <c r="B10" s="62">
        <v>43050</v>
      </c>
      <c r="C10" s="57">
        <v>2298</v>
      </c>
      <c r="D10" s="57">
        <v>804</v>
      </c>
      <c r="E10" s="57">
        <v>858</v>
      </c>
      <c r="F10" s="57">
        <v>1335</v>
      </c>
      <c r="G10" s="57">
        <v>9066</v>
      </c>
      <c r="H10" s="57">
        <v>87</v>
      </c>
      <c r="I10" s="57">
        <v>534</v>
      </c>
      <c r="J10" s="57">
        <v>0</v>
      </c>
      <c r="K10" s="57">
        <v>2307</v>
      </c>
      <c r="L10" s="57">
        <v>105</v>
      </c>
      <c r="M10" s="57">
        <v>24</v>
      </c>
      <c r="N10" s="64">
        <f t="shared" si="0"/>
        <v>60468</v>
      </c>
      <c r="P10" s="73"/>
    </row>
    <row r="11" spans="1:25" s="57" customFormat="1" ht="15" x14ac:dyDescent="0.25">
      <c r="A11" s="65">
        <v>5</v>
      </c>
      <c r="B11" s="62">
        <v>40917</v>
      </c>
      <c r="C11" s="57">
        <v>2280</v>
      </c>
      <c r="D11" s="57">
        <v>939</v>
      </c>
      <c r="E11" s="57">
        <v>900</v>
      </c>
      <c r="F11" s="57">
        <v>1464</v>
      </c>
      <c r="G11" s="57">
        <v>10458</v>
      </c>
      <c r="H11" s="57">
        <v>111</v>
      </c>
      <c r="I11" s="57">
        <v>654</v>
      </c>
      <c r="J11" s="57">
        <v>0</v>
      </c>
      <c r="K11" s="57">
        <v>2601</v>
      </c>
      <c r="L11" s="57">
        <v>132</v>
      </c>
      <c r="M11" s="57">
        <v>30</v>
      </c>
      <c r="N11" s="64">
        <f t="shared" si="0"/>
        <v>60486</v>
      </c>
      <c r="P11" s="73"/>
    </row>
    <row r="12" spans="1:25" s="57" customFormat="1" ht="15" x14ac:dyDescent="0.25">
      <c r="A12" s="65">
        <v>6</v>
      </c>
      <c r="B12" s="62">
        <v>39321</v>
      </c>
      <c r="C12" s="57">
        <v>2094</v>
      </c>
      <c r="D12" s="57">
        <v>1014</v>
      </c>
      <c r="E12" s="57">
        <v>945</v>
      </c>
      <c r="F12" s="57">
        <v>1566</v>
      </c>
      <c r="G12" s="57">
        <v>11691</v>
      </c>
      <c r="H12" s="57">
        <v>132</v>
      </c>
      <c r="I12" s="57">
        <v>750</v>
      </c>
      <c r="J12" s="57">
        <v>0</v>
      </c>
      <c r="K12" s="57">
        <v>2790</v>
      </c>
      <c r="L12" s="57">
        <v>156</v>
      </c>
      <c r="M12" s="57">
        <v>36</v>
      </c>
      <c r="N12" s="64">
        <f t="shared" si="0"/>
        <v>60495</v>
      </c>
      <c r="P12" s="73"/>
    </row>
    <row r="13" spans="1:25" s="57" customFormat="1" ht="15" x14ac:dyDescent="0.25">
      <c r="A13" s="65">
        <v>7</v>
      </c>
      <c r="B13" s="62">
        <v>37977</v>
      </c>
      <c r="C13" s="57">
        <v>1971</v>
      </c>
      <c r="D13" s="57">
        <v>1101</v>
      </c>
      <c r="E13" s="57">
        <v>951</v>
      </c>
      <c r="F13" s="57">
        <v>1635</v>
      </c>
      <c r="G13" s="57">
        <v>12645</v>
      </c>
      <c r="H13" s="57">
        <v>150</v>
      </c>
      <c r="I13" s="57">
        <v>855</v>
      </c>
      <c r="J13" s="57">
        <v>0</v>
      </c>
      <c r="K13" s="57">
        <v>2967</v>
      </c>
      <c r="L13" s="57">
        <v>183</v>
      </c>
      <c r="M13" s="57">
        <v>45</v>
      </c>
      <c r="N13" s="64">
        <f t="shared" si="0"/>
        <v>60480</v>
      </c>
      <c r="P13" s="73"/>
    </row>
    <row r="14" spans="1:25" s="57" customFormat="1" ht="15" x14ac:dyDescent="0.25">
      <c r="A14" s="65">
        <v>8</v>
      </c>
      <c r="B14" s="62">
        <v>36855</v>
      </c>
      <c r="C14" s="57">
        <v>1893</v>
      </c>
      <c r="D14" s="57">
        <v>1194</v>
      </c>
      <c r="E14" s="57">
        <v>951</v>
      </c>
      <c r="F14" s="57">
        <v>1710</v>
      </c>
      <c r="G14" s="57">
        <v>13296</v>
      </c>
      <c r="H14" s="57">
        <v>177</v>
      </c>
      <c r="I14" s="57">
        <v>927</v>
      </c>
      <c r="J14" s="57">
        <v>0</v>
      </c>
      <c r="K14" s="57">
        <v>3216</v>
      </c>
      <c r="L14" s="57">
        <v>204</v>
      </c>
      <c r="M14" s="57">
        <v>48</v>
      </c>
      <c r="N14" s="64">
        <f t="shared" si="0"/>
        <v>60471</v>
      </c>
      <c r="P14" s="73"/>
    </row>
    <row r="15" spans="1:25" s="57" customFormat="1" ht="15" x14ac:dyDescent="0.25">
      <c r="A15" s="65">
        <v>9</v>
      </c>
      <c r="B15" s="62">
        <v>35937</v>
      </c>
      <c r="C15" s="57">
        <v>1911</v>
      </c>
      <c r="D15" s="57">
        <v>1296</v>
      </c>
      <c r="E15" s="57">
        <v>981</v>
      </c>
      <c r="F15" s="57">
        <v>1797</v>
      </c>
      <c r="G15" s="57">
        <v>13800</v>
      </c>
      <c r="H15" s="57">
        <v>201</v>
      </c>
      <c r="I15" s="57">
        <v>999</v>
      </c>
      <c r="J15" s="57">
        <v>0</v>
      </c>
      <c r="K15" s="57">
        <v>3282</v>
      </c>
      <c r="L15" s="57">
        <v>225</v>
      </c>
      <c r="M15" s="57">
        <v>60</v>
      </c>
      <c r="N15" s="64">
        <f t="shared" si="0"/>
        <v>60489</v>
      </c>
      <c r="P15" s="73"/>
    </row>
    <row r="16" spans="1:25" s="57" customFormat="1" ht="15" x14ac:dyDescent="0.25">
      <c r="A16" s="65">
        <v>10</v>
      </c>
      <c r="B16" s="62">
        <v>35154</v>
      </c>
      <c r="C16" s="57">
        <v>1800</v>
      </c>
      <c r="D16" s="57">
        <v>1416</v>
      </c>
      <c r="E16" s="57">
        <v>954</v>
      </c>
      <c r="F16" s="57">
        <v>1833</v>
      </c>
      <c r="G16" s="57">
        <v>14259</v>
      </c>
      <c r="H16" s="57">
        <v>210</v>
      </c>
      <c r="I16" s="57">
        <v>1014</v>
      </c>
      <c r="J16" s="57">
        <v>0</v>
      </c>
      <c r="K16" s="57">
        <v>3528</v>
      </c>
      <c r="L16" s="57">
        <v>249</v>
      </c>
      <c r="M16" s="57">
        <v>66</v>
      </c>
      <c r="N16" s="64">
        <f t="shared" si="0"/>
        <v>60483</v>
      </c>
      <c r="P16" s="73"/>
    </row>
    <row r="17" spans="1:16" s="57" customFormat="1" ht="15" x14ac:dyDescent="0.25">
      <c r="A17" s="65">
        <v>11</v>
      </c>
      <c r="B17" s="62">
        <v>34722</v>
      </c>
      <c r="C17" s="57">
        <v>1824</v>
      </c>
      <c r="D17" s="57">
        <v>1521</v>
      </c>
      <c r="E17" s="57">
        <v>948</v>
      </c>
      <c r="F17" s="57">
        <v>1860</v>
      </c>
      <c r="G17" s="57">
        <v>14340</v>
      </c>
      <c r="H17" s="57">
        <v>222</v>
      </c>
      <c r="I17" s="57">
        <v>1074</v>
      </c>
      <c r="J17" s="57">
        <v>0</v>
      </c>
      <c r="K17" s="57">
        <v>3618</v>
      </c>
      <c r="L17" s="57">
        <v>276</v>
      </c>
      <c r="M17" s="57">
        <v>81</v>
      </c>
      <c r="N17" s="64">
        <f t="shared" si="0"/>
        <v>60486</v>
      </c>
      <c r="P17" s="73"/>
    </row>
    <row r="18" spans="1:16" s="57" customFormat="1" ht="15" x14ac:dyDescent="0.25">
      <c r="A18" s="65">
        <v>12</v>
      </c>
      <c r="B18" s="62">
        <v>35067</v>
      </c>
      <c r="C18" s="57">
        <v>1698</v>
      </c>
      <c r="D18" s="57">
        <v>1572</v>
      </c>
      <c r="E18" s="57">
        <v>978</v>
      </c>
      <c r="F18" s="57">
        <v>1935</v>
      </c>
      <c r="G18" s="57">
        <v>14025</v>
      </c>
      <c r="H18" s="57">
        <v>234</v>
      </c>
      <c r="I18" s="57">
        <v>1095</v>
      </c>
      <c r="J18" s="57">
        <v>0</v>
      </c>
      <c r="K18" s="57">
        <v>3486</v>
      </c>
      <c r="L18" s="57">
        <v>291</v>
      </c>
      <c r="M18" s="57">
        <v>96</v>
      </c>
      <c r="N18" s="64">
        <f t="shared" si="0"/>
        <v>60477</v>
      </c>
      <c r="P18" s="73"/>
    </row>
    <row r="19" spans="1:16" s="57" customFormat="1" ht="15" x14ac:dyDescent="0.25">
      <c r="A19" s="65">
        <v>13</v>
      </c>
      <c r="B19" s="62">
        <v>36480</v>
      </c>
      <c r="C19" s="57">
        <v>1515</v>
      </c>
      <c r="D19" s="57">
        <v>1470</v>
      </c>
      <c r="E19" s="57">
        <v>951</v>
      </c>
      <c r="F19" s="57">
        <v>1971</v>
      </c>
      <c r="G19" s="57">
        <v>12738</v>
      </c>
      <c r="H19" s="57">
        <v>249</v>
      </c>
      <c r="I19" s="57">
        <v>1119</v>
      </c>
      <c r="J19" s="57">
        <v>0</v>
      </c>
      <c r="K19" s="57">
        <v>3561</v>
      </c>
      <c r="L19" s="57">
        <v>321</v>
      </c>
      <c r="M19" s="57">
        <v>111</v>
      </c>
      <c r="N19" s="64">
        <f t="shared" si="0"/>
        <v>60486</v>
      </c>
      <c r="P19" s="73"/>
    </row>
    <row r="20" spans="1:16" s="57" customFormat="1" ht="15" x14ac:dyDescent="0.25">
      <c r="A20" s="65">
        <v>14</v>
      </c>
      <c r="B20" s="62">
        <v>36252</v>
      </c>
      <c r="C20" s="57">
        <v>1632</v>
      </c>
      <c r="D20" s="57">
        <v>1305</v>
      </c>
      <c r="E20" s="57">
        <v>876</v>
      </c>
      <c r="F20" s="57">
        <v>2037</v>
      </c>
      <c r="G20" s="57">
        <v>12672</v>
      </c>
      <c r="H20" s="57">
        <v>252</v>
      </c>
      <c r="I20" s="57">
        <v>1167</v>
      </c>
      <c r="J20" s="57">
        <v>0</v>
      </c>
      <c r="K20" s="57">
        <v>3804</v>
      </c>
      <c r="L20" s="57">
        <v>357</v>
      </c>
      <c r="M20" s="57">
        <v>123</v>
      </c>
      <c r="N20" s="64">
        <f t="shared" si="0"/>
        <v>60477</v>
      </c>
      <c r="P20" s="73"/>
    </row>
    <row r="21" spans="1:16" s="57" customFormat="1" ht="15" x14ac:dyDescent="0.25">
      <c r="A21" s="65">
        <v>15</v>
      </c>
      <c r="B21" s="62">
        <v>35829</v>
      </c>
      <c r="C21" s="57">
        <v>1668</v>
      </c>
      <c r="D21" s="57">
        <v>1164</v>
      </c>
      <c r="E21" s="57">
        <v>738</v>
      </c>
      <c r="F21" s="57">
        <v>2001</v>
      </c>
      <c r="G21" s="57">
        <v>12921</v>
      </c>
      <c r="H21" s="57">
        <v>276</v>
      </c>
      <c r="I21" s="57">
        <v>1251</v>
      </c>
      <c r="J21" s="57">
        <v>0</v>
      </c>
      <c r="K21" s="57">
        <v>4110</v>
      </c>
      <c r="L21" s="57">
        <v>387</v>
      </c>
      <c r="M21" s="57">
        <v>141</v>
      </c>
      <c r="N21" s="64">
        <f t="shared" si="0"/>
        <v>60486</v>
      </c>
      <c r="P21" s="73"/>
    </row>
    <row r="22" spans="1:16" s="57" customFormat="1" ht="15" x14ac:dyDescent="0.25">
      <c r="A22" s="65">
        <v>16</v>
      </c>
      <c r="B22" s="62">
        <v>35430</v>
      </c>
      <c r="C22" s="57">
        <v>1812</v>
      </c>
      <c r="D22" s="57">
        <v>984</v>
      </c>
      <c r="E22" s="57">
        <v>609</v>
      </c>
      <c r="F22" s="57">
        <v>2034</v>
      </c>
      <c r="G22" s="57">
        <v>13122</v>
      </c>
      <c r="H22" s="57">
        <v>276</v>
      </c>
      <c r="I22" s="57">
        <v>1269</v>
      </c>
      <c r="J22" s="57">
        <v>0</v>
      </c>
      <c r="K22" s="57">
        <v>4380</v>
      </c>
      <c r="L22" s="57">
        <v>417</v>
      </c>
      <c r="M22" s="57">
        <v>150</v>
      </c>
      <c r="N22" s="64">
        <f t="shared" si="0"/>
        <v>60483</v>
      </c>
      <c r="P22" s="73"/>
    </row>
    <row r="23" spans="1:16" s="57" customFormat="1" ht="15" x14ac:dyDescent="0.25">
      <c r="A23" s="65">
        <v>17</v>
      </c>
      <c r="B23" s="62">
        <v>35097</v>
      </c>
      <c r="C23" s="57">
        <v>1836</v>
      </c>
      <c r="D23" s="57">
        <v>867</v>
      </c>
      <c r="E23" s="57">
        <v>516</v>
      </c>
      <c r="F23" s="57">
        <v>2049</v>
      </c>
      <c r="G23" s="57">
        <v>13335</v>
      </c>
      <c r="H23" s="57">
        <v>270</v>
      </c>
      <c r="I23" s="57">
        <v>1296</v>
      </c>
      <c r="J23" s="57">
        <v>0</v>
      </c>
      <c r="K23" s="57">
        <v>4620</v>
      </c>
      <c r="L23" s="57">
        <v>435</v>
      </c>
      <c r="M23" s="57">
        <v>165</v>
      </c>
      <c r="N23" s="64">
        <f t="shared" si="0"/>
        <v>60486</v>
      </c>
      <c r="P23" s="73"/>
    </row>
    <row r="24" spans="1:16" s="57" customFormat="1" ht="15.75" thickBot="1" x14ac:dyDescent="0.3">
      <c r="A24" s="67">
        <v>18</v>
      </c>
      <c r="B24" s="68">
        <v>34842</v>
      </c>
      <c r="C24" s="70">
        <v>1752</v>
      </c>
      <c r="D24" s="70">
        <v>795</v>
      </c>
      <c r="E24" s="70">
        <v>444</v>
      </c>
      <c r="F24" s="70">
        <v>2043</v>
      </c>
      <c r="G24" s="70">
        <v>13545</v>
      </c>
      <c r="H24" s="70">
        <v>279</v>
      </c>
      <c r="I24" s="70">
        <v>1326</v>
      </c>
      <c r="J24" s="70">
        <v>0</v>
      </c>
      <c r="K24" s="70">
        <v>4827</v>
      </c>
      <c r="L24" s="70">
        <v>462</v>
      </c>
      <c r="M24" s="70">
        <v>174</v>
      </c>
      <c r="N24" s="71">
        <f t="shared" si="0"/>
        <v>60489</v>
      </c>
      <c r="P24" s="75"/>
    </row>
    <row r="25" spans="1:16" s="57" customFormat="1" ht="15" x14ac:dyDescent="0.25"/>
    <row r="47" spans="20:20" ht="15" x14ac:dyDescent="0.25">
      <c r="T47" s="22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showGridLines="0" zoomScaleNormal="100" workbookViewId="0"/>
  </sheetViews>
  <sheetFormatPr defaultRowHeight="15" x14ac:dyDescent="0.25"/>
  <cols>
    <col min="1" max="1" width="53" style="57" customWidth="1"/>
    <col min="2" max="3" width="13.25" style="57" customWidth="1"/>
    <col min="4" max="17" width="9" style="57"/>
    <col min="18" max="18" width="11.125" style="57" customWidth="1"/>
    <col min="19" max="16384" width="9" style="57"/>
  </cols>
  <sheetData>
    <row r="1" spans="1:25" s="19" customFormat="1" ht="18.75" x14ac:dyDescent="0.2">
      <c r="A1" s="54" t="s">
        <v>154</v>
      </c>
      <c r="B1" s="55"/>
      <c r="C1" s="55"/>
      <c r="D1" s="55"/>
      <c r="E1" s="55"/>
      <c r="F1" s="55"/>
      <c r="G1" s="55"/>
      <c r="H1" s="55"/>
      <c r="I1" s="55"/>
      <c r="J1" s="55"/>
      <c r="K1" s="55"/>
      <c r="L1" s="55"/>
      <c r="M1" s="55"/>
      <c r="N1" s="55"/>
      <c r="O1" s="55"/>
    </row>
    <row r="2" spans="1:25" s="19" customFormat="1" ht="18.75" x14ac:dyDescent="0.25">
      <c r="A2" s="54" t="s">
        <v>180</v>
      </c>
      <c r="B2" s="56"/>
      <c r="C2" s="56"/>
      <c r="D2" s="56"/>
      <c r="E2" s="56"/>
      <c r="F2" s="56"/>
      <c r="G2" s="56"/>
      <c r="H2" s="56"/>
      <c r="I2" s="56"/>
      <c r="J2" s="56"/>
      <c r="K2" s="56"/>
      <c r="L2" s="56"/>
      <c r="M2" s="56"/>
      <c r="N2" s="56"/>
      <c r="O2" s="56"/>
      <c r="P2" s="57"/>
      <c r="Q2" s="57"/>
      <c r="R2" s="57"/>
      <c r="S2" s="57"/>
      <c r="T2" s="57"/>
      <c r="U2" s="57"/>
      <c r="V2" s="57"/>
      <c r="W2" s="57"/>
      <c r="X2" s="57"/>
      <c r="Y2" s="57"/>
    </row>
    <row r="3" spans="1:25" x14ac:dyDescent="0.25">
      <c r="A3" s="58" t="s">
        <v>186</v>
      </c>
    </row>
    <row r="4" spans="1:25" s="20" customFormat="1" x14ac:dyDescent="0.25">
      <c r="A4" s="58" t="s">
        <v>235</v>
      </c>
    </row>
    <row r="5" spans="1:25" x14ac:dyDescent="0.25">
      <c r="A5" s="58"/>
    </row>
    <row r="6" spans="1:25" ht="15.75" thickBot="1" x14ac:dyDescent="0.3"/>
    <row r="7" spans="1:25" ht="22.5" customHeight="1" x14ac:dyDescent="0.25">
      <c r="A7" s="362" t="s">
        <v>88</v>
      </c>
      <c r="B7" s="358" t="s">
        <v>155</v>
      </c>
      <c r="C7" s="360" t="s">
        <v>156</v>
      </c>
      <c r="D7" s="353" t="s">
        <v>157</v>
      </c>
      <c r="E7" s="354"/>
      <c r="F7" s="354"/>
      <c r="G7" s="354"/>
      <c r="H7" s="354"/>
      <c r="I7" s="354"/>
      <c r="J7" s="354"/>
      <c r="K7" s="354"/>
      <c r="L7" s="354"/>
      <c r="M7" s="354"/>
      <c r="N7" s="354"/>
      <c r="O7" s="354"/>
      <c r="P7" s="354"/>
      <c r="Q7" s="354"/>
      <c r="R7" s="354"/>
      <c r="S7" s="354"/>
      <c r="T7" s="354"/>
      <c r="U7" s="354"/>
      <c r="V7" s="355" t="s">
        <v>42</v>
      </c>
    </row>
    <row r="8" spans="1:25" s="60" customFormat="1" ht="21" customHeight="1" x14ac:dyDescent="0.25">
      <c r="A8" s="363"/>
      <c r="B8" s="359"/>
      <c r="C8" s="361"/>
      <c r="D8" s="59">
        <v>1</v>
      </c>
      <c r="E8" s="59">
        <v>2</v>
      </c>
      <c r="F8" s="59">
        <v>3</v>
      </c>
      <c r="G8" s="59">
        <v>4</v>
      </c>
      <c r="H8" s="59">
        <v>5</v>
      </c>
      <c r="I8" s="59">
        <v>6</v>
      </c>
      <c r="J8" s="59">
        <v>7</v>
      </c>
      <c r="K8" s="59">
        <v>8</v>
      </c>
      <c r="L8" s="59">
        <v>9</v>
      </c>
      <c r="M8" s="59">
        <v>10</v>
      </c>
      <c r="N8" s="59">
        <v>11</v>
      </c>
      <c r="O8" s="59">
        <v>12</v>
      </c>
      <c r="P8" s="59">
        <v>13</v>
      </c>
      <c r="Q8" s="59">
        <v>14</v>
      </c>
      <c r="R8" s="59">
        <v>15</v>
      </c>
      <c r="S8" s="59">
        <v>16</v>
      </c>
      <c r="T8" s="59">
        <v>17</v>
      </c>
      <c r="U8" s="59">
        <v>18</v>
      </c>
      <c r="V8" s="364"/>
    </row>
    <row r="9" spans="1:25" x14ac:dyDescent="0.25">
      <c r="A9" s="61" t="s">
        <v>158</v>
      </c>
      <c r="B9" s="62"/>
      <c r="C9" s="63"/>
      <c r="V9" s="64"/>
    </row>
    <row r="10" spans="1:25" x14ac:dyDescent="0.25">
      <c r="A10" s="65" t="s">
        <v>7</v>
      </c>
      <c r="B10" s="62">
        <v>34029</v>
      </c>
      <c r="C10" s="63">
        <v>19716</v>
      </c>
      <c r="D10" s="57">
        <v>53742</v>
      </c>
      <c r="E10" s="57">
        <v>49056</v>
      </c>
      <c r="F10" s="57">
        <v>43797</v>
      </c>
      <c r="G10" s="57">
        <v>39705</v>
      </c>
      <c r="H10" s="57">
        <v>36603</v>
      </c>
      <c r="I10" s="57">
        <v>33885</v>
      </c>
      <c r="J10" s="57">
        <v>31593</v>
      </c>
      <c r="K10" s="57">
        <v>29511</v>
      </c>
      <c r="L10" s="57">
        <v>27945</v>
      </c>
      <c r="M10" s="57">
        <v>26241</v>
      </c>
      <c r="N10" s="57">
        <v>24900</v>
      </c>
      <c r="O10" s="57">
        <v>23919</v>
      </c>
      <c r="P10" s="57">
        <v>23103</v>
      </c>
      <c r="Q10" s="57">
        <v>22383</v>
      </c>
      <c r="R10" s="57">
        <v>21699</v>
      </c>
      <c r="S10" s="57">
        <v>20979</v>
      </c>
      <c r="T10" s="57">
        <v>20310</v>
      </c>
      <c r="U10" s="57">
        <v>19716</v>
      </c>
      <c r="V10" s="64">
        <v>53742</v>
      </c>
      <c r="W10" s="66"/>
    </row>
    <row r="11" spans="1:25" x14ac:dyDescent="0.25">
      <c r="A11" s="65" t="s">
        <v>8</v>
      </c>
      <c r="B11" s="62">
        <v>2979</v>
      </c>
      <c r="C11" s="63">
        <v>1839</v>
      </c>
      <c r="D11" s="57">
        <v>4821</v>
      </c>
      <c r="E11" s="57">
        <v>4338</v>
      </c>
      <c r="F11" s="57">
        <v>3906</v>
      </c>
      <c r="G11" s="57">
        <v>3606</v>
      </c>
      <c r="H11" s="57">
        <v>3327</v>
      </c>
      <c r="I11" s="57">
        <v>3084</v>
      </c>
      <c r="J11" s="57">
        <v>2901</v>
      </c>
      <c r="K11" s="57">
        <v>2736</v>
      </c>
      <c r="L11" s="57">
        <v>2586</v>
      </c>
      <c r="M11" s="57">
        <v>2478</v>
      </c>
      <c r="N11" s="57">
        <v>2361</v>
      </c>
      <c r="O11" s="57">
        <v>2253</v>
      </c>
      <c r="P11" s="57">
        <v>2178</v>
      </c>
      <c r="Q11" s="57">
        <v>2100</v>
      </c>
      <c r="R11" s="57">
        <v>2043</v>
      </c>
      <c r="S11" s="57">
        <v>1968</v>
      </c>
      <c r="T11" s="57">
        <v>1914</v>
      </c>
      <c r="U11" s="57">
        <v>1842</v>
      </c>
      <c r="V11" s="64">
        <v>4821</v>
      </c>
      <c r="W11" s="66"/>
    </row>
    <row r="12" spans="1:25" x14ac:dyDescent="0.25">
      <c r="A12" s="65"/>
      <c r="B12" s="62"/>
      <c r="C12" s="63"/>
      <c r="V12" s="64"/>
    </row>
    <row r="13" spans="1:25" x14ac:dyDescent="0.25">
      <c r="A13" s="61" t="s">
        <v>121</v>
      </c>
      <c r="B13" s="62"/>
      <c r="C13" s="63"/>
      <c r="V13" s="64"/>
    </row>
    <row r="14" spans="1:25" x14ac:dyDescent="0.25">
      <c r="A14" s="65" t="s">
        <v>127</v>
      </c>
      <c r="B14" s="62">
        <v>1377</v>
      </c>
      <c r="C14" s="63">
        <v>387</v>
      </c>
      <c r="D14" s="57">
        <v>1764</v>
      </c>
      <c r="E14" s="57">
        <v>1617</v>
      </c>
      <c r="F14" s="57">
        <v>1413</v>
      </c>
      <c r="G14" s="57">
        <v>1272</v>
      </c>
      <c r="H14" s="57">
        <v>1173</v>
      </c>
      <c r="I14" s="57">
        <v>1092</v>
      </c>
      <c r="J14" s="57">
        <v>1014</v>
      </c>
      <c r="K14" s="57">
        <v>930</v>
      </c>
      <c r="L14" s="57">
        <v>843</v>
      </c>
      <c r="M14" s="57">
        <v>630</v>
      </c>
      <c r="N14" s="57">
        <v>519</v>
      </c>
      <c r="O14" s="57">
        <v>477</v>
      </c>
      <c r="P14" s="57">
        <v>459</v>
      </c>
      <c r="Q14" s="57">
        <v>444</v>
      </c>
      <c r="R14" s="57">
        <v>432</v>
      </c>
      <c r="S14" s="57">
        <v>405</v>
      </c>
      <c r="T14" s="57">
        <v>396</v>
      </c>
      <c r="U14" s="57">
        <v>387</v>
      </c>
      <c r="V14" s="64">
        <v>1761</v>
      </c>
      <c r="W14" s="334"/>
    </row>
    <row r="15" spans="1:25" x14ac:dyDescent="0.25">
      <c r="A15" s="65" t="s">
        <v>128</v>
      </c>
      <c r="B15" s="62">
        <v>5322</v>
      </c>
      <c r="C15" s="63">
        <v>2871</v>
      </c>
      <c r="D15" s="57">
        <v>8196</v>
      </c>
      <c r="E15" s="57">
        <v>7416</v>
      </c>
      <c r="F15" s="57">
        <v>6576</v>
      </c>
      <c r="G15" s="57">
        <v>5925</v>
      </c>
      <c r="H15" s="57">
        <v>5454</v>
      </c>
      <c r="I15" s="57">
        <v>5040</v>
      </c>
      <c r="J15" s="57">
        <v>4701</v>
      </c>
      <c r="K15" s="57">
        <v>4416</v>
      </c>
      <c r="L15" s="57">
        <v>4149</v>
      </c>
      <c r="M15" s="57">
        <v>3936</v>
      </c>
      <c r="N15" s="57">
        <v>3726</v>
      </c>
      <c r="O15" s="57">
        <v>3543</v>
      </c>
      <c r="P15" s="57">
        <v>3402</v>
      </c>
      <c r="Q15" s="57">
        <v>3276</v>
      </c>
      <c r="R15" s="57">
        <v>3183</v>
      </c>
      <c r="S15" s="57">
        <v>3075</v>
      </c>
      <c r="T15" s="57">
        <v>2970</v>
      </c>
      <c r="U15" s="57">
        <v>2871</v>
      </c>
      <c r="V15" s="64">
        <v>8196</v>
      </c>
      <c r="W15" s="334"/>
    </row>
    <row r="16" spans="1:25" x14ac:dyDescent="0.25">
      <c r="A16" s="65" t="s">
        <v>129</v>
      </c>
      <c r="B16" s="62">
        <v>21837</v>
      </c>
      <c r="C16" s="63">
        <v>11682</v>
      </c>
      <c r="D16" s="57">
        <v>33519</v>
      </c>
      <c r="E16" s="57">
        <v>30324</v>
      </c>
      <c r="F16" s="57">
        <v>26895</v>
      </c>
      <c r="G16" s="57">
        <v>24285</v>
      </c>
      <c r="H16" s="57">
        <v>22290</v>
      </c>
      <c r="I16" s="57">
        <v>20475</v>
      </c>
      <c r="J16" s="57">
        <v>18951</v>
      </c>
      <c r="K16" s="57">
        <v>17532</v>
      </c>
      <c r="L16" s="57">
        <v>16566</v>
      </c>
      <c r="M16" s="57">
        <v>15561</v>
      </c>
      <c r="N16" s="57">
        <v>14793</v>
      </c>
      <c r="O16" s="57">
        <v>14235</v>
      </c>
      <c r="P16" s="57">
        <v>13746</v>
      </c>
      <c r="Q16" s="57">
        <v>13326</v>
      </c>
      <c r="R16" s="57">
        <v>12888</v>
      </c>
      <c r="S16" s="57">
        <v>12453</v>
      </c>
      <c r="T16" s="57">
        <v>12045</v>
      </c>
      <c r="U16" s="57">
        <v>11679</v>
      </c>
      <c r="V16" s="64">
        <v>33519</v>
      </c>
      <c r="W16" s="334"/>
    </row>
    <row r="17" spans="1:23" x14ac:dyDescent="0.25">
      <c r="A17" s="65" t="s">
        <v>130</v>
      </c>
      <c r="B17" s="62">
        <v>273</v>
      </c>
      <c r="C17" s="63">
        <v>192</v>
      </c>
      <c r="D17" s="57">
        <v>465</v>
      </c>
      <c r="E17" s="57">
        <v>420</v>
      </c>
      <c r="F17" s="57">
        <v>384</v>
      </c>
      <c r="G17" s="57">
        <v>351</v>
      </c>
      <c r="H17" s="57">
        <v>321</v>
      </c>
      <c r="I17" s="57">
        <v>303</v>
      </c>
      <c r="J17" s="57">
        <v>288</v>
      </c>
      <c r="K17" s="57">
        <v>282</v>
      </c>
      <c r="L17" s="57">
        <v>267</v>
      </c>
      <c r="M17" s="57">
        <v>258</v>
      </c>
      <c r="N17" s="57">
        <v>249</v>
      </c>
      <c r="O17" s="57">
        <v>237</v>
      </c>
      <c r="P17" s="57">
        <v>228</v>
      </c>
      <c r="Q17" s="57">
        <v>219</v>
      </c>
      <c r="R17" s="57">
        <v>210</v>
      </c>
      <c r="S17" s="57">
        <v>201</v>
      </c>
      <c r="T17" s="57">
        <v>198</v>
      </c>
      <c r="U17" s="57">
        <v>192</v>
      </c>
      <c r="V17" s="64">
        <v>465</v>
      </c>
      <c r="W17" s="334"/>
    </row>
    <row r="18" spans="1:23" x14ac:dyDescent="0.25">
      <c r="A18" s="65" t="s">
        <v>131</v>
      </c>
      <c r="B18" s="62">
        <v>486</v>
      </c>
      <c r="C18" s="63">
        <v>336</v>
      </c>
      <c r="D18" s="57">
        <v>822</v>
      </c>
      <c r="E18" s="57">
        <v>768</v>
      </c>
      <c r="F18" s="57">
        <v>690</v>
      </c>
      <c r="G18" s="57">
        <v>612</v>
      </c>
      <c r="H18" s="57">
        <v>564</v>
      </c>
      <c r="I18" s="57">
        <v>531</v>
      </c>
      <c r="J18" s="57">
        <v>501</v>
      </c>
      <c r="K18" s="57">
        <v>477</v>
      </c>
      <c r="L18" s="57">
        <v>456</v>
      </c>
      <c r="M18" s="57">
        <v>438</v>
      </c>
      <c r="N18" s="57">
        <v>414</v>
      </c>
      <c r="O18" s="57">
        <v>396</v>
      </c>
      <c r="P18" s="57">
        <v>384</v>
      </c>
      <c r="Q18" s="57">
        <v>372</v>
      </c>
      <c r="R18" s="57">
        <v>363</v>
      </c>
      <c r="S18" s="57">
        <v>354</v>
      </c>
      <c r="T18" s="57">
        <v>342</v>
      </c>
      <c r="U18" s="57">
        <v>336</v>
      </c>
      <c r="V18" s="64">
        <v>822</v>
      </c>
      <c r="W18" s="334"/>
    </row>
    <row r="19" spans="1:23" x14ac:dyDescent="0.25">
      <c r="A19" s="65" t="s">
        <v>92</v>
      </c>
      <c r="B19" s="62">
        <v>7551</v>
      </c>
      <c r="C19" s="63">
        <v>6057</v>
      </c>
      <c r="D19" s="57">
        <v>13605</v>
      </c>
      <c r="E19" s="57">
        <v>12693</v>
      </c>
      <c r="F19" s="57">
        <v>11616</v>
      </c>
      <c r="G19" s="57">
        <v>10767</v>
      </c>
      <c r="H19" s="57">
        <v>10041</v>
      </c>
      <c r="I19" s="57">
        <v>9450</v>
      </c>
      <c r="J19" s="57">
        <v>8967</v>
      </c>
      <c r="K19" s="57">
        <v>8553</v>
      </c>
      <c r="L19" s="57">
        <v>8202</v>
      </c>
      <c r="M19" s="57">
        <v>7845</v>
      </c>
      <c r="N19" s="57">
        <v>7515</v>
      </c>
      <c r="O19" s="57">
        <v>7239</v>
      </c>
      <c r="P19" s="57">
        <v>7014</v>
      </c>
      <c r="Q19" s="57">
        <v>6807</v>
      </c>
      <c r="R19" s="57">
        <v>6627</v>
      </c>
      <c r="S19" s="57">
        <v>6420</v>
      </c>
      <c r="T19" s="57">
        <v>6237</v>
      </c>
      <c r="U19" s="57">
        <v>6054</v>
      </c>
      <c r="V19" s="64">
        <v>13608</v>
      </c>
      <c r="W19" s="334"/>
    </row>
    <row r="20" spans="1:23" x14ac:dyDescent="0.25">
      <c r="A20" s="65" t="s">
        <v>93</v>
      </c>
      <c r="B20" s="62">
        <v>123</v>
      </c>
      <c r="C20" s="63">
        <v>30</v>
      </c>
      <c r="D20" s="57">
        <v>153</v>
      </c>
      <c r="E20" s="57">
        <v>117</v>
      </c>
      <c r="F20" s="57">
        <v>102</v>
      </c>
      <c r="G20" s="57">
        <v>81</v>
      </c>
      <c r="H20" s="57">
        <v>69</v>
      </c>
      <c r="I20" s="57">
        <v>63</v>
      </c>
      <c r="J20" s="57">
        <v>60</v>
      </c>
      <c r="K20" s="57">
        <v>45</v>
      </c>
      <c r="L20" s="57">
        <v>42</v>
      </c>
      <c r="M20" s="57">
        <v>39</v>
      </c>
      <c r="N20" s="57">
        <v>39</v>
      </c>
      <c r="O20" s="57">
        <v>36</v>
      </c>
      <c r="P20" s="57">
        <v>36</v>
      </c>
      <c r="Q20" s="57">
        <v>36</v>
      </c>
      <c r="R20" s="57">
        <v>33</v>
      </c>
      <c r="S20" s="57">
        <v>33</v>
      </c>
      <c r="T20" s="57">
        <v>30</v>
      </c>
      <c r="U20" s="57">
        <v>30</v>
      </c>
      <c r="V20" s="64">
        <v>153</v>
      </c>
      <c r="W20" s="334"/>
    </row>
    <row r="21" spans="1:23" x14ac:dyDescent="0.25">
      <c r="A21" s="65" t="s">
        <v>94</v>
      </c>
      <c r="B21" s="62">
        <v>39</v>
      </c>
      <c r="C21" s="63">
        <v>6</v>
      </c>
      <c r="D21" s="57">
        <v>45</v>
      </c>
      <c r="E21" s="57">
        <v>36</v>
      </c>
      <c r="F21" s="57">
        <v>24</v>
      </c>
      <c r="G21" s="57">
        <v>24</v>
      </c>
      <c r="H21" s="57">
        <v>15</v>
      </c>
      <c r="I21" s="57">
        <v>15</v>
      </c>
      <c r="J21" s="57">
        <v>12</v>
      </c>
      <c r="K21" s="57">
        <v>12</v>
      </c>
      <c r="L21" s="57">
        <v>12</v>
      </c>
      <c r="M21" s="57">
        <v>9</v>
      </c>
      <c r="N21" s="57">
        <v>9</v>
      </c>
      <c r="O21" s="57">
        <v>6</v>
      </c>
      <c r="P21" s="57">
        <v>9</v>
      </c>
      <c r="Q21" s="57">
        <v>9</v>
      </c>
      <c r="R21" s="57">
        <v>9</v>
      </c>
      <c r="S21" s="57">
        <v>9</v>
      </c>
      <c r="T21" s="57">
        <v>6</v>
      </c>
      <c r="U21" s="57">
        <v>6</v>
      </c>
      <c r="V21" s="64">
        <v>45</v>
      </c>
      <c r="W21" s="334"/>
    </row>
    <row r="22" spans="1:23" x14ac:dyDescent="0.25">
      <c r="A22" s="65"/>
      <c r="B22" s="62"/>
      <c r="C22" s="63"/>
      <c r="V22" s="64"/>
    </row>
    <row r="23" spans="1:23" x14ac:dyDescent="0.25">
      <c r="A23" s="61" t="s">
        <v>122</v>
      </c>
      <c r="B23" s="62"/>
      <c r="C23" s="63"/>
      <c r="V23" s="64"/>
    </row>
    <row r="24" spans="1:23" x14ac:dyDescent="0.25">
      <c r="A24" s="65" t="s">
        <v>95</v>
      </c>
      <c r="B24" s="62">
        <v>16797</v>
      </c>
      <c r="C24" s="63">
        <v>11448</v>
      </c>
      <c r="D24" s="57">
        <v>28245</v>
      </c>
      <c r="E24" s="57">
        <v>25935</v>
      </c>
      <c r="F24" s="57">
        <v>23487</v>
      </c>
      <c r="G24" s="57">
        <v>21546</v>
      </c>
      <c r="H24" s="57">
        <v>20010</v>
      </c>
      <c r="I24" s="57">
        <v>18651</v>
      </c>
      <c r="J24" s="57">
        <v>17595</v>
      </c>
      <c r="K24" s="57">
        <v>16614</v>
      </c>
      <c r="L24" s="57">
        <v>15831</v>
      </c>
      <c r="M24" s="57">
        <v>15006</v>
      </c>
      <c r="N24" s="57">
        <v>14286</v>
      </c>
      <c r="O24" s="57">
        <v>13752</v>
      </c>
      <c r="P24" s="57">
        <v>13290</v>
      </c>
      <c r="Q24" s="57">
        <v>12909</v>
      </c>
      <c r="R24" s="57">
        <v>12540</v>
      </c>
      <c r="S24" s="57">
        <v>12150</v>
      </c>
      <c r="T24" s="57">
        <v>11805</v>
      </c>
      <c r="U24" s="57">
        <v>11445</v>
      </c>
      <c r="V24" s="64">
        <v>28242</v>
      </c>
    </row>
    <row r="25" spans="1:23" x14ac:dyDescent="0.25">
      <c r="A25" s="65" t="s">
        <v>96</v>
      </c>
      <c r="B25" s="62">
        <v>20211</v>
      </c>
      <c r="C25" s="63">
        <v>10110</v>
      </c>
      <c r="D25" s="57">
        <v>30318</v>
      </c>
      <c r="E25" s="57">
        <v>27462</v>
      </c>
      <c r="F25" s="57">
        <v>24216</v>
      </c>
      <c r="G25" s="57">
        <v>21765</v>
      </c>
      <c r="H25" s="57">
        <v>19920</v>
      </c>
      <c r="I25" s="57">
        <v>18318</v>
      </c>
      <c r="J25" s="57">
        <v>16899</v>
      </c>
      <c r="K25" s="57">
        <v>15630</v>
      </c>
      <c r="L25" s="57">
        <v>14703</v>
      </c>
      <c r="M25" s="57">
        <v>13713</v>
      </c>
      <c r="N25" s="57">
        <v>12975</v>
      </c>
      <c r="O25" s="57">
        <v>12420</v>
      </c>
      <c r="P25" s="57">
        <v>11991</v>
      </c>
      <c r="Q25" s="57">
        <v>11580</v>
      </c>
      <c r="R25" s="57">
        <v>11205</v>
      </c>
      <c r="S25" s="57">
        <v>10794</v>
      </c>
      <c r="T25" s="57">
        <v>10416</v>
      </c>
      <c r="U25" s="57">
        <v>10110</v>
      </c>
      <c r="V25" s="64">
        <v>30318</v>
      </c>
    </row>
    <row r="26" spans="1:23" x14ac:dyDescent="0.25">
      <c r="A26" s="65"/>
      <c r="B26" s="62"/>
      <c r="C26" s="63"/>
      <c r="V26" s="64"/>
    </row>
    <row r="27" spans="1:23" x14ac:dyDescent="0.25">
      <c r="A27" s="61" t="s">
        <v>123</v>
      </c>
      <c r="B27" s="62"/>
      <c r="C27" s="63"/>
      <c r="V27" s="64"/>
    </row>
    <row r="28" spans="1:23" x14ac:dyDescent="0.25">
      <c r="A28" s="65" t="s">
        <v>97</v>
      </c>
      <c r="B28" s="62">
        <v>138</v>
      </c>
      <c r="C28" s="63">
        <v>30</v>
      </c>
      <c r="D28" s="57">
        <v>171</v>
      </c>
      <c r="E28" s="57">
        <v>129</v>
      </c>
      <c r="F28" s="57">
        <v>108</v>
      </c>
      <c r="G28" s="57">
        <v>84</v>
      </c>
      <c r="H28" s="57">
        <v>75</v>
      </c>
      <c r="I28" s="57">
        <v>69</v>
      </c>
      <c r="J28" s="57">
        <v>63</v>
      </c>
      <c r="K28" s="57">
        <v>51</v>
      </c>
      <c r="L28" s="57">
        <v>45</v>
      </c>
      <c r="M28" s="57">
        <v>42</v>
      </c>
      <c r="N28" s="57">
        <v>42</v>
      </c>
      <c r="O28" s="57">
        <v>39</v>
      </c>
      <c r="P28" s="57">
        <v>36</v>
      </c>
      <c r="Q28" s="57">
        <v>36</v>
      </c>
      <c r="R28" s="57">
        <v>33</v>
      </c>
      <c r="S28" s="57">
        <v>33</v>
      </c>
      <c r="T28" s="57">
        <v>33</v>
      </c>
      <c r="U28" s="57">
        <v>30</v>
      </c>
      <c r="V28" s="64">
        <v>168</v>
      </c>
    </row>
    <row r="29" spans="1:23" x14ac:dyDescent="0.25">
      <c r="A29" s="65" t="s">
        <v>98</v>
      </c>
      <c r="B29" s="62">
        <v>2715</v>
      </c>
      <c r="C29" s="63">
        <v>948</v>
      </c>
      <c r="D29" s="57">
        <v>3663</v>
      </c>
      <c r="E29" s="57">
        <v>3111</v>
      </c>
      <c r="F29" s="57">
        <v>2703</v>
      </c>
      <c r="G29" s="57">
        <v>2355</v>
      </c>
      <c r="H29" s="57">
        <v>2115</v>
      </c>
      <c r="I29" s="57">
        <v>1911</v>
      </c>
      <c r="J29" s="57">
        <v>1749</v>
      </c>
      <c r="K29" s="57">
        <v>1620</v>
      </c>
      <c r="L29" s="57">
        <v>1494</v>
      </c>
      <c r="M29" s="57">
        <v>1386</v>
      </c>
      <c r="N29" s="57">
        <v>1299</v>
      </c>
      <c r="O29" s="57">
        <v>1230</v>
      </c>
      <c r="P29" s="57">
        <v>1170</v>
      </c>
      <c r="Q29" s="57">
        <v>1122</v>
      </c>
      <c r="R29" s="57">
        <v>1074</v>
      </c>
      <c r="S29" s="57">
        <v>1032</v>
      </c>
      <c r="T29" s="57">
        <v>987</v>
      </c>
      <c r="U29" s="57">
        <v>948</v>
      </c>
      <c r="V29" s="64">
        <v>3666</v>
      </c>
    </row>
    <row r="30" spans="1:23" x14ac:dyDescent="0.25">
      <c r="A30" s="65" t="s">
        <v>99</v>
      </c>
      <c r="B30" s="62">
        <v>8124</v>
      </c>
      <c r="C30" s="63">
        <v>3837</v>
      </c>
      <c r="D30" s="57">
        <v>11961</v>
      </c>
      <c r="E30" s="57">
        <v>10650</v>
      </c>
      <c r="F30" s="57">
        <v>9360</v>
      </c>
      <c r="G30" s="57">
        <v>8403</v>
      </c>
      <c r="H30" s="57">
        <v>7659</v>
      </c>
      <c r="I30" s="57">
        <v>7014</v>
      </c>
      <c r="J30" s="57">
        <v>6510</v>
      </c>
      <c r="K30" s="57">
        <v>6060</v>
      </c>
      <c r="L30" s="57">
        <v>5730</v>
      </c>
      <c r="M30" s="57">
        <v>5361</v>
      </c>
      <c r="N30" s="57">
        <v>5073</v>
      </c>
      <c r="O30" s="57">
        <v>4818</v>
      </c>
      <c r="P30" s="57">
        <v>4629</v>
      </c>
      <c r="Q30" s="57">
        <v>4455</v>
      </c>
      <c r="R30" s="57">
        <v>4302</v>
      </c>
      <c r="S30" s="57">
        <v>4137</v>
      </c>
      <c r="T30" s="57">
        <v>3990</v>
      </c>
      <c r="U30" s="57">
        <v>3837</v>
      </c>
      <c r="V30" s="64">
        <v>11961</v>
      </c>
    </row>
    <row r="31" spans="1:23" x14ac:dyDescent="0.25">
      <c r="A31" s="65" t="s">
        <v>100</v>
      </c>
      <c r="B31" s="62">
        <v>5520</v>
      </c>
      <c r="C31" s="63">
        <v>2955</v>
      </c>
      <c r="D31" s="57">
        <v>8472</v>
      </c>
      <c r="E31" s="57">
        <v>7698</v>
      </c>
      <c r="F31" s="57">
        <v>6867</v>
      </c>
      <c r="G31" s="57">
        <v>6243</v>
      </c>
      <c r="H31" s="57">
        <v>5733</v>
      </c>
      <c r="I31" s="57">
        <v>5295</v>
      </c>
      <c r="J31" s="57">
        <v>4947</v>
      </c>
      <c r="K31" s="57">
        <v>4626</v>
      </c>
      <c r="L31" s="57">
        <v>4368</v>
      </c>
      <c r="M31" s="57">
        <v>4104</v>
      </c>
      <c r="N31" s="57">
        <v>3885</v>
      </c>
      <c r="O31" s="57">
        <v>3720</v>
      </c>
      <c r="P31" s="57">
        <v>3579</v>
      </c>
      <c r="Q31" s="57">
        <v>3447</v>
      </c>
      <c r="R31" s="57">
        <v>3327</v>
      </c>
      <c r="S31" s="57">
        <v>3201</v>
      </c>
      <c r="T31" s="57">
        <v>3066</v>
      </c>
      <c r="U31" s="57">
        <v>2955</v>
      </c>
      <c r="V31" s="64">
        <v>8475</v>
      </c>
    </row>
    <row r="32" spans="1:23" x14ac:dyDescent="0.25">
      <c r="A32" s="65" t="s">
        <v>101</v>
      </c>
      <c r="B32" s="62">
        <v>4014</v>
      </c>
      <c r="C32" s="63">
        <v>2625</v>
      </c>
      <c r="D32" s="57">
        <v>6642</v>
      </c>
      <c r="E32" s="57">
        <v>6123</v>
      </c>
      <c r="F32" s="57">
        <v>5541</v>
      </c>
      <c r="G32" s="57">
        <v>5064</v>
      </c>
      <c r="H32" s="57">
        <v>4686</v>
      </c>
      <c r="I32" s="57">
        <v>4344</v>
      </c>
      <c r="J32" s="57">
        <v>4062</v>
      </c>
      <c r="K32" s="57">
        <v>3816</v>
      </c>
      <c r="L32" s="57">
        <v>3630</v>
      </c>
      <c r="M32" s="57">
        <v>3432</v>
      </c>
      <c r="N32" s="57">
        <v>3270</v>
      </c>
      <c r="O32" s="57">
        <v>3165</v>
      </c>
      <c r="P32" s="57">
        <v>3057</v>
      </c>
      <c r="Q32" s="57">
        <v>2964</v>
      </c>
      <c r="R32" s="57">
        <v>2862</v>
      </c>
      <c r="S32" s="57">
        <v>2760</v>
      </c>
      <c r="T32" s="57">
        <v>2676</v>
      </c>
      <c r="U32" s="57">
        <v>2625</v>
      </c>
      <c r="V32" s="64">
        <v>6639</v>
      </c>
    </row>
    <row r="33" spans="1:22" x14ac:dyDescent="0.25">
      <c r="A33" s="65" t="s">
        <v>102</v>
      </c>
      <c r="B33" s="62">
        <v>3621</v>
      </c>
      <c r="C33" s="63">
        <v>2505</v>
      </c>
      <c r="D33" s="57">
        <v>6126</v>
      </c>
      <c r="E33" s="57">
        <v>5664</v>
      </c>
      <c r="F33" s="57">
        <v>5109</v>
      </c>
      <c r="G33" s="57">
        <v>4701</v>
      </c>
      <c r="H33" s="57">
        <v>4359</v>
      </c>
      <c r="I33" s="57">
        <v>4053</v>
      </c>
      <c r="J33" s="57">
        <v>3804</v>
      </c>
      <c r="K33" s="57">
        <v>3579</v>
      </c>
      <c r="L33" s="57">
        <v>3423</v>
      </c>
      <c r="M33" s="57">
        <v>3243</v>
      </c>
      <c r="N33" s="57">
        <v>3102</v>
      </c>
      <c r="O33" s="57">
        <v>2991</v>
      </c>
      <c r="P33" s="57">
        <v>2901</v>
      </c>
      <c r="Q33" s="57">
        <v>2820</v>
      </c>
      <c r="R33" s="57">
        <v>2733</v>
      </c>
      <c r="S33" s="57">
        <v>2658</v>
      </c>
      <c r="T33" s="57">
        <v>2586</v>
      </c>
      <c r="U33" s="57">
        <v>2505</v>
      </c>
      <c r="V33" s="64">
        <v>6126</v>
      </c>
    </row>
    <row r="34" spans="1:22" x14ac:dyDescent="0.25">
      <c r="A34" s="65" t="s">
        <v>103</v>
      </c>
      <c r="B34" s="62">
        <v>3708</v>
      </c>
      <c r="C34" s="63">
        <v>2670</v>
      </c>
      <c r="D34" s="57">
        <v>6381</v>
      </c>
      <c r="E34" s="57">
        <v>5949</v>
      </c>
      <c r="F34" s="57">
        <v>5373</v>
      </c>
      <c r="G34" s="57">
        <v>4902</v>
      </c>
      <c r="H34" s="57">
        <v>4593</v>
      </c>
      <c r="I34" s="57">
        <v>4317</v>
      </c>
      <c r="J34" s="57">
        <v>4038</v>
      </c>
      <c r="K34" s="57">
        <v>3816</v>
      </c>
      <c r="L34" s="57">
        <v>3621</v>
      </c>
      <c r="M34" s="57">
        <v>3417</v>
      </c>
      <c r="N34" s="57">
        <v>3264</v>
      </c>
      <c r="O34" s="57">
        <v>3153</v>
      </c>
      <c r="P34" s="57">
        <v>3057</v>
      </c>
      <c r="Q34" s="57">
        <v>2973</v>
      </c>
      <c r="R34" s="57">
        <v>2892</v>
      </c>
      <c r="S34" s="57">
        <v>2814</v>
      </c>
      <c r="T34" s="57">
        <v>2742</v>
      </c>
      <c r="U34" s="57">
        <v>2670</v>
      </c>
      <c r="V34" s="64">
        <v>6381</v>
      </c>
    </row>
    <row r="35" spans="1:22" x14ac:dyDescent="0.25">
      <c r="A35" s="65" t="s">
        <v>104</v>
      </c>
      <c r="B35" s="62">
        <v>3309</v>
      </c>
      <c r="C35" s="63">
        <v>2307</v>
      </c>
      <c r="D35" s="57">
        <v>5619</v>
      </c>
      <c r="E35" s="57">
        <v>5190</v>
      </c>
      <c r="F35" s="57">
        <v>4674</v>
      </c>
      <c r="G35" s="57">
        <v>4299</v>
      </c>
      <c r="H35" s="57">
        <v>3996</v>
      </c>
      <c r="I35" s="57">
        <v>3747</v>
      </c>
      <c r="J35" s="57">
        <v>3498</v>
      </c>
      <c r="K35" s="57">
        <v>3294</v>
      </c>
      <c r="L35" s="57">
        <v>3123</v>
      </c>
      <c r="M35" s="57">
        <v>2949</v>
      </c>
      <c r="N35" s="57">
        <v>2802</v>
      </c>
      <c r="O35" s="57">
        <v>2703</v>
      </c>
      <c r="P35" s="57">
        <v>2622</v>
      </c>
      <c r="Q35" s="57">
        <v>2544</v>
      </c>
      <c r="R35" s="57">
        <v>2496</v>
      </c>
      <c r="S35" s="57">
        <v>2424</v>
      </c>
      <c r="T35" s="57">
        <v>2370</v>
      </c>
      <c r="U35" s="57">
        <v>2307</v>
      </c>
      <c r="V35" s="64">
        <v>5619</v>
      </c>
    </row>
    <row r="36" spans="1:22" x14ac:dyDescent="0.25">
      <c r="A36" s="65" t="s">
        <v>105</v>
      </c>
      <c r="B36" s="62">
        <v>2937</v>
      </c>
      <c r="C36" s="63">
        <v>1884</v>
      </c>
      <c r="D36" s="57">
        <v>4821</v>
      </c>
      <c r="E36" s="57">
        <v>4482</v>
      </c>
      <c r="F36" s="57">
        <v>4005</v>
      </c>
      <c r="G36" s="57">
        <v>3660</v>
      </c>
      <c r="H36" s="57">
        <v>3393</v>
      </c>
      <c r="I36" s="57">
        <v>3144</v>
      </c>
      <c r="J36" s="57">
        <v>2958</v>
      </c>
      <c r="K36" s="57">
        <v>2739</v>
      </c>
      <c r="L36" s="57">
        <v>2586</v>
      </c>
      <c r="M36" s="57">
        <v>2433</v>
      </c>
      <c r="N36" s="57">
        <v>2307</v>
      </c>
      <c r="O36" s="57">
        <v>2223</v>
      </c>
      <c r="P36" s="57">
        <v>2154</v>
      </c>
      <c r="Q36" s="57">
        <v>2115</v>
      </c>
      <c r="R36" s="57">
        <v>2061</v>
      </c>
      <c r="S36" s="57">
        <v>2001</v>
      </c>
      <c r="T36" s="57">
        <v>1932</v>
      </c>
      <c r="U36" s="57">
        <v>1881</v>
      </c>
      <c r="V36" s="64">
        <v>4818</v>
      </c>
    </row>
    <row r="37" spans="1:22" x14ac:dyDescent="0.25">
      <c r="A37" s="65" t="s">
        <v>106</v>
      </c>
      <c r="B37" s="62">
        <v>1983</v>
      </c>
      <c r="C37" s="63">
        <v>1287</v>
      </c>
      <c r="D37" s="57">
        <v>3270</v>
      </c>
      <c r="E37" s="57">
        <v>3057</v>
      </c>
      <c r="F37" s="57">
        <v>2751</v>
      </c>
      <c r="G37" s="57">
        <v>2508</v>
      </c>
      <c r="H37" s="57">
        <v>2319</v>
      </c>
      <c r="I37" s="57">
        <v>2148</v>
      </c>
      <c r="J37" s="57">
        <v>2004</v>
      </c>
      <c r="K37" s="57">
        <v>1860</v>
      </c>
      <c r="L37" s="57">
        <v>1764</v>
      </c>
      <c r="M37" s="57">
        <v>1671</v>
      </c>
      <c r="N37" s="57">
        <v>1584</v>
      </c>
      <c r="O37" s="57">
        <v>1524</v>
      </c>
      <c r="P37" s="57">
        <v>1479</v>
      </c>
      <c r="Q37" s="57">
        <v>1443</v>
      </c>
      <c r="R37" s="57">
        <v>1407</v>
      </c>
      <c r="S37" s="57">
        <v>1362</v>
      </c>
      <c r="T37" s="57">
        <v>1329</v>
      </c>
      <c r="U37" s="57">
        <v>1290</v>
      </c>
      <c r="V37" s="64">
        <v>3270</v>
      </c>
    </row>
    <row r="38" spans="1:22" x14ac:dyDescent="0.25">
      <c r="A38" s="65" t="s">
        <v>107</v>
      </c>
      <c r="B38" s="62">
        <v>930</v>
      </c>
      <c r="C38" s="63">
        <v>507</v>
      </c>
      <c r="D38" s="57">
        <v>1437</v>
      </c>
      <c r="E38" s="57">
        <v>1344</v>
      </c>
      <c r="F38" s="57">
        <v>1209</v>
      </c>
      <c r="G38" s="57">
        <v>1089</v>
      </c>
      <c r="H38" s="57">
        <v>999</v>
      </c>
      <c r="I38" s="57">
        <v>927</v>
      </c>
      <c r="J38" s="57">
        <v>861</v>
      </c>
      <c r="K38" s="57">
        <v>783</v>
      </c>
      <c r="L38" s="57">
        <v>744</v>
      </c>
      <c r="M38" s="57">
        <v>681</v>
      </c>
      <c r="N38" s="57">
        <v>633</v>
      </c>
      <c r="O38" s="57">
        <v>609</v>
      </c>
      <c r="P38" s="57">
        <v>588</v>
      </c>
      <c r="Q38" s="57">
        <v>567</v>
      </c>
      <c r="R38" s="57">
        <v>552</v>
      </c>
      <c r="S38" s="57">
        <v>528</v>
      </c>
      <c r="T38" s="57">
        <v>516</v>
      </c>
      <c r="U38" s="57">
        <v>507</v>
      </c>
      <c r="V38" s="64">
        <v>1437</v>
      </c>
    </row>
    <row r="39" spans="1:22" x14ac:dyDescent="0.25">
      <c r="A39" s="65"/>
      <c r="B39" s="62"/>
      <c r="C39" s="63"/>
      <c r="V39" s="64"/>
    </row>
    <row r="40" spans="1:22" x14ac:dyDescent="0.25">
      <c r="A40" s="61" t="s">
        <v>124</v>
      </c>
      <c r="B40" s="62"/>
      <c r="C40" s="63"/>
      <c r="V40" s="64"/>
    </row>
    <row r="41" spans="1:22" x14ac:dyDescent="0.25">
      <c r="A41" s="65" t="s">
        <v>43</v>
      </c>
      <c r="B41" s="62">
        <v>1710</v>
      </c>
      <c r="C41" s="63">
        <v>1224</v>
      </c>
      <c r="D41" s="57">
        <v>2934</v>
      </c>
      <c r="E41" s="57">
        <v>2721</v>
      </c>
      <c r="F41" s="57">
        <v>2478</v>
      </c>
      <c r="G41" s="57">
        <v>2259</v>
      </c>
      <c r="H41" s="57">
        <v>2094</v>
      </c>
      <c r="I41" s="57">
        <v>1965</v>
      </c>
      <c r="J41" s="57">
        <v>1872</v>
      </c>
      <c r="K41" s="57">
        <v>1764</v>
      </c>
      <c r="L41" s="57">
        <v>1689</v>
      </c>
      <c r="M41" s="57">
        <v>1614</v>
      </c>
      <c r="N41" s="57">
        <v>1542</v>
      </c>
      <c r="O41" s="57">
        <v>1482</v>
      </c>
      <c r="P41" s="57">
        <v>1437</v>
      </c>
      <c r="Q41" s="57">
        <v>1395</v>
      </c>
      <c r="R41" s="57">
        <v>1353</v>
      </c>
      <c r="S41" s="57">
        <v>1299</v>
      </c>
      <c r="T41" s="57">
        <v>1263</v>
      </c>
      <c r="U41" s="57">
        <v>1224</v>
      </c>
      <c r="V41" s="64">
        <v>2934</v>
      </c>
    </row>
    <row r="42" spans="1:22" x14ac:dyDescent="0.25">
      <c r="A42" s="57" t="s">
        <v>45</v>
      </c>
      <c r="B42" s="62">
        <v>13971</v>
      </c>
      <c r="C42" s="63">
        <v>5940</v>
      </c>
      <c r="D42" s="57">
        <v>19911</v>
      </c>
      <c r="E42" s="57">
        <v>17751</v>
      </c>
      <c r="F42" s="57">
        <v>15417</v>
      </c>
      <c r="G42" s="57">
        <v>13695</v>
      </c>
      <c r="H42" s="57">
        <v>12363</v>
      </c>
      <c r="I42" s="57">
        <v>11244</v>
      </c>
      <c r="J42" s="57">
        <v>10335</v>
      </c>
      <c r="K42" s="57">
        <v>9588</v>
      </c>
      <c r="L42" s="57">
        <v>8973</v>
      </c>
      <c r="M42" s="57">
        <v>8292</v>
      </c>
      <c r="N42" s="57">
        <v>7800</v>
      </c>
      <c r="O42" s="57">
        <v>7434</v>
      </c>
      <c r="P42" s="57">
        <v>7140</v>
      </c>
      <c r="Q42" s="57">
        <v>6885</v>
      </c>
      <c r="R42" s="57">
        <v>6639</v>
      </c>
      <c r="S42" s="57">
        <v>6384</v>
      </c>
      <c r="T42" s="57">
        <v>6156</v>
      </c>
      <c r="U42" s="57">
        <v>5940</v>
      </c>
      <c r="V42" s="64">
        <v>19911</v>
      </c>
    </row>
    <row r="43" spans="1:22" x14ac:dyDescent="0.25">
      <c r="A43" s="57" t="s">
        <v>46</v>
      </c>
      <c r="B43" s="62">
        <v>14328</v>
      </c>
      <c r="C43" s="63">
        <v>9834</v>
      </c>
      <c r="D43" s="57">
        <v>24162</v>
      </c>
      <c r="E43" s="57">
        <v>22308</v>
      </c>
      <c r="F43" s="57">
        <v>20226</v>
      </c>
      <c r="G43" s="57">
        <v>18567</v>
      </c>
      <c r="H43" s="57">
        <v>17286</v>
      </c>
      <c r="I43" s="57">
        <v>16137</v>
      </c>
      <c r="J43" s="57">
        <v>15159</v>
      </c>
      <c r="K43" s="57">
        <v>14196</v>
      </c>
      <c r="L43" s="57">
        <v>13485</v>
      </c>
      <c r="M43" s="57">
        <v>12771</v>
      </c>
      <c r="N43" s="57">
        <v>12180</v>
      </c>
      <c r="O43" s="57">
        <v>11736</v>
      </c>
      <c r="P43" s="57">
        <v>11358</v>
      </c>
      <c r="Q43" s="57">
        <v>11043</v>
      </c>
      <c r="R43" s="57">
        <v>10746</v>
      </c>
      <c r="S43" s="57">
        <v>10410</v>
      </c>
      <c r="T43" s="57">
        <v>10110</v>
      </c>
      <c r="U43" s="57">
        <v>9834</v>
      </c>
      <c r="V43" s="64">
        <v>24162</v>
      </c>
    </row>
    <row r="44" spans="1:22" x14ac:dyDescent="0.25">
      <c r="A44" s="65" t="s">
        <v>26</v>
      </c>
      <c r="B44" s="62">
        <v>3360</v>
      </c>
      <c r="C44" s="63">
        <v>2274</v>
      </c>
      <c r="D44" s="57">
        <v>5634</v>
      </c>
      <c r="E44" s="57">
        <v>5196</v>
      </c>
      <c r="F44" s="57">
        <v>4683</v>
      </c>
      <c r="G44" s="57">
        <v>4305</v>
      </c>
      <c r="H44" s="57">
        <v>3999</v>
      </c>
      <c r="I44" s="57">
        <v>3753</v>
      </c>
      <c r="J44" s="57">
        <v>3522</v>
      </c>
      <c r="K44" s="57">
        <v>3321</v>
      </c>
      <c r="L44" s="57">
        <v>3180</v>
      </c>
      <c r="M44" s="57">
        <v>3018</v>
      </c>
      <c r="N44" s="57">
        <v>2859</v>
      </c>
      <c r="O44" s="57">
        <v>2751</v>
      </c>
      <c r="P44" s="57">
        <v>2664</v>
      </c>
      <c r="Q44" s="57">
        <v>2571</v>
      </c>
      <c r="R44" s="57">
        <v>2493</v>
      </c>
      <c r="S44" s="57">
        <v>2412</v>
      </c>
      <c r="T44" s="57">
        <v>2340</v>
      </c>
      <c r="U44" s="57">
        <v>2274</v>
      </c>
      <c r="V44" s="64">
        <v>5634</v>
      </c>
    </row>
    <row r="45" spans="1:22" x14ac:dyDescent="0.25">
      <c r="A45" s="57" t="s">
        <v>44</v>
      </c>
      <c r="B45" s="62">
        <v>3636</v>
      </c>
      <c r="C45" s="63">
        <v>2286</v>
      </c>
      <c r="D45" s="57">
        <v>5922</v>
      </c>
      <c r="E45" s="57">
        <v>5418</v>
      </c>
      <c r="F45" s="57">
        <v>4899</v>
      </c>
      <c r="G45" s="57">
        <v>4485</v>
      </c>
      <c r="H45" s="57">
        <v>4185</v>
      </c>
      <c r="I45" s="57">
        <v>3876</v>
      </c>
      <c r="J45" s="57">
        <v>3609</v>
      </c>
      <c r="K45" s="57">
        <v>3375</v>
      </c>
      <c r="L45" s="57">
        <v>3207</v>
      </c>
      <c r="M45" s="57">
        <v>3024</v>
      </c>
      <c r="N45" s="57">
        <v>2877</v>
      </c>
      <c r="O45" s="57">
        <v>2766</v>
      </c>
      <c r="P45" s="57">
        <v>2682</v>
      </c>
      <c r="Q45" s="57">
        <v>2595</v>
      </c>
      <c r="R45" s="57">
        <v>2514</v>
      </c>
      <c r="S45" s="57">
        <v>2433</v>
      </c>
      <c r="T45" s="57">
        <v>2349</v>
      </c>
      <c r="U45" s="57">
        <v>2283</v>
      </c>
      <c r="V45" s="64">
        <v>5922</v>
      </c>
    </row>
    <row r="46" spans="1:22" x14ac:dyDescent="0.25">
      <c r="A46" s="65"/>
      <c r="B46" s="62"/>
      <c r="C46" s="63"/>
      <c r="V46" s="64"/>
    </row>
    <row r="47" spans="1:22" x14ac:dyDescent="0.25">
      <c r="A47" s="61" t="s">
        <v>125</v>
      </c>
      <c r="B47" s="62"/>
      <c r="C47" s="63"/>
      <c r="V47" s="64"/>
    </row>
    <row r="48" spans="1:22" x14ac:dyDescent="0.25">
      <c r="A48" s="65" t="s">
        <v>108</v>
      </c>
      <c r="B48" s="62">
        <v>9591</v>
      </c>
      <c r="C48" s="63">
        <v>7041</v>
      </c>
      <c r="D48" s="57">
        <v>16635</v>
      </c>
      <c r="E48" s="57">
        <v>15342</v>
      </c>
      <c r="F48" s="57">
        <v>13884</v>
      </c>
      <c r="G48" s="57">
        <v>12750</v>
      </c>
      <c r="H48" s="57">
        <v>11874</v>
      </c>
      <c r="I48" s="57">
        <v>11178</v>
      </c>
      <c r="J48" s="57">
        <v>10578</v>
      </c>
      <c r="K48" s="57">
        <v>10068</v>
      </c>
      <c r="L48" s="57">
        <v>9645</v>
      </c>
      <c r="M48" s="57">
        <v>9207</v>
      </c>
      <c r="N48" s="57">
        <v>8817</v>
      </c>
      <c r="O48" s="57">
        <v>8502</v>
      </c>
      <c r="P48" s="57">
        <v>8217</v>
      </c>
      <c r="Q48" s="57">
        <v>7947</v>
      </c>
      <c r="R48" s="57">
        <v>7707</v>
      </c>
      <c r="S48" s="57">
        <v>7467</v>
      </c>
      <c r="T48" s="57">
        <v>7248</v>
      </c>
      <c r="U48" s="57">
        <v>7041</v>
      </c>
      <c r="V48" s="64">
        <v>16635</v>
      </c>
    </row>
    <row r="49" spans="1:23" x14ac:dyDescent="0.25">
      <c r="A49" s="65" t="s">
        <v>109</v>
      </c>
      <c r="B49" s="62">
        <v>2985</v>
      </c>
      <c r="C49" s="63">
        <v>1992</v>
      </c>
      <c r="D49" s="57">
        <v>4977</v>
      </c>
      <c r="E49" s="57">
        <v>4575</v>
      </c>
      <c r="F49" s="57">
        <v>4164</v>
      </c>
      <c r="G49" s="57">
        <v>3813</v>
      </c>
      <c r="H49" s="57">
        <v>3528</v>
      </c>
      <c r="I49" s="57">
        <v>3318</v>
      </c>
      <c r="J49" s="57">
        <v>3129</v>
      </c>
      <c r="K49" s="57">
        <v>2976</v>
      </c>
      <c r="L49" s="57">
        <v>2829</v>
      </c>
      <c r="M49" s="57">
        <v>2670</v>
      </c>
      <c r="N49" s="57">
        <v>2544</v>
      </c>
      <c r="O49" s="57">
        <v>2427</v>
      </c>
      <c r="P49" s="57">
        <v>2328</v>
      </c>
      <c r="Q49" s="57">
        <v>2268</v>
      </c>
      <c r="R49" s="57">
        <v>2199</v>
      </c>
      <c r="S49" s="57">
        <v>2124</v>
      </c>
      <c r="T49" s="57">
        <v>2058</v>
      </c>
      <c r="U49" s="57">
        <v>1992</v>
      </c>
      <c r="V49" s="64">
        <v>4980</v>
      </c>
    </row>
    <row r="50" spans="1:23" x14ac:dyDescent="0.25">
      <c r="A50" s="65" t="s">
        <v>110</v>
      </c>
      <c r="B50" s="62">
        <v>2061</v>
      </c>
      <c r="C50" s="63">
        <v>1299</v>
      </c>
      <c r="D50" s="57">
        <v>3360</v>
      </c>
      <c r="E50" s="57">
        <v>3081</v>
      </c>
      <c r="F50" s="57">
        <v>2796</v>
      </c>
      <c r="G50" s="57">
        <v>2541</v>
      </c>
      <c r="H50" s="57">
        <v>2340</v>
      </c>
      <c r="I50" s="57">
        <v>2187</v>
      </c>
      <c r="J50" s="57">
        <v>2043</v>
      </c>
      <c r="K50" s="57">
        <v>1938</v>
      </c>
      <c r="L50" s="57">
        <v>1854</v>
      </c>
      <c r="M50" s="57">
        <v>1689</v>
      </c>
      <c r="N50" s="57">
        <v>1602</v>
      </c>
      <c r="O50" s="57">
        <v>1542</v>
      </c>
      <c r="P50" s="57">
        <v>1497</v>
      </c>
      <c r="Q50" s="57">
        <v>1464</v>
      </c>
      <c r="R50" s="57">
        <v>1434</v>
      </c>
      <c r="S50" s="57">
        <v>1377</v>
      </c>
      <c r="T50" s="57">
        <v>1335</v>
      </c>
      <c r="U50" s="57">
        <v>1299</v>
      </c>
      <c r="V50" s="64">
        <v>3357</v>
      </c>
    </row>
    <row r="51" spans="1:23" x14ac:dyDescent="0.25">
      <c r="A51" s="65" t="s">
        <v>111</v>
      </c>
      <c r="B51" s="62">
        <v>3183</v>
      </c>
      <c r="C51" s="63">
        <v>1107</v>
      </c>
      <c r="D51" s="57">
        <v>4293</v>
      </c>
      <c r="E51" s="57">
        <v>3798</v>
      </c>
      <c r="F51" s="57">
        <v>3243</v>
      </c>
      <c r="G51" s="57">
        <v>2817</v>
      </c>
      <c r="H51" s="57">
        <v>2481</v>
      </c>
      <c r="I51" s="57">
        <v>2190</v>
      </c>
      <c r="J51" s="57">
        <v>1998</v>
      </c>
      <c r="K51" s="57">
        <v>1821</v>
      </c>
      <c r="L51" s="57">
        <v>1701</v>
      </c>
      <c r="M51" s="57">
        <v>1530</v>
      </c>
      <c r="N51" s="57">
        <v>1422</v>
      </c>
      <c r="O51" s="57">
        <v>1353</v>
      </c>
      <c r="P51" s="57">
        <v>1311</v>
      </c>
      <c r="Q51" s="57">
        <v>1278</v>
      </c>
      <c r="R51" s="57">
        <v>1224</v>
      </c>
      <c r="S51" s="57">
        <v>1185</v>
      </c>
      <c r="T51" s="57">
        <v>1149</v>
      </c>
      <c r="U51" s="57">
        <v>1107</v>
      </c>
      <c r="V51" s="64">
        <v>4293</v>
      </c>
    </row>
    <row r="52" spans="1:23" x14ac:dyDescent="0.25">
      <c r="A52" s="65" t="s">
        <v>112</v>
      </c>
      <c r="B52" s="62">
        <v>1674</v>
      </c>
      <c r="C52" s="63">
        <v>801</v>
      </c>
      <c r="D52" s="57">
        <v>2478</v>
      </c>
      <c r="E52" s="57">
        <v>2217</v>
      </c>
      <c r="F52" s="57">
        <v>1947</v>
      </c>
      <c r="G52" s="57">
        <v>1725</v>
      </c>
      <c r="H52" s="57">
        <v>1560</v>
      </c>
      <c r="I52" s="57">
        <v>1428</v>
      </c>
      <c r="J52" s="57">
        <v>1326</v>
      </c>
      <c r="K52" s="57">
        <v>1233</v>
      </c>
      <c r="L52" s="57">
        <v>1167</v>
      </c>
      <c r="M52" s="57">
        <v>1098</v>
      </c>
      <c r="N52" s="57">
        <v>1014</v>
      </c>
      <c r="O52" s="57">
        <v>960</v>
      </c>
      <c r="P52" s="57">
        <v>939</v>
      </c>
      <c r="Q52" s="57">
        <v>903</v>
      </c>
      <c r="R52" s="57">
        <v>876</v>
      </c>
      <c r="S52" s="57">
        <v>846</v>
      </c>
      <c r="T52" s="57">
        <v>831</v>
      </c>
      <c r="U52" s="57">
        <v>801</v>
      </c>
      <c r="V52" s="64">
        <v>2475</v>
      </c>
    </row>
    <row r="53" spans="1:23" x14ac:dyDescent="0.25">
      <c r="A53" s="65" t="s">
        <v>113</v>
      </c>
      <c r="B53" s="62">
        <v>1776</v>
      </c>
      <c r="C53" s="63">
        <v>870</v>
      </c>
      <c r="D53" s="57">
        <v>2646</v>
      </c>
      <c r="E53" s="57">
        <v>2349</v>
      </c>
      <c r="F53" s="57">
        <v>2043</v>
      </c>
      <c r="G53" s="57">
        <v>1854</v>
      </c>
      <c r="H53" s="57">
        <v>1701</v>
      </c>
      <c r="I53" s="57">
        <v>1569</v>
      </c>
      <c r="J53" s="57">
        <v>1446</v>
      </c>
      <c r="K53" s="57">
        <v>1344</v>
      </c>
      <c r="L53" s="57">
        <v>1272</v>
      </c>
      <c r="M53" s="57">
        <v>1200</v>
      </c>
      <c r="N53" s="57">
        <v>1146</v>
      </c>
      <c r="O53" s="57">
        <v>1101</v>
      </c>
      <c r="P53" s="57">
        <v>1059</v>
      </c>
      <c r="Q53" s="57">
        <v>1011</v>
      </c>
      <c r="R53" s="57">
        <v>969</v>
      </c>
      <c r="S53" s="57">
        <v>933</v>
      </c>
      <c r="T53" s="57">
        <v>897</v>
      </c>
      <c r="U53" s="57">
        <v>873</v>
      </c>
      <c r="V53" s="64">
        <v>2649</v>
      </c>
    </row>
    <row r="54" spans="1:23" x14ac:dyDescent="0.25">
      <c r="A54" s="65" t="s">
        <v>26</v>
      </c>
      <c r="B54" s="62">
        <v>684</v>
      </c>
      <c r="C54" s="63">
        <v>300</v>
      </c>
      <c r="D54" s="57">
        <v>984</v>
      </c>
      <c r="E54" s="57">
        <v>867</v>
      </c>
      <c r="F54" s="57">
        <v>768</v>
      </c>
      <c r="G54" s="57">
        <v>681</v>
      </c>
      <c r="H54" s="57">
        <v>615</v>
      </c>
      <c r="I54" s="57">
        <v>561</v>
      </c>
      <c r="J54" s="57">
        <v>528</v>
      </c>
      <c r="K54" s="57">
        <v>498</v>
      </c>
      <c r="L54" s="57">
        <v>453</v>
      </c>
      <c r="M54" s="57">
        <v>402</v>
      </c>
      <c r="N54" s="57">
        <v>378</v>
      </c>
      <c r="O54" s="57">
        <v>369</v>
      </c>
      <c r="P54" s="57">
        <v>351</v>
      </c>
      <c r="Q54" s="57">
        <v>342</v>
      </c>
      <c r="R54" s="57">
        <v>330</v>
      </c>
      <c r="S54" s="57">
        <v>318</v>
      </c>
      <c r="T54" s="57">
        <v>309</v>
      </c>
      <c r="U54" s="57">
        <v>300</v>
      </c>
      <c r="V54" s="64">
        <v>984</v>
      </c>
    </row>
    <row r="55" spans="1:23" x14ac:dyDescent="0.25">
      <c r="A55" s="65" t="s">
        <v>114</v>
      </c>
      <c r="B55" s="62">
        <v>4068</v>
      </c>
      <c r="C55" s="63">
        <v>1941</v>
      </c>
      <c r="D55" s="57">
        <v>6009</v>
      </c>
      <c r="E55" s="57">
        <v>5379</v>
      </c>
      <c r="F55" s="57">
        <v>4671</v>
      </c>
      <c r="G55" s="57">
        <v>4110</v>
      </c>
      <c r="H55" s="57">
        <v>3726</v>
      </c>
      <c r="I55" s="57">
        <v>3414</v>
      </c>
      <c r="J55" s="57">
        <v>3171</v>
      </c>
      <c r="K55" s="57">
        <v>2955</v>
      </c>
      <c r="L55" s="57">
        <v>2772</v>
      </c>
      <c r="M55" s="57">
        <v>2586</v>
      </c>
      <c r="N55" s="57">
        <v>2439</v>
      </c>
      <c r="O55" s="57">
        <v>2343</v>
      </c>
      <c r="P55" s="57">
        <v>2265</v>
      </c>
      <c r="Q55" s="57">
        <v>2199</v>
      </c>
      <c r="R55" s="57">
        <v>2139</v>
      </c>
      <c r="S55" s="57">
        <v>2067</v>
      </c>
      <c r="T55" s="57">
        <v>2001</v>
      </c>
      <c r="U55" s="57">
        <v>1941</v>
      </c>
      <c r="V55" s="64">
        <v>6009</v>
      </c>
    </row>
    <row r="56" spans="1:23" x14ac:dyDescent="0.25">
      <c r="A56" s="65" t="s">
        <v>115</v>
      </c>
      <c r="B56" s="62">
        <v>3591</v>
      </c>
      <c r="C56" s="63">
        <v>1539</v>
      </c>
      <c r="D56" s="57">
        <v>5133</v>
      </c>
      <c r="E56" s="57">
        <v>4761</v>
      </c>
      <c r="F56" s="57">
        <v>4317</v>
      </c>
      <c r="G56" s="57">
        <v>3987</v>
      </c>
      <c r="H56" s="57">
        <v>3702</v>
      </c>
      <c r="I56" s="57">
        <v>3321</v>
      </c>
      <c r="J56" s="57">
        <v>2931</v>
      </c>
      <c r="K56" s="57">
        <v>2508</v>
      </c>
      <c r="L56" s="57">
        <v>2292</v>
      </c>
      <c r="M56" s="57">
        <v>2121</v>
      </c>
      <c r="N56" s="57">
        <v>1986</v>
      </c>
      <c r="O56" s="57">
        <v>1899</v>
      </c>
      <c r="P56" s="57">
        <v>1830</v>
      </c>
      <c r="Q56" s="57">
        <v>1776</v>
      </c>
      <c r="R56" s="57">
        <v>1716</v>
      </c>
      <c r="S56" s="57">
        <v>1662</v>
      </c>
      <c r="T56" s="57">
        <v>1590</v>
      </c>
      <c r="U56" s="57">
        <v>1539</v>
      </c>
      <c r="V56" s="64">
        <v>5133</v>
      </c>
    </row>
    <row r="57" spans="1:23" x14ac:dyDescent="0.25">
      <c r="A57" s="65" t="s">
        <v>116</v>
      </c>
      <c r="B57" s="62">
        <v>1851</v>
      </c>
      <c r="C57" s="63">
        <v>939</v>
      </c>
      <c r="D57" s="57">
        <v>2790</v>
      </c>
      <c r="E57" s="57">
        <v>2523</v>
      </c>
      <c r="F57" s="57">
        <v>2244</v>
      </c>
      <c r="G57" s="57">
        <v>2022</v>
      </c>
      <c r="H57" s="57">
        <v>1863</v>
      </c>
      <c r="I57" s="57">
        <v>1698</v>
      </c>
      <c r="J57" s="57">
        <v>1560</v>
      </c>
      <c r="K57" s="57">
        <v>1464</v>
      </c>
      <c r="L57" s="57">
        <v>1359</v>
      </c>
      <c r="M57" s="57">
        <v>1278</v>
      </c>
      <c r="N57" s="57">
        <v>1206</v>
      </c>
      <c r="O57" s="57">
        <v>1143</v>
      </c>
      <c r="P57" s="57">
        <v>1110</v>
      </c>
      <c r="Q57" s="57">
        <v>1077</v>
      </c>
      <c r="R57" s="57">
        <v>1047</v>
      </c>
      <c r="S57" s="57">
        <v>1008</v>
      </c>
      <c r="T57" s="57">
        <v>972</v>
      </c>
      <c r="U57" s="57">
        <v>942</v>
      </c>
      <c r="V57" s="64">
        <v>2790</v>
      </c>
    </row>
    <row r="58" spans="1:23" x14ac:dyDescent="0.25">
      <c r="A58" s="65" t="s">
        <v>117</v>
      </c>
      <c r="B58" s="62">
        <v>2982</v>
      </c>
      <c r="C58" s="63">
        <v>1830</v>
      </c>
      <c r="D58" s="57">
        <v>4812</v>
      </c>
      <c r="E58" s="57">
        <v>4395</v>
      </c>
      <c r="F58" s="57">
        <v>3900</v>
      </c>
      <c r="G58" s="57">
        <v>3591</v>
      </c>
      <c r="H58" s="57">
        <v>3336</v>
      </c>
      <c r="I58" s="57">
        <v>3108</v>
      </c>
      <c r="J58" s="57">
        <v>2925</v>
      </c>
      <c r="K58" s="57">
        <v>2754</v>
      </c>
      <c r="L58" s="57">
        <v>2601</v>
      </c>
      <c r="M58" s="57">
        <v>2457</v>
      </c>
      <c r="N58" s="57">
        <v>2328</v>
      </c>
      <c r="O58" s="57">
        <v>2244</v>
      </c>
      <c r="P58" s="57">
        <v>2154</v>
      </c>
      <c r="Q58" s="57">
        <v>2085</v>
      </c>
      <c r="R58" s="57">
        <v>2019</v>
      </c>
      <c r="S58" s="57">
        <v>1944</v>
      </c>
      <c r="T58" s="57">
        <v>1884</v>
      </c>
      <c r="U58" s="57">
        <v>1833</v>
      </c>
      <c r="V58" s="64">
        <v>4812</v>
      </c>
    </row>
    <row r="59" spans="1:23" x14ac:dyDescent="0.25">
      <c r="A59" s="65" t="s">
        <v>118</v>
      </c>
      <c r="B59" s="62">
        <v>2556</v>
      </c>
      <c r="C59" s="63">
        <v>1890</v>
      </c>
      <c r="D59" s="57">
        <v>4449</v>
      </c>
      <c r="E59" s="57">
        <v>4107</v>
      </c>
      <c r="F59" s="57">
        <v>3726</v>
      </c>
      <c r="G59" s="57">
        <v>3420</v>
      </c>
      <c r="H59" s="57">
        <v>3204</v>
      </c>
      <c r="I59" s="57">
        <v>2994</v>
      </c>
      <c r="J59" s="57">
        <v>2859</v>
      </c>
      <c r="K59" s="57">
        <v>2691</v>
      </c>
      <c r="L59" s="57">
        <v>2586</v>
      </c>
      <c r="M59" s="57">
        <v>2478</v>
      </c>
      <c r="N59" s="57">
        <v>2373</v>
      </c>
      <c r="O59" s="57">
        <v>2289</v>
      </c>
      <c r="P59" s="57">
        <v>2214</v>
      </c>
      <c r="Q59" s="57">
        <v>2139</v>
      </c>
      <c r="R59" s="57">
        <v>2079</v>
      </c>
      <c r="S59" s="57">
        <v>2019</v>
      </c>
      <c r="T59" s="57">
        <v>1950</v>
      </c>
      <c r="U59" s="57">
        <v>1890</v>
      </c>
      <c r="V59" s="64">
        <v>4449</v>
      </c>
    </row>
    <row r="60" spans="1:23" x14ac:dyDescent="0.25">
      <c r="A60" s="65"/>
      <c r="B60" s="62"/>
      <c r="C60" s="63"/>
      <c r="V60" s="64"/>
    </row>
    <row r="61" spans="1:23" x14ac:dyDescent="0.25">
      <c r="A61" s="61" t="s">
        <v>178</v>
      </c>
      <c r="B61" s="62"/>
      <c r="C61" s="63"/>
      <c r="V61" s="64"/>
    </row>
    <row r="62" spans="1:23" x14ac:dyDescent="0.25">
      <c r="A62" s="65" t="s">
        <v>159</v>
      </c>
      <c r="B62" s="62">
        <v>4290</v>
      </c>
      <c r="C62" s="63">
        <v>879</v>
      </c>
      <c r="D62" s="57">
        <v>5169</v>
      </c>
      <c r="E62" s="57">
        <v>4284</v>
      </c>
      <c r="F62" s="57">
        <v>3372</v>
      </c>
      <c r="G62" s="57">
        <v>2769</v>
      </c>
      <c r="H62" s="57">
        <v>2310</v>
      </c>
      <c r="I62" s="57">
        <v>2016</v>
      </c>
      <c r="J62" s="57">
        <v>1779</v>
      </c>
      <c r="K62" s="57">
        <v>1611</v>
      </c>
      <c r="L62" s="57">
        <v>1455</v>
      </c>
      <c r="M62" s="57">
        <v>1311</v>
      </c>
      <c r="N62" s="57">
        <v>1209</v>
      </c>
      <c r="O62" s="57">
        <v>1125</v>
      </c>
      <c r="P62" s="57">
        <v>1071</v>
      </c>
      <c r="Q62" s="57">
        <v>1026</v>
      </c>
      <c r="R62" s="57">
        <v>990</v>
      </c>
      <c r="S62" s="57">
        <v>942</v>
      </c>
      <c r="T62" s="57">
        <v>912</v>
      </c>
      <c r="U62" s="57">
        <v>879</v>
      </c>
      <c r="V62" s="64">
        <v>5169</v>
      </c>
      <c r="W62" s="334"/>
    </row>
    <row r="63" spans="1:23" x14ac:dyDescent="0.25">
      <c r="A63" s="65" t="s">
        <v>160</v>
      </c>
      <c r="B63" s="62">
        <v>57</v>
      </c>
      <c r="C63" s="63">
        <v>51</v>
      </c>
      <c r="D63" s="57">
        <v>105</v>
      </c>
      <c r="E63" s="57">
        <v>105</v>
      </c>
      <c r="F63" s="57">
        <v>93</v>
      </c>
      <c r="G63" s="57">
        <v>87</v>
      </c>
      <c r="H63" s="57">
        <v>84</v>
      </c>
      <c r="I63" s="57">
        <v>84</v>
      </c>
      <c r="J63" s="57">
        <v>75</v>
      </c>
      <c r="K63" s="57">
        <v>72</v>
      </c>
      <c r="L63" s="57">
        <v>66</v>
      </c>
      <c r="M63" s="57">
        <v>63</v>
      </c>
      <c r="N63" s="57">
        <v>60</v>
      </c>
      <c r="O63" s="57">
        <v>57</v>
      </c>
      <c r="P63" s="57">
        <v>57</v>
      </c>
      <c r="Q63" s="57">
        <v>54</v>
      </c>
      <c r="R63" s="57">
        <v>54</v>
      </c>
      <c r="S63" s="57">
        <v>51</v>
      </c>
      <c r="T63" s="57">
        <v>51</v>
      </c>
      <c r="U63" s="57">
        <v>48</v>
      </c>
      <c r="V63" s="64">
        <v>108</v>
      </c>
      <c r="W63" s="334"/>
    </row>
    <row r="64" spans="1:23" x14ac:dyDescent="0.25">
      <c r="A64" s="65" t="s">
        <v>161</v>
      </c>
      <c r="B64" s="62">
        <v>6216</v>
      </c>
      <c r="C64" s="63">
        <v>2772</v>
      </c>
      <c r="D64" s="57">
        <v>8988</v>
      </c>
      <c r="E64" s="57">
        <v>8418</v>
      </c>
      <c r="F64" s="57">
        <v>7581</v>
      </c>
      <c r="G64" s="57">
        <v>6966</v>
      </c>
      <c r="H64" s="57">
        <v>6450</v>
      </c>
      <c r="I64" s="57">
        <v>5847</v>
      </c>
      <c r="J64" s="57">
        <v>5235</v>
      </c>
      <c r="K64" s="57">
        <v>4635</v>
      </c>
      <c r="L64" s="57">
        <v>4290</v>
      </c>
      <c r="M64" s="57">
        <v>3783</v>
      </c>
      <c r="N64" s="57">
        <v>3507</v>
      </c>
      <c r="O64" s="57">
        <v>3348</v>
      </c>
      <c r="P64" s="57">
        <v>3267</v>
      </c>
      <c r="Q64" s="57">
        <v>3180</v>
      </c>
      <c r="R64" s="57">
        <v>3078</v>
      </c>
      <c r="S64" s="57">
        <v>2955</v>
      </c>
      <c r="T64" s="57">
        <v>2850</v>
      </c>
      <c r="U64" s="57">
        <v>2772</v>
      </c>
      <c r="V64" s="64">
        <v>8985</v>
      </c>
      <c r="W64" s="334"/>
    </row>
    <row r="65" spans="1:25" x14ac:dyDescent="0.25">
      <c r="A65" s="65" t="s">
        <v>162</v>
      </c>
      <c r="B65" s="62">
        <v>207</v>
      </c>
      <c r="C65" s="63">
        <v>174</v>
      </c>
      <c r="D65" s="57">
        <v>381</v>
      </c>
      <c r="E65" s="57">
        <v>357</v>
      </c>
      <c r="F65" s="57">
        <v>321</v>
      </c>
      <c r="G65" s="57">
        <v>300</v>
      </c>
      <c r="H65" s="57">
        <v>288</v>
      </c>
      <c r="I65" s="57">
        <v>267</v>
      </c>
      <c r="J65" s="57">
        <v>252</v>
      </c>
      <c r="K65" s="57">
        <v>243</v>
      </c>
      <c r="L65" s="57">
        <v>234</v>
      </c>
      <c r="M65" s="57">
        <v>225</v>
      </c>
      <c r="N65" s="57">
        <v>213</v>
      </c>
      <c r="O65" s="57">
        <v>201</v>
      </c>
      <c r="P65" s="57">
        <v>195</v>
      </c>
      <c r="Q65" s="57">
        <v>192</v>
      </c>
      <c r="R65" s="57">
        <v>189</v>
      </c>
      <c r="S65" s="57">
        <v>183</v>
      </c>
      <c r="T65" s="57">
        <v>177</v>
      </c>
      <c r="U65" s="57">
        <v>171</v>
      </c>
      <c r="V65" s="64">
        <v>378</v>
      </c>
      <c r="W65" s="334"/>
    </row>
    <row r="66" spans="1:25" x14ac:dyDescent="0.25">
      <c r="A66" s="65" t="s">
        <v>163</v>
      </c>
      <c r="B66" s="62">
        <v>2922</v>
      </c>
      <c r="C66" s="63">
        <v>1464</v>
      </c>
      <c r="D66" s="57">
        <v>4386</v>
      </c>
      <c r="E66" s="57">
        <v>3978</v>
      </c>
      <c r="F66" s="57">
        <v>3549</v>
      </c>
      <c r="G66" s="57">
        <v>3174</v>
      </c>
      <c r="H66" s="57">
        <v>2880</v>
      </c>
      <c r="I66" s="57">
        <v>2679</v>
      </c>
      <c r="J66" s="57">
        <v>2484</v>
      </c>
      <c r="K66" s="57">
        <v>2337</v>
      </c>
      <c r="L66" s="57">
        <v>2202</v>
      </c>
      <c r="M66" s="57">
        <v>2088</v>
      </c>
      <c r="N66" s="57">
        <v>1980</v>
      </c>
      <c r="O66" s="57">
        <v>1884</v>
      </c>
      <c r="P66" s="57">
        <v>1779</v>
      </c>
      <c r="Q66" s="57">
        <v>1704</v>
      </c>
      <c r="R66" s="57">
        <v>1638</v>
      </c>
      <c r="S66" s="57">
        <v>1578</v>
      </c>
      <c r="T66" s="57">
        <v>1512</v>
      </c>
      <c r="U66" s="57">
        <v>1464</v>
      </c>
      <c r="V66" s="64">
        <v>4386</v>
      </c>
      <c r="W66" s="334"/>
    </row>
    <row r="67" spans="1:25" x14ac:dyDescent="0.25">
      <c r="A67" s="65" t="s">
        <v>164</v>
      </c>
      <c r="B67" s="62">
        <v>1143</v>
      </c>
      <c r="C67" s="63">
        <v>987</v>
      </c>
      <c r="D67" s="57">
        <v>2133</v>
      </c>
      <c r="E67" s="57">
        <v>1986</v>
      </c>
      <c r="F67" s="57">
        <v>1809</v>
      </c>
      <c r="G67" s="57">
        <v>1674</v>
      </c>
      <c r="H67" s="57">
        <v>1566</v>
      </c>
      <c r="I67" s="57">
        <v>1488</v>
      </c>
      <c r="J67" s="57">
        <v>1419</v>
      </c>
      <c r="K67" s="57">
        <v>1365</v>
      </c>
      <c r="L67" s="57">
        <v>1305</v>
      </c>
      <c r="M67" s="57">
        <v>1260</v>
      </c>
      <c r="N67" s="57">
        <v>1200</v>
      </c>
      <c r="O67" s="57">
        <v>1173</v>
      </c>
      <c r="P67" s="57">
        <v>1137</v>
      </c>
      <c r="Q67" s="57">
        <v>1107</v>
      </c>
      <c r="R67" s="57">
        <v>1080</v>
      </c>
      <c r="S67" s="57">
        <v>1050</v>
      </c>
      <c r="T67" s="57">
        <v>1011</v>
      </c>
      <c r="U67" s="57">
        <v>987</v>
      </c>
      <c r="V67" s="64">
        <v>2130</v>
      </c>
      <c r="W67" s="334"/>
    </row>
    <row r="68" spans="1:25" x14ac:dyDescent="0.25">
      <c r="A68" s="65" t="s">
        <v>165</v>
      </c>
      <c r="B68" s="62">
        <v>3288</v>
      </c>
      <c r="C68" s="63">
        <v>2787</v>
      </c>
      <c r="D68" s="57">
        <v>6072</v>
      </c>
      <c r="E68" s="57">
        <v>5604</v>
      </c>
      <c r="F68" s="57">
        <v>5169</v>
      </c>
      <c r="G68" s="57">
        <v>4788</v>
      </c>
      <c r="H68" s="57">
        <v>4512</v>
      </c>
      <c r="I68" s="57">
        <v>4293</v>
      </c>
      <c r="J68" s="57">
        <v>4092</v>
      </c>
      <c r="K68" s="57">
        <v>3933</v>
      </c>
      <c r="L68" s="57">
        <v>3759</v>
      </c>
      <c r="M68" s="57">
        <v>3621</v>
      </c>
      <c r="N68" s="57">
        <v>3495</v>
      </c>
      <c r="O68" s="57">
        <v>3357</v>
      </c>
      <c r="P68" s="57">
        <v>3243</v>
      </c>
      <c r="Q68" s="57">
        <v>3135</v>
      </c>
      <c r="R68" s="57">
        <v>3048</v>
      </c>
      <c r="S68" s="57">
        <v>2952</v>
      </c>
      <c r="T68" s="57">
        <v>2862</v>
      </c>
      <c r="U68" s="57">
        <v>2784</v>
      </c>
      <c r="V68" s="64">
        <v>6072</v>
      </c>
      <c r="W68" s="334"/>
    </row>
    <row r="69" spans="1:25" x14ac:dyDescent="0.25">
      <c r="A69" s="65" t="s">
        <v>166</v>
      </c>
      <c r="B69" s="62">
        <v>3141</v>
      </c>
      <c r="C69" s="63">
        <v>1488</v>
      </c>
      <c r="D69" s="57">
        <v>4629</v>
      </c>
      <c r="E69" s="57">
        <v>4125</v>
      </c>
      <c r="F69" s="57">
        <v>3681</v>
      </c>
      <c r="G69" s="57">
        <v>3339</v>
      </c>
      <c r="H69" s="57">
        <v>3072</v>
      </c>
      <c r="I69" s="57">
        <v>2832</v>
      </c>
      <c r="J69" s="57">
        <v>2643</v>
      </c>
      <c r="K69" s="57">
        <v>2451</v>
      </c>
      <c r="L69" s="57">
        <v>2304</v>
      </c>
      <c r="M69" s="57">
        <v>2160</v>
      </c>
      <c r="N69" s="57">
        <v>2034</v>
      </c>
      <c r="O69" s="57">
        <v>1935</v>
      </c>
      <c r="P69" s="57">
        <v>1848</v>
      </c>
      <c r="Q69" s="57">
        <v>1767</v>
      </c>
      <c r="R69" s="57">
        <v>1686</v>
      </c>
      <c r="S69" s="57">
        <v>1605</v>
      </c>
      <c r="T69" s="57">
        <v>1551</v>
      </c>
      <c r="U69" s="57">
        <v>1488</v>
      </c>
      <c r="V69" s="64">
        <v>4629</v>
      </c>
      <c r="W69" s="334"/>
    </row>
    <row r="70" spans="1:25" x14ac:dyDescent="0.25">
      <c r="A70" s="65" t="s">
        <v>167</v>
      </c>
      <c r="B70" s="62">
        <v>1464</v>
      </c>
      <c r="C70" s="63">
        <v>1095</v>
      </c>
      <c r="D70" s="57">
        <v>2559</v>
      </c>
      <c r="E70" s="57">
        <v>2367</v>
      </c>
      <c r="F70" s="57">
        <v>2166</v>
      </c>
      <c r="G70" s="57">
        <v>1986</v>
      </c>
      <c r="H70" s="57">
        <v>1854</v>
      </c>
      <c r="I70" s="57">
        <v>1737</v>
      </c>
      <c r="J70" s="57">
        <v>1641</v>
      </c>
      <c r="K70" s="57">
        <v>1554</v>
      </c>
      <c r="L70" s="57">
        <v>1497</v>
      </c>
      <c r="M70" s="57">
        <v>1428</v>
      </c>
      <c r="N70" s="57">
        <v>1368</v>
      </c>
      <c r="O70" s="57">
        <v>1323</v>
      </c>
      <c r="P70" s="57">
        <v>1287</v>
      </c>
      <c r="Q70" s="57">
        <v>1245</v>
      </c>
      <c r="R70" s="57">
        <v>1203</v>
      </c>
      <c r="S70" s="57">
        <v>1173</v>
      </c>
      <c r="T70" s="57">
        <v>1131</v>
      </c>
      <c r="U70" s="57">
        <v>1092</v>
      </c>
      <c r="V70" s="64">
        <v>2556</v>
      </c>
      <c r="W70" s="334"/>
    </row>
    <row r="71" spans="1:25" x14ac:dyDescent="0.25">
      <c r="A71" s="65" t="s">
        <v>168</v>
      </c>
      <c r="B71" s="62">
        <v>249</v>
      </c>
      <c r="C71" s="63">
        <v>210</v>
      </c>
      <c r="D71" s="57">
        <v>456</v>
      </c>
      <c r="E71" s="57">
        <v>423</v>
      </c>
      <c r="F71" s="57">
        <v>393</v>
      </c>
      <c r="G71" s="57">
        <v>366</v>
      </c>
      <c r="H71" s="57">
        <v>345</v>
      </c>
      <c r="I71" s="57">
        <v>324</v>
      </c>
      <c r="J71" s="57">
        <v>312</v>
      </c>
      <c r="K71" s="57">
        <v>297</v>
      </c>
      <c r="L71" s="57">
        <v>285</v>
      </c>
      <c r="M71" s="57">
        <v>273</v>
      </c>
      <c r="N71" s="57">
        <v>267</v>
      </c>
      <c r="O71" s="57">
        <v>258</v>
      </c>
      <c r="P71" s="57">
        <v>249</v>
      </c>
      <c r="Q71" s="57">
        <v>237</v>
      </c>
      <c r="R71" s="57">
        <v>231</v>
      </c>
      <c r="S71" s="57">
        <v>222</v>
      </c>
      <c r="T71" s="57">
        <v>219</v>
      </c>
      <c r="U71" s="57">
        <v>210</v>
      </c>
      <c r="V71" s="64">
        <v>456</v>
      </c>
      <c r="W71" s="334"/>
    </row>
    <row r="72" spans="1:25" x14ac:dyDescent="0.25">
      <c r="A72" s="65" t="s">
        <v>169</v>
      </c>
      <c r="B72" s="62">
        <v>321</v>
      </c>
      <c r="C72" s="63">
        <v>381</v>
      </c>
      <c r="D72" s="57">
        <v>702</v>
      </c>
      <c r="E72" s="57">
        <v>678</v>
      </c>
      <c r="F72" s="57">
        <v>630</v>
      </c>
      <c r="G72" s="57">
        <v>591</v>
      </c>
      <c r="H72" s="57">
        <v>558</v>
      </c>
      <c r="I72" s="57">
        <v>528</v>
      </c>
      <c r="J72" s="57">
        <v>507</v>
      </c>
      <c r="K72" s="57">
        <v>486</v>
      </c>
      <c r="L72" s="57">
        <v>468</v>
      </c>
      <c r="M72" s="57">
        <v>453</v>
      </c>
      <c r="N72" s="57">
        <v>441</v>
      </c>
      <c r="O72" s="57">
        <v>432</v>
      </c>
      <c r="P72" s="57">
        <v>423</v>
      </c>
      <c r="Q72" s="57">
        <v>414</v>
      </c>
      <c r="R72" s="57">
        <v>402</v>
      </c>
      <c r="S72" s="57">
        <v>396</v>
      </c>
      <c r="T72" s="57">
        <v>387</v>
      </c>
      <c r="U72" s="57">
        <v>381</v>
      </c>
      <c r="V72" s="64">
        <v>705</v>
      </c>
      <c r="W72" s="334"/>
      <c r="Y72" s="73"/>
    </row>
    <row r="73" spans="1:25" x14ac:dyDescent="0.25">
      <c r="A73" s="65" t="s">
        <v>170</v>
      </c>
      <c r="B73" s="62">
        <v>504</v>
      </c>
      <c r="C73" s="63">
        <v>309</v>
      </c>
      <c r="D73" s="57">
        <v>816</v>
      </c>
      <c r="E73" s="57">
        <v>732</v>
      </c>
      <c r="F73" s="57">
        <v>654</v>
      </c>
      <c r="G73" s="57">
        <v>603</v>
      </c>
      <c r="H73" s="57">
        <v>549</v>
      </c>
      <c r="I73" s="57">
        <v>516</v>
      </c>
      <c r="J73" s="57">
        <v>489</v>
      </c>
      <c r="K73" s="57">
        <v>462</v>
      </c>
      <c r="L73" s="57">
        <v>444</v>
      </c>
      <c r="M73" s="57">
        <v>420</v>
      </c>
      <c r="N73" s="57">
        <v>405</v>
      </c>
      <c r="O73" s="57">
        <v>390</v>
      </c>
      <c r="P73" s="57">
        <v>375</v>
      </c>
      <c r="Q73" s="57">
        <v>357</v>
      </c>
      <c r="R73" s="57">
        <v>345</v>
      </c>
      <c r="S73" s="57">
        <v>333</v>
      </c>
      <c r="T73" s="57">
        <v>321</v>
      </c>
      <c r="U73" s="57">
        <v>312</v>
      </c>
      <c r="V73" s="64">
        <v>813</v>
      </c>
      <c r="W73" s="334"/>
    </row>
    <row r="74" spans="1:25" x14ac:dyDescent="0.25">
      <c r="A74" s="65" t="s">
        <v>171</v>
      </c>
      <c r="B74" s="62">
        <v>912</v>
      </c>
      <c r="C74" s="63">
        <v>810</v>
      </c>
      <c r="D74" s="57">
        <v>1722</v>
      </c>
      <c r="E74" s="57">
        <v>1620</v>
      </c>
      <c r="F74" s="57">
        <v>1476</v>
      </c>
      <c r="G74" s="57">
        <v>1347</v>
      </c>
      <c r="H74" s="57">
        <v>1275</v>
      </c>
      <c r="I74" s="57">
        <v>1200</v>
      </c>
      <c r="J74" s="57">
        <v>1137</v>
      </c>
      <c r="K74" s="57">
        <v>1083</v>
      </c>
      <c r="L74" s="57">
        <v>1053</v>
      </c>
      <c r="M74" s="57">
        <v>1014</v>
      </c>
      <c r="N74" s="57">
        <v>972</v>
      </c>
      <c r="O74" s="57">
        <v>942</v>
      </c>
      <c r="P74" s="57">
        <v>912</v>
      </c>
      <c r="Q74" s="57">
        <v>897</v>
      </c>
      <c r="R74" s="57">
        <v>879</v>
      </c>
      <c r="S74" s="57">
        <v>855</v>
      </c>
      <c r="T74" s="57">
        <v>834</v>
      </c>
      <c r="U74" s="57">
        <v>810</v>
      </c>
      <c r="V74" s="64">
        <v>1725</v>
      </c>
      <c r="W74" s="334"/>
    </row>
    <row r="75" spans="1:25" x14ac:dyDescent="0.25">
      <c r="A75" s="65" t="s">
        <v>172</v>
      </c>
      <c r="B75" s="62">
        <v>5610</v>
      </c>
      <c r="C75" s="63">
        <v>2304</v>
      </c>
      <c r="D75" s="57">
        <v>7917</v>
      </c>
      <c r="E75" s="57">
        <v>7002</v>
      </c>
      <c r="F75" s="57">
        <v>5970</v>
      </c>
      <c r="G75" s="57">
        <v>5166</v>
      </c>
      <c r="H75" s="57">
        <v>4656</v>
      </c>
      <c r="I75" s="57">
        <v>4179</v>
      </c>
      <c r="J75" s="57">
        <v>3867</v>
      </c>
      <c r="K75" s="57">
        <v>3579</v>
      </c>
      <c r="L75" s="57">
        <v>3348</v>
      </c>
      <c r="M75" s="57">
        <v>3156</v>
      </c>
      <c r="N75" s="57">
        <v>2988</v>
      </c>
      <c r="O75" s="57">
        <v>2865</v>
      </c>
      <c r="P75" s="57">
        <v>2760</v>
      </c>
      <c r="Q75" s="57">
        <v>2664</v>
      </c>
      <c r="R75" s="57">
        <v>2562</v>
      </c>
      <c r="S75" s="57">
        <v>2460</v>
      </c>
      <c r="T75" s="57">
        <v>2394</v>
      </c>
      <c r="U75" s="57">
        <v>2304</v>
      </c>
      <c r="V75" s="64">
        <v>7917</v>
      </c>
      <c r="W75" s="334"/>
    </row>
    <row r="76" spans="1:25" x14ac:dyDescent="0.25">
      <c r="A76" s="65" t="s">
        <v>173</v>
      </c>
      <c r="B76" s="62">
        <v>861</v>
      </c>
      <c r="C76" s="63">
        <v>1095</v>
      </c>
      <c r="D76" s="57">
        <v>1956</v>
      </c>
      <c r="E76" s="57">
        <v>1881</v>
      </c>
      <c r="F76" s="57">
        <v>1785</v>
      </c>
      <c r="G76" s="57">
        <v>1692</v>
      </c>
      <c r="H76" s="57">
        <v>1623</v>
      </c>
      <c r="I76" s="57">
        <v>1530</v>
      </c>
      <c r="J76" s="57">
        <v>1455</v>
      </c>
      <c r="K76" s="57">
        <v>1404</v>
      </c>
      <c r="L76" s="57">
        <v>1371</v>
      </c>
      <c r="M76" s="57">
        <v>1323</v>
      </c>
      <c r="N76" s="57">
        <v>1281</v>
      </c>
      <c r="O76" s="57">
        <v>1254</v>
      </c>
      <c r="P76" s="57">
        <v>1221</v>
      </c>
      <c r="Q76" s="57">
        <v>1200</v>
      </c>
      <c r="R76" s="57">
        <v>1176</v>
      </c>
      <c r="S76" s="57">
        <v>1155</v>
      </c>
      <c r="T76" s="57">
        <v>1125</v>
      </c>
      <c r="U76" s="57">
        <v>1095</v>
      </c>
      <c r="V76" s="64">
        <v>1953</v>
      </c>
      <c r="W76" s="334"/>
    </row>
    <row r="77" spans="1:25" x14ac:dyDescent="0.25">
      <c r="A77" s="65" t="s">
        <v>174</v>
      </c>
      <c r="B77" s="62">
        <v>2034</v>
      </c>
      <c r="C77" s="63">
        <v>1026</v>
      </c>
      <c r="D77" s="57">
        <v>3060</v>
      </c>
      <c r="E77" s="57">
        <v>2784</v>
      </c>
      <c r="F77" s="57">
        <v>2460</v>
      </c>
      <c r="G77" s="57">
        <v>2274</v>
      </c>
      <c r="H77" s="57">
        <v>2028</v>
      </c>
      <c r="I77" s="57">
        <v>1830</v>
      </c>
      <c r="J77" s="57">
        <v>1743</v>
      </c>
      <c r="K77" s="57">
        <v>1581</v>
      </c>
      <c r="L77" s="57">
        <v>1503</v>
      </c>
      <c r="M77" s="57">
        <v>1380</v>
      </c>
      <c r="N77" s="57">
        <v>1248</v>
      </c>
      <c r="O77" s="57">
        <v>1182</v>
      </c>
      <c r="P77" s="57">
        <v>1152</v>
      </c>
      <c r="Q77" s="57">
        <v>1128</v>
      </c>
      <c r="R77" s="57">
        <v>1107</v>
      </c>
      <c r="S77" s="57">
        <v>1080</v>
      </c>
      <c r="T77" s="57">
        <v>1044</v>
      </c>
      <c r="U77" s="57">
        <v>1026</v>
      </c>
      <c r="V77" s="64">
        <v>3060</v>
      </c>
      <c r="W77" s="334"/>
    </row>
    <row r="78" spans="1:25" x14ac:dyDescent="0.25">
      <c r="A78" s="65" t="s">
        <v>175</v>
      </c>
      <c r="B78" s="62">
        <v>2151</v>
      </c>
      <c r="C78" s="63">
        <v>2637</v>
      </c>
      <c r="D78" s="57">
        <v>4788</v>
      </c>
      <c r="E78" s="57">
        <v>4539</v>
      </c>
      <c r="F78" s="57">
        <v>4278</v>
      </c>
      <c r="G78" s="57">
        <v>4068</v>
      </c>
      <c r="H78" s="57">
        <v>3903</v>
      </c>
      <c r="I78" s="57">
        <v>3756</v>
      </c>
      <c r="J78" s="57">
        <v>3624</v>
      </c>
      <c r="K78" s="57">
        <v>3501</v>
      </c>
      <c r="L78" s="57">
        <v>3378</v>
      </c>
      <c r="M78" s="57">
        <v>3258</v>
      </c>
      <c r="N78" s="57">
        <v>3156</v>
      </c>
      <c r="O78" s="57">
        <v>3069</v>
      </c>
      <c r="P78" s="57">
        <v>2982</v>
      </c>
      <c r="Q78" s="57">
        <v>2910</v>
      </c>
      <c r="R78" s="57">
        <v>2853</v>
      </c>
      <c r="S78" s="57">
        <v>2772</v>
      </c>
      <c r="T78" s="57">
        <v>2709</v>
      </c>
      <c r="U78" s="57">
        <v>2637</v>
      </c>
      <c r="V78" s="64">
        <v>4788</v>
      </c>
      <c r="W78" s="334"/>
    </row>
    <row r="79" spans="1:25" x14ac:dyDescent="0.25">
      <c r="A79" s="65" t="s">
        <v>176</v>
      </c>
      <c r="B79" s="62">
        <v>486</v>
      </c>
      <c r="C79" s="63">
        <v>297</v>
      </c>
      <c r="D79" s="57">
        <v>780</v>
      </c>
      <c r="E79" s="57">
        <v>714</v>
      </c>
      <c r="F79" s="57">
        <v>657</v>
      </c>
      <c r="G79" s="57">
        <v>606</v>
      </c>
      <c r="H79" s="57">
        <v>558</v>
      </c>
      <c r="I79" s="57">
        <v>525</v>
      </c>
      <c r="J79" s="57">
        <v>480</v>
      </c>
      <c r="K79" s="57">
        <v>453</v>
      </c>
      <c r="L79" s="57">
        <v>432</v>
      </c>
      <c r="M79" s="57">
        <v>414</v>
      </c>
      <c r="N79" s="57">
        <v>387</v>
      </c>
      <c r="O79" s="57">
        <v>372</v>
      </c>
      <c r="P79" s="57">
        <v>360</v>
      </c>
      <c r="Q79" s="57">
        <v>348</v>
      </c>
      <c r="R79" s="57">
        <v>339</v>
      </c>
      <c r="S79" s="57">
        <v>327</v>
      </c>
      <c r="T79" s="57">
        <v>306</v>
      </c>
      <c r="U79" s="57">
        <v>297</v>
      </c>
      <c r="V79" s="64">
        <v>780</v>
      </c>
      <c r="W79" s="334"/>
    </row>
    <row r="80" spans="1:25" x14ac:dyDescent="0.25">
      <c r="A80" s="65" t="s">
        <v>177</v>
      </c>
      <c r="B80" s="62">
        <v>1155</v>
      </c>
      <c r="C80" s="63">
        <v>792</v>
      </c>
      <c r="D80" s="57">
        <v>1944</v>
      </c>
      <c r="E80" s="57">
        <v>1800</v>
      </c>
      <c r="F80" s="57">
        <v>1662</v>
      </c>
      <c r="G80" s="57">
        <v>1515</v>
      </c>
      <c r="H80" s="57">
        <v>1422</v>
      </c>
      <c r="I80" s="57">
        <v>1341</v>
      </c>
      <c r="J80" s="57">
        <v>1254</v>
      </c>
      <c r="K80" s="57">
        <v>1197</v>
      </c>
      <c r="L80" s="57">
        <v>1137</v>
      </c>
      <c r="M80" s="57">
        <v>1089</v>
      </c>
      <c r="N80" s="57">
        <v>1047</v>
      </c>
      <c r="O80" s="57">
        <v>1002</v>
      </c>
      <c r="P80" s="57">
        <v>963</v>
      </c>
      <c r="Q80" s="57">
        <v>921</v>
      </c>
      <c r="R80" s="57">
        <v>885</v>
      </c>
      <c r="S80" s="57">
        <v>852</v>
      </c>
      <c r="T80" s="57">
        <v>822</v>
      </c>
      <c r="U80" s="57">
        <v>792</v>
      </c>
      <c r="V80" s="64">
        <v>1944</v>
      </c>
      <c r="W80" s="334"/>
    </row>
    <row r="81" spans="1:22" x14ac:dyDescent="0.25">
      <c r="A81" s="65"/>
      <c r="B81" s="62"/>
      <c r="C81" s="63"/>
      <c r="V81" s="64"/>
    </row>
    <row r="82" spans="1:22" x14ac:dyDescent="0.25">
      <c r="A82" s="61" t="s">
        <v>179</v>
      </c>
      <c r="B82" s="62"/>
      <c r="C82" s="63"/>
      <c r="V82" s="64"/>
    </row>
    <row r="83" spans="1:22" x14ac:dyDescent="0.25">
      <c r="A83" s="65" t="s">
        <v>140</v>
      </c>
      <c r="B83" s="62">
        <v>3234</v>
      </c>
      <c r="C83" s="63">
        <v>798</v>
      </c>
      <c r="D83" s="57">
        <v>4029</v>
      </c>
      <c r="E83" s="57">
        <v>2904</v>
      </c>
      <c r="F83" s="57">
        <v>2316</v>
      </c>
      <c r="G83" s="57">
        <v>1962</v>
      </c>
      <c r="H83" s="57">
        <v>1725</v>
      </c>
      <c r="I83" s="57">
        <v>1512</v>
      </c>
      <c r="J83" s="57">
        <v>1389</v>
      </c>
      <c r="K83" s="57">
        <v>1287</v>
      </c>
      <c r="L83" s="57">
        <v>1197</v>
      </c>
      <c r="M83" s="57">
        <v>1128</v>
      </c>
      <c r="N83" s="57">
        <v>1068</v>
      </c>
      <c r="O83" s="57">
        <v>1008</v>
      </c>
      <c r="P83" s="57">
        <v>957</v>
      </c>
      <c r="Q83" s="57">
        <v>924</v>
      </c>
      <c r="R83" s="57">
        <v>888</v>
      </c>
      <c r="S83" s="57">
        <v>852</v>
      </c>
      <c r="T83" s="57">
        <v>822</v>
      </c>
      <c r="U83" s="57">
        <v>798</v>
      </c>
      <c r="V83" s="64">
        <v>4029</v>
      </c>
    </row>
    <row r="84" spans="1:22" x14ac:dyDescent="0.25">
      <c r="A84" s="65" t="s">
        <v>141</v>
      </c>
      <c r="B84" s="62">
        <v>6690</v>
      </c>
      <c r="C84" s="63">
        <v>2646</v>
      </c>
      <c r="D84" s="57">
        <v>9339</v>
      </c>
      <c r="E84" s="57">
        <v>7911</v>
      </c>
      <c r="F84" s="57">
        <v>6780</v>
      </c>
      <c r="G84" s="57">
        <v>5979</v>
      </c>
      <c r="H84" s="57">
        <v>5355</v>
      </c>
      <c r="I84" s="57">
        <v>4857</v>
      </c>
      <c r="J84" s="57">
        <v>4488</v>
      </c>
      <c r="K84" s="57">
        <v>4170</v>
      </c>
      <c r="L84" s="57">
        <v>3909</v>
      </c>
      <c r="M84" s="57">
        <v>3669</v>
      </c>
      <c r="N84" s="57">
        <v>3447</v>
      </c>
      <c r="O84" s="57">
        <v>3300</v>
      </c>
      <c r="P84" s="57">
        <v>3159</v>
      </c>
      <c r="Q84" s="57">
        <v>3048</v>
      </c>
      <c r="R84" s="57">
        <v>2952</v>
      </c>
      <c r="S84" s="57">
        <v>2844</v>
      </c>
      <c r="T84" s="57">
        <v>2745</v>
      </c>
      <c r="U84" s="57">
        <v>2646</v>
      </c>
      <c r="V84" s="64">
        <v>9339</v>
      </c>
    </row>
    <row r="85" spans="1:22" x14ac:dyDescent="0.25">
      <c r="A85" s="65" t="s">
        <v>142</v>
      </c>
      <c r="B85" s="62">
        <v>7620</v>
      </c>
      <c r="C85" s="63">
        <v>4104</v>
      </c>
      <c r="D85" s="57">
        <v>11724</v>
      </c>
      <c r="E85" s="57">
        <v>10704</v>
      </c>
      <c r="F85" s="57">
        <v>9486</v>
      </c>
      <c r="G85" s="57">
        <v>8583</v>
      </c>
      <c r="H85" s="57">
        <v>7869</v>
      </c>
      <c r="I85" s="57">
        <v>7218</v>
      </c>
      <c r="J85" s="57">
        <v>6702</v>
      </c>
      <c r="K85" s="57">
        <v>6309</v>
      </c>
      <c r="L85" s="57">
        <v>5961</v>
      </c>
      <c r="M85" s="57">
        <v>5631</v>
      </c>
      <c r="N85" s="57">
        <v>5328</v>
      </c>
      <c r="O85" s="57">
        <v>5091</v>
      </c>
      <c r="P85" s="57">
        <v>4899</v>
      </c>
      <c r="Q85" s="57">
        <v>4725</v>
      </c>
      <c r="R85" s="57">
        <v>4560</v>
      </c>
      <c r="S85" s="57">
        <v>4395</v>
      </c>
      <c r="T85" s="57">
        <v>4245</v>
      </c>
      <c r="U85" s="57">
        <v>4104</v>
      </c>
      <c r="V85" s="64">
        <v>11727</v>
      </c>
    </row>
    <row r="86" spans="1:22" x14ac:dyDescent="0.25">
      <c r="A86" s="65" t="s">
        <v>143</v>
      </c>
      <c r="B86" s="62">
        <v>6861</v>
      </c>
      <c r="C86" s="63">
        <v>4509</v>
      </c>
      <c r="D86" s="57">
        <v>11370</v>
      </c>
      <c r="E86" s="57">
        <v>10686</v>
      </c>
      <c r="F86" s="57">
        <v>9660</v>
      </c>
      <c r="G86" s="57">
        <v>8802</v>
      </c>
      <c r="H86" s="57">
        <v>8139</v>
      </c>
      <c r="I86" s="57">
        <v>7557</v>
      </c>
      <c r="J86" s="57">
        <v>7050</v>
      </c>
      <c r="K86" s="57">
        <v>6642</v>
      </c>
      <c r="L86" s="57">
        <v>6318</v>
      </c>
      <c r="M86" s="57">
        <v>5961</v>
      </c>
      <c r="N86" s="57">
        <v>5676</v>
      </c>
      <c r="O86" s="57">
        <v>5469</v>
      </c>
      <c r="P86" s="57">
        <v>5286</v>
      </c>
      <c r="Q86" s="57">
        <v>5142</v>
      </c>
      <c r="R86" s="57">
        <v>4995</v>
      </c>
      <c r="S86" s="57">
        <v>4830</v>
      </c>
      <c r="T86" s="57">
        <v>4656</v>
      </c>
      <c r="U86" s="57">
        <v>4512</v>
      </c>
      <c r="V86" s="64">
        <v>11373</v>
      </c>
    </row>
    <row r="87" spans="1:22" x14ac:dyDescent="0.25">
      <c r="A87" s="65" t="s">
        <v>144</v>
      </c>
      <c r="B87" s="62">
        <v>4821</v>
      </c>
      <c r="C87" s="63">
        <v>3474</v>
      </c>
      <c r="D87" s="57">
        <v>8298</v>
      </c>
      <c r="E87" s="57">
        <v>7908</v>
      </c>
      <c r="F87" s="57">
        <v>7245</v>
      </c>
      <c r="G87" s="57">
        <v>6681</v>
      </c>
      <c r="H87" s="57">
        <v>6222</v>
      </c>
      <c r="I87" s="57">
        <v>5766</v>
      </c>
      <c r="J87" s="57">
        <v>5370</v>
      </c>
      <c r="K87" s="57">
        <v>5067</v>
      </c>
      <c r="L87" s="57">
        <v>4833</v>
      </c>
      <c r="M87" s="57">
        <v>4551</v>
      </c>
      <c r="N87" s="57">
        <v>4350</v>
      </c>
      <c r="O87" s="57">
        <v>4176</v>
      </c>
      <c r="P87" s="57">
        <v>4062</v>
      </c>
      <c r="Q87" s="57">
        <v>3948</v>
      </c>
      <c r="R87" s="57">
        <v>3813</v>
      </c>
      <c r="S87" s="57">
        <v>3681</v>
      </c>
      <c r="T87" s="57">
        <v>3573</v>
      </c>
      <c r="U87" s="57">
        <v>3474</v>
      </c>
      <c r="V87" s="64">
        <v>8298</v>
      </c>
    </row>
    <row r="88" spans="1:22" x14ac:dyDescent="0.25">
      <c r="A88" s="65" t="s">
        <v>145</v>
      </c>
      <c r="B88" s="62">
        <v>3051</v>
      </c>
      <c r="C88" s="63">
        <v>2283</v>
      </c>
      <c r="D88" s="57">
        <v>5337</v>
      </c>
      <c r="E88" s="57">
        <v>5136</v>
      </c>
      <c r="F88" s="57">
        <v>4698</v>
      </c>
      <c r="G88" s="57">
        <v>4329</v>
      </c>
      <c r="H88" s="57">
        <v>4044</v>
      </c>
      <c r="I88" s="57">
        <v>3813</v>
      </c>
      <c r="J88" s="57">
        <v>3594</v>
      </c>
      <c r="K88" s="57">
        <v>3357</v>
      </c>
      <c r="L88" s="57">
        <v>3183</v>
      </c>
      <c r="M88" s="57">
        <v>2988</v>
      </c>
      <c r="N88" s="57">
        <v>2841</v>
      </c>
      <c r="O88" s="57">
        <v>2742</v>
      </c>
      <c r="P88" s="57">
        <v>2652</v>
      </c>
      <c r="Q88" s="57">
        <v>2568</v>
      </c>
      <c r="R88" s="57">
        <v>2496</v>
      </c>
      <c r="S88" s="57">
        <v>2421</v>
      </c>
      <c r="T88" s="57">
        <v>2352</v>
      </c>
      <c r="U88" s="57">
        <v>2286</v>
      </c>
      <c r="V88" s="64">
        <v>5334</v>
      </c>
    </row>
    <row r="89" spans="1:22" x14ac:dyDescent="0.25">
      <c r="A89" s="65" t="s">
        <v>146</v>
      </c>
      <c r="B89" s="62">
        <v>1791</v>
      </c>
      <c r="C89" s="63">
        <v>1350</v>
      </c>
      <c r="D89" s="57">
        <v>3141</v>
      </c>
      <c r="E89" s="57">
        <v>3042</v>
      </c>
      <c r="F89" s="57">
        <v>2775</v>
      </c>
      <c r="G89" s="57">
        <v>2568</v>
      </c>
      <c r="H89" s="57">
        <v>2409</v>
      </c>
      <c r="I89" s="57">
        <v>2292</v>
      </c>
      <c r="J89" s="57">
        <v>2151</v>
      </c>
      <c r="K89" s="57">
        <v>1995</v>
      </c>
      <c r="L89" s="57">
        <v>1887</v>
      </c>
      <c r="M89" s="57">
        <v>1779</v>
      </c>
      <c r="N89" s="57">
        <v>1683</v>
      </c>
      <c r="O89" s="57">
        <v>1614</v>
      </c>
      <c r="P89" s="57">
        <v>1563</v>
      </c>
      <c r="Q89" s="57">
        <v>1509</v>
      </c>
      <c r="R89" s="57">
        <v>1470</v>
      </c>
      <c r="S89" s="57">
        <v>1419</v>
      </c>
      <c r="T89" s="57">
        <v>1377</v>
      </c>
      <c r="U89" s="57">
        <v>1350</v>
      </c>
      <c r="V89" s="64">
        <v>3138</v>
      </c>
    </row>
    <row r="90" spans="1:22" x14ac:dyDescent="0.25">
      <c r="A90" s="65" t="s">
        <v>147</v>
      </c>
      <c r="B90" s="62">
        <v>1044</v>
      </c>
      <c r="C90" s="63">
        <v>807</v>
      </c>
      <c r="D90" s="57">
        <v>1848</v>
      </c>
      <c r="E90" s="57">
        <v>1782</v>
      </c>
      <c r="F90" s="57">
        <v>1653</v>
      </c>
      <c r="G90" s="57">
        <v>1527</v>
      </c>
      <c r="H90" s="57">
        <v>1443</v>
      </c>
      <c r="I90" s="57">
        <v>1365</v>
      </c>
      <c r="J90" s="57">
        <v>1293</v>
      </c>
      <c r="K90" s="57">
        <v>1185</v>
      </c>
      <c r="L90" s="57">
        <v>1119</v>
      </c>
      <c r="M90" s="57">
        <v>1035</v>
      </c>
      <c r="N90" s="57">
        <v>987</v>
      </c>
      <c r="O90" s="57">
        <v>948</v>
      </c>
      <c r="P90" s="57">
        <v>921</v>
      </c>
      <c r="Q90" s="57">
        <v>888</v>
      </c>
      <c r="R90" s="57">
        <v>864</v>
      </c>
      <c r="S90" s="57">
        <v>843</v>
      </c>
      <c r="T90" s="57">
        <v>828</v>
      </c>
      <c r="U90" s="57">
        <v>807</v>
      </c>
      <c r="V90" s="64">
        <v>1848</v>
      </c>
    </row>
    <row r="91" spans="1:22" x14ac:dyDescent="0.25">
      <c r="A91" s="65" t="s">
        <v>148</v>
      </c>
      <c r="B91" s="62">
        <v>642</v>
      </c>
      <c r="C91" s="63">
        <v>528</v>
      </c>
      <c r="D91" s="57">
        <v>1170</v>
      </c>
      <c r="E91" s="57">
        <v>1131</v>
      </c>
      <c r="F91" s="57">
        <v>1062</v>
      </c>
      <c r="G91" s="57">
        <v>984</v>
      </c>
      <c r="H91" s="57">
        <v>945</v>
      </c>
      <c r="I91" s="57">
        <v>891</v>
      </c>
      <c r="J91" s="57">
        <v>834</v>
      </c>
      <c r="K91" s="57">
        <v>750</v>
      </c>
      <c r="L91" s="57">
        <v>714</v>
      </c>
      <c r="M91" s="57">
        <v>669</v>
      </c>
      <c r="N91" s="57">
        <v>624</v>
      </c>
      <c r="O91" s="57">
        <v>609</v>
      </c>
      <c r="P91" s="57">
        <v>594</v>
      </c>
      <c r="Q91" s="57">
        <v>573</v>
      </c>
      <c r="R91" s="57">
        <v>570</v>
      </c>
      <c r="S91" s="57">
        <v>558</v>
      </c>
      <c r="T91" s="57">
        <v>540</v>
      </c>
      <c r="U91" s="57">
        <v>528</v>
      </c>
      <c r="V91" s="64">
        <v>1170</v>
      </c>
    </row>
    <row r="92" spans="1:22" x14ac:dyDescent="0.25">
      <c r="A92" s="65" t="s">
        <v>149</v>
      </c>
      <c r="B92" s="62">
        <v>447</v>
      </c>
      <c r="C92" s="63">
        <v>348</v>
      </c>
      <c r="D92" s="57">
        <v>795</v>
      </c>
      <c r="E92" s="57">
        <v>759</v>
      </c>
      <c r="F92" s="57">
        <v>717</v>
      </c>
      <c r="G92" s="57">
        <v>672</v>
      </c>
      <c r="H92" s="57">
        <v>630</v>
      </c>
      <c r="I92" s="57">
        <v>600</v>
      </c>
      <c r="J92" s="57">
        <v>576</v>
      </c>
      <c r="K92" s="57">
        <v>507</v>
      </c>
      <c r="L92" s="57">
        <v>474</v>
      </c>
      <c r="M92" s="57">
        <v>432</v>
      </c>
      <c r="N92" s="57">
        <v>417</v>
      </c>
      <c r="O92" s="57">
        <v>402</v>
      </c>
      <c r="P92" s="57">
        <v>387</v>
      </c>
      <c r="Q92" s="57">
        <v>381</v>
      </c>
      <c r="R92" s="57">
        <v>378</v>
      </c>
      <c r="S92" s="57">
        <v>366</v>
      </c>
      <c r="T92" s="57">
        <v>357</v>
      </c>
      <c r="U92" s="57">
        <v>345</v>
      </c>
      <c r="V92" s="64">
        <v>795</v>
      </c>
    </row>
    <row r="93" spans="1:22" x14ac:dyDescent="0.25">
      <c r="A93" s="65" t="s">
        <v>150</v>
      </c>
      <c r="B93" s="62">
        <v>804</v>
      </c>
      <c r="C93" s="63">
        <v>708</v>
      </c>
      <c r="D93" s="57">
        <v>1509</v>
      </c>
      <c r="E93" s="57">
        <v>1434</v>
      </c>
      <c r="F93" s="57">
        <v>1323</v>
      </c>
      <c r="G93" s="57">
        <v>1215</v>
      </c>
      <c r="H93" s="57">
        <v>1152</v>
      </c>
      <c r="I93" s="57">
        <v>1098</v>
      </c>
      <c r="J93" s="57">
        <v>1044</v>
      </c>
      <c r="K93" s="57">
        <v>978</v>
      </c>
      <c r="L93" s="57">
        <v>936</v>
      </c>
      <c r="M93" s="57">
        <v>873</v>
      </c>
      <c r="N93" s="57">
        <v>840</v>
      </c>
      <c r="O93" s="57">
        <v>819</v>
      </c>
      <c r="P93" s="57">
        <v>798</v>
      </c>
      <c r="Q93" s="57">
        <v>777</v>
      </c>
      <c r="R93" s="57">
        <v>762</v>
      </c>
      <c r="S93" s="57">
        <v>744</v>
      </c>
      <c r="T93" s="57">
        <v>726</v>
      </c>
      <c r="U93" s="57">
        <v>708</v>
      </c>
      <c r="V93" s="64">
        <v>1512</v>
      </c>
    </row>
    <row r="94" spans="1:22" x14ac:dyDescent="0.25">
      <c r="A94" s="65"/>
      <c r="B94" s="62"/>
      <c r="C94" s="63"/>
      <c r="V94" s="64"/>
    </row>
    <row r="95" spans="1:22" x14ac:dyDescent="0.25">
      <c r="A95" s="61" t="s">
        <v>181</v>
      </c>
      <c r="B95" s="62"/>
      <c r="C95" s="63"/>
      <c r="V95" s="64"/>
    </row>
    <row r="96" spans="1:22" x14ac:dyDescent="0.25">
      <c r="A96" s="65" t="s">
        <v>182</v>
      </c>
      <c r="B96" s="62">
        <v>0</v>
      </c>
      <c r="C96" s="63">
        <v>21558</v>
      </c>
      <c r="V96" s="64"/>
    </row>
    <row r="97" spans="1:22" x14ac:dyDescent="0.25">
      <c r="A97" s="65" t="s">
        <v>81</v>
      </c>
      <c r="B97" s="62">
        <v>846</v>
      </c>
      <c r="C97" s="63">
        <v>0</v>
      </c>
      <c r="V97" s="64"/>
    </row>
    <row r="98" spans="1:22" x14ac:dyDescent="0.25">
      <c r="A98" s="65" t="s">
        <v>82</v>
      </c>
      <c r="B98" s="62">
        <v>10605</v>
      </c>
      <c r="C98" s="63">
        <v>0</v>
      </c>
      <c r="V98" s="64"/>
    </row>
    <row r="99" spans="1:22" x14ac:dyDescent="0.25">
      <c r="A99" s="65" t="s">
        <v>3</v>
      </c>
      <c r="B99" s="62">
        <v>147</v>
      </c>
      <c r="C99" s="63">
        <v>0</v>
      </c>
      <c r="V99" s="64"/>
    </row>
    <row r="100" spans="1:22" x14ac:dyDescent="0.25">
      <c r="A100" s="65" t="s">
        <v>83</v>
      </c>
      <c r="B100" s="62">
        <v>6774</v>
      </c>
      <c r="C100" s="63">
        <v>0</v>
      </c>
      <c r="V100" s="64"/>
    </row>
    <row r="101" spans="1:22" x14ac:dyDescent="0.25">
      <c r="A101" s="65" t="s">
        <v>76</v>
      </c>
      <c r="B101" s="62">
        <v>15303</v>
      </c>
      <c r="C101" s="63">
        <v>0</v>
      </c>
      <c r="V101" s="64"/>
    </row>
    <row r="102" spans="1:22" x14ac:dyDescent="0.25">
      <c r="A102" s="65" t="s">
        <v>2</v>
      </c>
      <c r="B102" s="62">
        <v>1407</v>
      </c>
      <c r="C102" s="63">
        <v>0</v>
      </c>
      <c r="V102" s="64"/>
    </row>
    <row r="103" spans="1:22" x14ac:dyDescent="0.25">
      <c r="A103" s="65" t="s">
        <v>80</v>
      </c>
      <c r="B103" s="62">
        <v>204</v>
      </c>
      <c r="C103" s="63">
        <v>0</v>
      </c>
      <c r="V103" s="64"/>
    </row>
    <row r="104" spans="1:22" x14ac:dyDescent="0.25">
      <c r="A104" s="65" t="s">
        <v>151</v>
      </c>
      <c r="B104" s="62">
        <v>813</v>
      </c>
      <c r="C104" s="63">
        <v>0</v>
      </c>
      <c r="V104" s="64"/>
    </row>
    <row r="105" spans="1:22" x14ac:dyDescent="0.25">
      <c r="A105" s="65" t="s">
        <v>152</v>
      </c>
      <c r="B105" s="62">
        <v>387</v>
      </c>
      <c r="C105" s="63">
        <v>0</v>
      </c>
      <c r="V105" s="64"/>
    </row>
    <row r="106" spans="1:22" x14ac:dyDescent="0.25">
      <c r="A106" s="65" t="s">
        <v>153</v>
      </c>
      <c r="B106" s="62">
        <v>522</v>
      </c>
      <c r="C106" s="63">
        <v>0</v>
      </c>
      <c r="V106" s="64"/>
    </row>
    <row r="107" spans="1:22" x14ac:dyDescent="0.25">
      <c r="A107" s="65"/>
      <c r="B107" s="62"/>
      <c r="C107" s="63"/>
      <c r="V107" s="64"/>
    </row>
    <row r="108" spans="1:22" ht="15.75" thickBot="1" x14ac:dyDescent="0.3">
      <c r="A108" s="67" t="s">
        <v>42</v>
      </c>
      <c r="B108" s="68">
        <v>37005</v>
      </c>
      <c r="C108" s="69">
        <v>21555</v>
      </c>
      <c r="D108" s="70"/>
      <c r="E108" s="70"/>
      <c r="F108" s="70"/>
      <c r="G108" s="70"/>
      <c r="H108" s="70"/>
      <c r="I108" s="70"/>
      <c r="J108" s="70"/>
      <c r="K108" s="70"/>
      <c r="L108" s="70"/>
      <c r="M108" s="70"/>
      <c r="N108" s="70"/>
      <c r="O108" s="70"/>
      <c r="P108" s="70"/>
      <c r="Q108" s="70"/>
      <c r="R108" s="70"/>
      <c r="S108" s="70"/>
      <c r="T108" s="70"/>
      <c r="U108" s="70"/>
      <c r="V108" s="71"/>
    </row>
  </sheetData>
  <sortState ref="R249:S267">
    <sortCondition descending="1" ref="S249"/>
  </sortState>
  <mergeCells count="5">
    <mergeCell ref="B7:B8"/>
    <mergeCell ref="C7:C8"/>
    <mergeCell ref="A7:A8"/>
    <mergeCell ref="D7:U7"/>
    <mergeCell ref="V7:V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
  <sheetViews>
    <sheetView showGridLines="0" workbookViewId="0"/>
  </sheetViews>
  <sheetFormatPr defaultRowHeight="15" x14ac:dyDescent="0.25"/>
  <cols>
    <col min="1" max="1" width="37.375" style="57" customWidth="1"/>
    <col min="2" max="16384" width="9" style="57"/>
  </cols>
  <sheetData>
    <row r="1" spans="1:23" s="19" customFormat="1" ht="18.75" x14ac:dyDescent="0.2">
      <c r="A1" s="54" t="s">
        <v>191</v>
      </c>
      <c r="B1" s="55"/>
      <c r="C1" s="55"/>
      <c r="D1" s="55"/>
      <c r="E1" s="55"/>
      <c r="F1" s="55"/>
      <c r="G1" s="55"/>
      <c r="H1" s="55"/>
      <c r="I1" s="55"/>
      <c r="J1" s="55"/>
      <c r="K1" s="55"/>
      <c r="L1" s="55"/>
      <c r="M1" s="55"/>
    </row>
    <row r="2" spans="1:23" s="19" customFormat="1" ht="18.75" x14ac:dyDescent="0.25">
      <c r="A2" s="54" t="s">
        <v>190</v>
      </c>
      <c r="B2" s="56"/>
      <c r="C2" s="56"/>
      <c r="D2" s="56"/>
      <c r="E2" s="56"/>
      <c r="F2" s="56"/>
      <c r="G2" s="56"/>
      <c r="H2" s="56"/>
      <c r="I2" s="56"/>
      <c r="J2" s="56"/>
      <c r="K2" s="56"/>
      <c r="L2" s="56"/>
      <c r="M2" s="56"/>
      <c r="N2" s="57"/>
      <c r="O2" s="57"/>
      <c r="P2" s="57"/>
      <c r="Q2" s="57"/>
      <c r="R2" s="57"/>
      <c r="S2" s="57"/>
      <c r="T2" s="57"/>
      <c r="U2" s="57"/>
      <c r="V2" s="57"/>
      <c r="W2" s="57"/>
    </row>
    <row r="3" spans="1:23" x14ac:dyDescent="0.25">
      <c r="A3" s="58" t="s">
        <v>186</v>
      </c>
    </row>
    <row r="4" spans="1:23" s="20" customFormat="1" x14ac:dyDescent="0.25">
      <c r="A4" s="58" t="s">
        <v>235</v>
      </c>
    </row>
    <row r="5" spans="1:23" x14ac:dyDescent="0.25">
      <c r="A5" s="58"/>
    </row>
    <row r="6" spans="1:23" ht="15.75" thickBot="1" x14ac:dyDescent="0.3"/>
    <row r="7" spans="1:23" ht="15" customHeight="1" x14ac:dyDescent="0.25">
      <c r="A7" s="362" t="s">
        <v>88</v>
      </c>
      <c r="B7" s="353" t="s">
        <v>157</v>
      </c>
      <c r="C7" s="354"/>
      <c r="D7" s="354"/>
      <c r="E7" s="354"/>
      <c r="F7" s="354"/>
      <c r="G7" s="354"/>
      <c r="H7" s="354"/>
      <c r="I7" s="354"/>
      <c r="J7" s="354"/>
      <c r="K7" s="354"/>
      <c r="L7" s="354"/>
      <c r="M7" s="354"/>
      <c r="N7" s="354"/>
      <c r="O7" s="354"/>
      <c r="P7" s="354"/>
      <c r="Q7" s="354"/>
      <c r="R7" s="354"/>
      <c r="S7" s="354"/>
      <c r="T7" s="355" t="s">
        <v>42</v>
      </c>
    </row>
    <row r="8" spans="1:23" s="60" customFormat="1" x14ac:dyDescent="0.25">
      <c r="A8" s="363"/>
      <c r="B8" s="256">
        <v>1</v>
      </c>
      <c r="C8" s="59">
        <v>2</v>
      </c>
      <c r="D8" s="59">
        <v>3</v>
      </c>
      <c r="E8" s="59">
        <v>4</v>
      </c>
      <c r="F8" s="59">
        <v>5</v>
      </c>
      <c r="G8" s="59">
        <v>6</v>
      </c>
      <c r="H8" s="59">
        <v>7</v>
      </c>
      <c r="I8" s="59">
        <v>8</v>
      </c>
      <c r="J8" s="59">
        <v>9</v>
      </c>
      <c r="K8" s="59">
        <v>10</v>
      </c>
      <c r="L8" s="59">
        <v>11</v>
      </c>
      <c r="M8" s="59">
        <v>12</v>
      </c>
      <c r="N8" s="59">
        <v>13</v>
      </c>
      <c r="O8" s="59">
        <v>14</v>
      </c>
      <c r="P8" s="59">
        <v>15</v>
      </c>
      <c r="Q8" s="59">
        <v>16</v>
      </c>
      <c r="R8" s="59">
        <v>17</v>
      </c>
      <c r="S8" s="59">
        <v>18</v>
      </c>
      <c r="T8" s="364"/>
    </row>
    <row r="9" spans="1:23" x14ac:dyDescent="0.25">
      <c r="A9" s="61" t="s">
        <v>158</v>
      </c>
      <c r="B9" s="62"/>
      <c r="T9" s="64"/>
    </row>
    <row r="10" spans="1:23" x14ac:dyDescent="0.25">
      <c r="A10" s="65" t="s">
        <v>7</v>
      </c>
      <c r="B10" s="62">
        <v>53295</v>
      </c>
      <c r="C10" s="57">
        <v>49743</v>
      </c>
      <c r="D10" s="57">
        <v>46842</v>
      </c>
      <c r="E10" s="57">
        <v>44703</v>
      </c>
      <c r="F10" s="57">
        <v>42819</v>
      </c>
      <c r="G10" s="57">
        <v>41097</v>
      </c>
      <c r="H10" s="57">
        <v>39564</v>
      </c>
      <c r="I10" s="57">
        <v>38265</v>
      </c>
      <c r="J10" s="57">
        <v>37113</v>
      </c>
      <c r="K10" s="57">
        <v>35949</v>
      </c>
      <c r="L10" s="57">
        <v>35148</v>
      </c>
      <c r="M10" s="57">
        <v>34482</v>
      </c>
      <c r="N10" s="57">
        <v>33888</v>
      </c>
      <c r="O10" s="57">
        <v>33294</v>
      </c>
      <c r="P10" s="57">
        <v>32754</v>
      </c>
      <c r="Q10" s="57">
        <v>32256</v>
      </c>
      <c r="R10" s="57">
        <v>31710</v>
      </c>
      <c r="S10" s="57">
        <v>31230</v>
      </c>
      <c r="T10" s="64">
        <v>53295</v>
      </c>
      <c r="U10" s="66"/>
    </row>
    <row r="11" spans="1:23" x14ac:dyDescent="0.25">
      <c r="A11" s="65" t="s">
        <v>8</v>
      </c>
      <c r="B11" s="62">
        <v>4758</v>
      </c>
      <c r="C11" s="57">
        <v>4449</v>
      </c>
      <c r="D11" s="57">
        <v>4242</v>
      </c>
      <c r="E11" s="57">
        <v>4068</v>
      </c>
      <c r="F11" s="57">
        <v>3909</v>
      </c>
      <c r="G11" s="57">
        <v>3780</v>
      </c>
      <c r="H11" s="57">
        <v>3657</v>
      </c>
      <c r="I11" s="57">
        <v>3570</v>
      </c>
      <c r="J11" s="57">
        <v>3489</v>
      </c>
      <c r="K11" s="57">
        <v>3426</v>
      </c>
      <c r="L11" s="57">
        <v>3357</v>
      </c>
      <c r="M11" s="57">
        <v>3282</v>
      </c>
      <c r="N11" s="57">
        <v>3207</v>
      </c>
      <c r="O11" s="57">
        <v>3153</v>
      </c>
      <c r="P11" s="57">
        <v>3096</v>
      </c>
      <c r="Q11" s="57">
        <v>3042</v>
      </c>
      <c r="R11" s="57">
        <v>2994</v>
      </c>
      <c r="S11" s="57">
        <v>2943</v>
      </c>
      <c r="T11" s="64">
        <v>4758</v>
      </c>
      <c r="U11" s="66"/>
    </row>
    <row r="12" spans="1:23" x14ac:dyDescent="0.25">
      <c r="A12" s="65"/>
      <c r="B12" s="62"/>
      <c r="T12" s="64"/>
    </row>
    <row r="13" spans="1:23" x14ac:dyDescent="0.25">
      <c r="A13" s="61" t="s">
        <v>121</v>
      </c>
      <c r="B13" s="62"/>
      <c r="T13" s="64"/>
    </row>
    <row r="14" spans="1:23" x14ac:dyDescent="0.25">
      <c r="A14" s="65" t="s">
        <v>127</v>
      </c>
      <c r="B14" s="62">
        <v>1746</v>
      </c>
      <c r="C14" s="57">
        <v>1560</v>
      </c>
      <c r="D14" s="57">
        <v>1413</v>
      </c>
      <c r="E14" s="57">
        <v>1320</v>
      </c>
      <c r="F14" s="57">
        <v>1233</v>
      </c>
      <c r="G14" s="57">
        <v>1179</v>
      </c>
      <c r="H14" s="57">
        <v>1119</v>
      </c>
      <c r="I14" s="57">
        <v>1059</v>
      </c>
      <c r="J14" s="57">
        <v>972</v>
      </c>
      <c r="K14" s="57">
        <v>804</v>
      </c>
      <c r="L14" s="57">
        <v>741</v>
      </c>
      <c r="M14" s="57">
        <v>720</v>
      </c>
      <c r="N14" s="57">
        <v>705</v>
      </c>
      <c r="O14" s="57">
        <v>693</v>
      </c>
      <c r="P14" s="57">
        <v>675</v>
      </c>
      <c r="Q14" s="57">
        <v>669</v>
      </c>
      <c r="R14" s="57">
        <v>657</v>
      </c>
      <c r="S14" s="57">
        <v>642</v>
      </c>
      <c r="T14" s="64">
        <v>1746</v>
      </c>
    </row>
    <row r="15" spans="1:23" x14ac:dyDescent="0.25">
      <c r="A15" s="65" t="s">
        <v>128</v>
      </c>
      <c r="B15" s="62">
        <v>8106</v>
      </c>
      <c r="C15" s="57">
        <v>7557</v>
      </c>
      <c r="D15" s="57">
        <v>7128</v>
      </c>
      <c r="E15" s="57">
        <v>6771</v>
      </c>
      <c r="F15" s="57">
        <v>6480</v>
      </c>
      <c r="G15" s="57">
        <v>6228</v>
      </c>
      <c r="H15" s="57">
        <v>5994</v>
      </c>
      <c r="I15" s="57">
        <v>5814</v>
      </c>
      <c r="J15" s="57">
        <v>5643</v>
      </c>
      <c r="K15" s="57">
        <v>5466</v>
      </c>
      <c r="L15" s="57">
        <v>5337</v>
      </c>
      <c r="M15" s="57">
        <v>5226</v>
      </c>
      <c r="N15" s="57">
        <v>5106</v>
      </c>
      <c r="O15" s="57">
        <v>5013</v>
      </c>
      <c r="P15" s="57">
        <v>4917</v>
      </c>
      <c r="Q15" s="57">
        <v>4836</v>
      </c>
      <c r="R15" s="57">
        <v>4746</v>
      </c>
      <c r="S15" s="57">
        <v>4659</v>
      </c>
      <c r="T15" s="64">
        <v>8106</v>
      </c>
    </row>
    <row r="16" spans="1:23" x14ac:dyDescent="0.25">
      <c r="A16" s="65" t="s">
        <v>129</v>
      </c>
      <c r="B16" s="62">
        <v>33291</v>
      </c>
      <c r="C16" s="57">
        <v>31014</v>
      </c>
      <c r="D16" s="57">
        <v>29139</v>
      </c>
      <c r="E16" s="57">
        <v>27792</v>
      </c>
      <c r="F16" s="57">
        <v>26535</v>
      </c>
      <c r="G16" s="57">
        <v>25344</v>
      </c>
      <c r="H16" s="57">
        <v>24297</v>
      </c>
      <c r="I16" s="57">
        <v>23406</v>
      </c>
      <c r="J16" s="57">
        <v>22677</v>
      </c>
      <c r="K16" s="57">
        <v>22032</v>
      </c>
      <c r="L16" s="57">
        <v>21540</v>
      </c>
      <c r="M16" s="57">
        <v>21129</v>
      </c>
      <c r="N16" s="57">
        <v>20781</v>
      </c>
      <c r="O16" s="57">
        <v>20409</v>
      </c>
      <c r="P16" s="57">
        <v>20094</v>
      </c>
      <c r="Q16" s="57">
        <v>19761</v>
      </c>
      <c r="R16" s="57">
        <v>19428</v>
      </c>
      <c r="S16" s="57">
        <v>19125</v>
      </c>
      <c r="T16" s="64">
        <v>33291</v>
      </c>
    </row>
    <row r="17" spans="1:20" x14ac:dyDescent="0.25">
      <c r="A17" s="65" t="s">
        <v>130</v>
      </c>
      <c r="B17" s="62">
        <v>459</v>
      </c>
      <c r="C17" s="57">
        <v>411</v>
      </c>
      <c r="D17" s="57">
        <v>390</v>
      </c>
      <c r="E17" s="57">
        <v>378</v>
      </c>
      <c r="F17" s="57">
        <v>363</v>
      </c>
      <c r="G17" s="57">
        <v>357</v>
      </c>
      <c r="H17" s="57">
        <v>351</v>
      </c>
      <c r="I17" s="57">
        <v>351</v>
      </c>
      <c r="J17" s="57">
        <v>351</v>
      </c>
      <c r="K17" s="57">
        <v>345</v>
      </c>
      <c r="L17" s="57">
        <v>336</v>
      </c>
      <c r="M17" s="57">
        <v>327</v>
      </c>
      <c r="N17" s="57">
        <v>327</v>
      </c>
      <c r="O17" s="57">
        <v>318</v>
      </c>
      <c r="P17" s="57">
        <v>312</v>
      </c>
      <c r="Q17" s="57">
        <v>312</v>
      </c>
      <c r="R17" s="57">
        <v>312</v>
      </c>
      <c r="S17" s="57">
        <v>312</v>
      </c>
      <c r="T17" s="64">
        <v>459</v>
      </c>
    </row>
    <row r="18" spans="1:20" x14ac:dyDescent="0.25">
      <c r="A18" s="65" t="s">
        <v>131</v>
      </c>
      <c r="B18" s="62">
        <v>816</v>
      </c>
      <c r="C18" s="57">
        <v>741</v>
      </c>
      <c r="D18" s="57">
        <v>690</v>
      </c>
      <c r="E18" s="57">
        <v>645</v>
      </c>
      <c r="F18" s="57">
        <v>606</v>
      </c>
      <c r="G18" s="57">
        <v>582</v>
      </c>
      <c r="H18" s="57">
        <v>564</v>
      </c>
      <c r="I18" s="57">
        <v>549</v>
      </c>
      <c r="J18" s="57">
        <v>537</v>
      </c>
      <c r="K18" s="57">
        <v>522</v>
      </c>
      <c r="L18" s="57">
        <v>510</v>
      </c>
      <c r="M18" s="57">
        <v>501</v>
      </c>
      <c r="N18" s="57">
        <v>483</v>
      </c>
      <c r="O18" s="57">
        <v>477</v>
      </c>
      <c r="P18" s="57">
        <v>468</v>
      </c>
      <c r="Q18" s="57">
        <v>459</v>
      </c>
      <c r="R18" s="57">
        <v>453</v>
      </c>
      <c r="S18" s="57">
        <v>453</v>
      </c>
      <c r="T18" s="64">
        <v>816</v>
      </c>
    </row>
    <row r="19" spans="1:20" x14ac:dyDescent="0.25">
      <c r="A19" s="65" t="s">
        <v>92</v>
      </c>
      <c r="B19" s="62">
        <v>13449</v>
      </c>
      <c r="C19" s="57">
        <v>12708</v>
      </c>
      <c r="D19" s="57">
        <v>12132</v>
      </c>
      <c r="E19" s="57">
        <v>11679</v>
      </c>
      <c r="F19" s="57">
        <v>11337</v>
      </c>
      <c r="G19" s="57">
        <v>11019</v>
      </c>
      <c r="H19" s="57">
        <v>10740</v>
      </c>
      <c r="I19" s="57">
        <v>10512</v>
      </c>
      <c r="J19" s="57">
        <v>10290</v>
      </c>
      <c r="K19" s="57">
        <v>10083</v>
      </c>
      <c r="L19" s="57">
        <v>9918</v>
      </c>
      <c r="M19" s="57">
        <v>9747</v>
      </c>
      <c r="N19" s="57">
        <v>9582</v>
      </c>
      <c r="O19" s="57">
        <v>9423</v>
      </c>
      <c r="P19" s="57">
        <v>9273</v>
      </c>
      <c r="Q19" s="57">
        <v>9153</v>
      </c>
      <c r="R19" s="57">
        <v>9015</v>
      </c>
      <c r="S19" s="57">
        <v>8901</v>
      </c>
      <c r="T19" s="64">
        <v>13449</v>
      </c>
    </row>
    <row r="20" spans="1:20" x14ac:dyDescent="0.25">
      <c r="A20" s="65" t="s">
        <v>93</v>
      </c>
      <c r="B20" s="62">
        <v>144</v>
      </c>
      <c r="C20" s="57">
        <v>120</v>
      </c>
      <c r="D20" s="57">
        <v>111</v>
      </c>
      <c r="E20" s="57">
        <v>105</v>
      </c>
      <c r="F20" s="57">
        <v>96</v>
      </c>
      <c r="G20" s="57">
        <v>90</v>
      </c>
      <c r="H20" s="57">
        <v>84</v>
      </c>
      <c r="I20" s="57">
        <v>75</v>
      </c>
      <c r="J20" s="57">
        <v>75</v>
      </c>
      <c r="K20" s="57">
        <v>75</v>
      </c>
      <c r="L20" s="57">
        <v>75</v>
      </c>
      <c r="M20" s="57">
        <v>66</v>
      </c>
      <c r="N20" s="57">
        <v>66</v>
      </c>
      <c r="O20" s="57">
        <v>66</v>
      </c>
      <c r="P20" s="57">
        <v>66</v>
      </c>
      <c r="Q20" s="57">
        <v>66</v>
      </c>
      <c r="R20" s="57">
        <v>66</v>
      </c>
      <c r="S20" s="57">
        <v>66</v>
      </c>
      <c r="T20" s="64">
        <v>144</v>
      </c>
    </row>
    <row r="21" spans="1:20" x14ac:dyDescent="0.25">
      <c r="A21" s="65" t="s">
        <v>94</v>
      </c>
      <c r="B21" s="62">
        <v>45</v>
      </c>
      <c r="C21" s="57">
        <v>21</v>
      </c>
      <c r="D21" s="57">
        <v>21</v>
      </c>
      <c r="E21" s="57">
        <v>21</v>
      </c>
      <c r="F21" s="57">
        <v>21</v>
      </c>
      <c r="G21" s="57">
        <v>21</v>
      </c>
      <c r="H21" s="57">
        <v>21</v>
      </c>
      <c r="I21" s="57">
        <v>21</v>
      </c>
      <c r="J21" s="57">
        <v>21</v>
      </c>
      <c r="K21" s="57">
        <v>21</v>
      </c>
      <c r="L21" s="57">
        <v>21</v>
      </c>
      <c r="M21" s="57">
        <v>21</v>
      </c>
      <c r="N21" s="57">
        <v>21</v>
      </c>
      <c r="O21" s="57">
        <v>21</v>
      </c>
      <c r="P21" s="57">
        <v>21</v>
      </c>
      <c r="Q21" s="57">
        <v>21</v>
      </c>
      <c r="R21" s="57">
        <v>21</v>
      </c>
      <c r="S21" s="57">
        <v>21</v>
      </c>
      <c r="T21" s="64">
        <v>45</v>
      </c>
    </row>
    <row r="22" spans="1:20" x14ac:dyDescent="0.25">
      <c r="A22" s="65"/>
      <c r="B22" s="62"/>
      <c r="T22" s="64"/>
    </row>
    <row r="23" spans="1:20" x14ac:dyDescent="0.25">
      <c r="A23" s="61" t="s">
        <v>122</v>
      </c>
      <c r="B23" s="62"/>
      <c r="T23" s="64"/>
    </row>
    <row r="24" spans="1:20" x14ac:dyDescent="0.25">
      <c r="A24" s="65" t="s">
        <v>95</v>
      </c>
      <c r="B24" s="62">
        <v>27933</v>
      </c>
      <c r="C24" s="57">
        <v>26250</v>
      </c>
      <c r="D24" s="57">
        <v>24894</v>
      </c>
      <c r="E24" s="57">
        <v>23919</v>
      </c>
      <c r="F24" s="57">
        <v>23064</v>
      </c>
      <c r="G24" s="57">
        <v>22329</v>
      </c>
      <c r="H24" s="57">
        <v>21654</v>
      </c>
      <c r="I24" s="57">
        <v>21087</v>
      </c>
      <c r="J24" s="57">
        <v>20580</v>
      </c>
      <c r="K24" s="57">
        <v>20064</v>
      </c>
      <c r="L24" s="57">
        <v>19680</v>
      </c>
      <c r="M24" s="57">
        <v>19335</v>
      </c>
      <c r="N24" s="57">
        <v>19029</v>
      </c>
      <c r="O24" s="57">
        <v>18756</v>
      </c>
      <c r="P24" s="57">
        <v>18480</v>
      </c>
      <c r="Q24" s="57">
        <v>18231</v>
      </c>
      <c r="R24" s="57">
        <v>17979</v>
      </c>
      <c r="S24" s="57">
        <v>17745</v>
      </c>
      <c r="T24" s="64">
        <v>27933</v>
      </c>
    </row>
    <row r="25" spans="1:20" x14ac:dyDescent="0.25">
      <c r="A25" s="65" t="s">
        <v>96</v>
      </c>
      <c r="B25" s="62">
        <v>30123</v>
      </c>
      <c r="C25" s="57">
        <v>27939</v>
      </c>
      <c r="D25" s="57">
        <v>26190</v>
      </c>
      <c r="E25" s="57">
        <v>24855</v>
      </c>
      <c r="F25" s="57">
        <v>23667</v>
      </c>
      <c r="G25" s="57">
        <v>22548</v>
      </c>
      <c r="H25" s="57">
        <v>21567</v>
      </c>
      <c r="I25" s="57">
        <v>20745</v>
      </c>
      <c r="J25" s="57">
        <v>20019</v>
      </c>
      <c r="K25" s="57">
        <v>19311</v>
      </c>
      <c r="L25" s="57">
        <v>18822</v>
      </c>
      <c r="M25" s="57">
        <v>18426</v>
      </c>
      <c r="N25" s="57">
        <v>18063</v>
      </c>
      <c r="O25" s="57">
        <v>17694</v>
      </c>
      <c r="P25" s="57">
        <v>17376</v>
      </c>
      <c r="Q25" s="57">
        <v>17070</v>
      </c>
      <c r="R25" s="57">
        <v>16731</v>
      </c>
      <c r="S25" s="57">
        <v>16431</v>
      </c>
      <c r="T25" s="64">
        <v>30123</v>
      </c>
    </row>
    <row r="26" spans="1:20" x14ac:dyDescent="0.25">
      <c r="A26" s="65"/>
      <c r="B26" s="62"/>
      <c r="T26" s="64"/>
    </row>
    <row r="27" spans="1:20" x14ac:dyDescent="0.25">
      <c r="A27" s="61" t="s">
        <v>123</v>
      </c>
      <c r="B27" s="62"/>
      <c r="T27" s="64"/>
    </row>
    <row r="28" spans="1:20" x14ac:dyDescent="0.25">
      <c r="A28" s="65" t="s">
        <v>97</v>
      </c>
      <c r="B28" s="62">
        <v>162</v>
      </c>
      <c r="C28" s="57">
        <v>135</v>
      </c>
      <c r="D28" s="57">
        <v>126</v>
      </c>
      <c r="E28" s="57">
        <v>120</v>
      </c>
      <c r="F28" s="57">
        <v>108</v>
      </c>
      <c r="G28" s="57">
        <v>102</v>
      </c>
      <c r="H28" s="57">
        <v>96</v>
      </c>
      <c r="I28" s="57">
        <v>90</v>
      </c>
      <c r="J28" s="57">
        <v>84</v>
      </c>
      <c r="K28" s="57">
        <v>84</v>
      </c>
      <c r="L28" s="57">
        <v>84</v>
      </c>
      <c r="M28" s="57">
        <v>75</v>
      </c>
      <c r="N28" s="57">
        <v>75</v>
      </c>
      <c r="O28" s="57">
        <v>75</v>
      </c>
      <c r="P28" s="57">
        <v>75</v>
      </c>
      <c r="Q28" s="57">
        <v>75</v>
      </c>
      <c r="R28" s="57">
        <v>75</v>
      </c>
      <c r="S28" s="57">
        <v>75</v>
      </c>
      <c r="T28" s="64">
        <v>162</v>
      </c>
    </row>
    <row r="29" spans="1:20" x14ac:dyDescent="0.25">
      <c r="A29" s="65" t="s">
        <v>98</v>
      </c>
      <c r="B29" s="62">
        <v>3627</v>
      </c>
      <c r="C29" s="57">
        <v>3420</v>
      </c>
      <c r="D29" s="57">
        <v>3246</v>
      </c>
      <c r="E29" s="57">
        <v>3090</v>
      </c>
      <c r="F29" s="57">
        <v>2943</v>
      </c>
      <c r="G29" s="57">
        <v>2817</v>
      </c>
      <c r="H29" s="57">
        <v>2706</v>
      </c>
      <c r="I29" s="57">
        <v>2625</v>
      </c>
      <c r="J29" s="57">
        <v>2544</v>
      </c>
      <c r="K29" s="57">
        <v>2472</v>
      </c>
      <c r="L29" s="57">
        <v>2403</v>
      </c>
      <c r="M29" s="57">
        <v>2334</v>
      </c>
      <c r="N29" s="57">
        <v>2286</v>
      </c>
      <c r="O29" s="57">
        <v>2241</v>
      </c>
      <c r="P29" s="57">
        <v>2193</v>
      </c>
      <c r="Q29" s="57">
        <v>2157</v>
      </c>
      <c r="R29" s="57">
        <v>2112</v>
      </c>
      <c r="S29" s="57">
        <v>2076</v>
      </c>
      <c r="T29" s="64">
        <v>3627</v>
      </c>
    </row>
    <row r="30" spans="1:20" x14ac:dyDescent="0.25">
      <c r="A30" s="65" t="s">
        <v>99</v>
      </c>
      <c r="B30" s="62">
        <v>11835</v>
      </c>
      <c r="C30" s="57">
        <v>11133</v>
      </c>
      <c r="D30" s="57">
        <v>10533</v>
      </c>
      <c r="E30" s="57">
        <v>10050</v>
      </c>
      <c r="F30" s="57">
        <v>9636</v>
      </c>
      <c r="G30" s="57">
        <v>9264</v>
      </c>
      <c r="H30" s="57">
        <v>8916</v>
      </c>
      <c r="I30" s="57">
        <v>8625</v>
      </c>
      <c r="J30" s="57">
        <v>8388</v>
      </c>
      <c r="K30" s="57">
        <v>8145</v>
      </c>
      <c r="L30" s="57">
        <v>7962</v>
      </c>
      <c r="M30" s="57">
        <v>7809</v>
      </c>
      <c r="N30" s="57">
        <v>7668</v>
      </c>
      <c r="O30" s="57">
        <v>7527</v>
      </c>
      <c r="P30" s="57">
        <v>7392</v>
      </c>
      <c r="Q30" s="57">
        <v>7284</v>
      </c>
      <c r="R30" s="57">
        <v>7152</v>
      </c>
      <c r="S30" s="57">
        <v>7041</v>
      </c>
      <c r="T30" s="64">
        <v>11835</v>
      </c>
    </row>
    <row r="31" spans="1:20" x14ac:dyDescent="0.25">
      <c r="A31" s="65" t="s">
        <v>100</v>
      </c>
      <c r="B31" s="62">
        <v>8388</v>
      </c>
      <c r="C31" s="57">
        <v>7890</v>
      </c>
      <c r="D31" s="57">
        <v>7488</v>
      </c>
      <c r="E31" s="57">
        <v>7146</v>
      </c>
      <c r="F31" s="57">
        <v>6855</v>
      </c>
      <c r="G31" s="57">
        <v>6564</v>
      </c>
      <c r="H31" s="57">
        <v>6330</v>
      </c>
      <c r="I31" s="57">
        <v>6150</v>
      </c>
      <c r="J31" s="57">
        <v>5952</v>
      </c>
      <c r="K31" s="57">
        <v>5781</v>
      </c>
      <c r="L31" s="57">
        <v>5640</v>
      </c>
      <c r="M31" s="57">
        <v>5514</v>
      </c>
      <c r="N31" s="57">
        <v>5415</v>
      </c>
      <c r="O31" s="57">
        <v>5304</v>
      </c>
      <c r="P31" s="57">
        <v>5208</v>
      </c>
      <c r="Q31" s="57">
        <v>5109</v>
      </c>
      <c r="R31" s="57">
        <v>5028</v>
      </c>
      <c r="S31" s="57">
        <v>4941</v>
      </c>
      <c r="T31" s="64">
        <v>8388</v>
      </c>
    </row>
    <row r="32" spans="1:20" x14ac:dyDescent="0.25">
      <c r="A32" s="65" t="s">
        <v>101</v>
      </c>
      <c r="B32" s="62">
        <v>6588</v>
      </c>
      <c r="C32" s="57">
        <v>6186</v>
      </c>
      <c r="D32" s="57">
        <v>5862</v>
      </c>
      <c r="E32" s="57">
        <v>5607</v>
      </c>
      <c r="F32" s="57">
        <v>5376</v>
      </c>
      <c r="G32" s="57">
        <v>5187</v>
      </c>
      <c r="H32" s="57">
        <v>5025</v>
      </c>
      <c r="I32" s="57">
        <v>4860</v>
      </c>
      <c r="J32" s="57">
        <v>4713</v>
      </c>
      <c r="K32" s="57">
        <v>4599</v>
      </c>
      <c r="L32" s="57">
        <v>4506</v>
      </c>
      <c r="M32" s="57">
        <v>4422</v>
      </c>
      <c r="N32" s="57">
        <v>4356</v>
      </c>
      <c r="O32" s="57">
        <v>4293</v>
      </c>
      <c r="P32" s="57">
        <v>4203</v>
      </c>
      <c r="Q32" s="57">
        <v>4131</v>
      </c>
      <c r="R32" s="57">
        <v>4053</v>
      </c>
      <c r="S32" s="57">
        <v>3990</v>
      </c>
      <c r="T32" s="64">
        <v>6588</v>
      </c>
    </row>
    <row r="33" spans="1:20" x14ac:dyDescent="0.25">
      <c r="A33" s="65" t="s">
        <v>102</v>
      </c>
      <c r="B33" s="62">
        <v>6072</v>
      </c>
      <c r="C33" s="57">
        <v>5703</v>
      </c>
      <c r="D33" s="57">
        <v>5361</v>
      </c>
      <c r="E33" s="57">
        <v>5148</v>
      </c>
      <c r="F33" s="57">
        <v>4926</v>
      </c>
      <c r="G33" s="57">
        <v>4746</v>
      </c>
      <c r="H33" s="57">
        <v>4569</v>
      </c>
      <c r="I33" s="57">
        <v>4434</v>
      </c>
      <c r="J33" s="57">
        <v>4317</v>
      </c>
      <c r="K33" s="57">
        <v>4176</v>
      </c>
      <c r="L33" s="57">
        <v>4092</v>
      </c>
      <c r="M33" s="57">
        <v>4014</v>
      </c>
      <c r="N33" s="57">
        <v>3936</v>
      </c>
      <c r="O33" s="57">
        <v>3867</v>
      </c>
      <c r="P33" s="57">
        <v>3810</v>
      </c>
      <c r="Q33" s="57">
        <v>3762</v>
      </c>
      <c r="R33" s="57">
        <v>3702</v>
      </c>
      <c r="S33" s="57">
        <v>3648</v>
      </c>
      <c r="T33" s="64">
        <v>6072</v>
      </c>
    </row>
    <row r="34" spans="1:20" x14ac:dyDescent="0.25">
      <c r="A34" s="65" t="s">
        <v>103</v>
      </c>
      <c r="B34" s="62">
        <v>6333</v>
      </c>
      <c r="C34" s="57">
        <v>5907</v>
      </c>
      <c r="D34" s="57">
        <v>5547</v>
      </c>
      <c r="E34" s="57">
        <v>5292</v>
      </c>
      <c r="F34" s="57">
        <v>5109</v>
      </c>
      <c r="G34" s="57">
        <v>4902</v>
      </c>
      <c r="H34" s="57">
        <v>4707</v>
      </c>
      <c r="I34" s="57">
        <v>4557</v>
      </c>
      <c r="J34" s="57">
        <v>4425</v>
      </c>
      <c r="K34" s="57">
        <v>4281</v>
      </c>
      <c r="L34" s="57">
        <v>4194</v>
      </c>
      <c r="M34" s="57">
        <v>4122</v>
      </c>
      <c r="N34" s="57">
        <v>4050</v>
      </c>
      <c r="O34" s="57">
        <v>3975</v>
      </c>
      <c r="P34" s="57">
        <v>3921</v>
      </c>
      <c r="Q34" s="57">
        <v>3858</v>
      </c>
      <c r="R34" s="57">
        <v>3801</v>
      </c>
      <c r="S34" s="57">
        <v>3747</v>
      </c>
      <c r="T34" s="64">
        <v>6333</v>
      </c>
    </row>
    <row r="35" spans="1:20" x14ac:dyDescent="0.25">
      <c r="A35" s="65" t="s">
        <v>104</v>
      </c>
      <c r="B35" s="62">
        <v>5589</v>
      </c>
      <c r="C35" s="57">
        <v>5151</v>
      </c>
      <c r="D35" s="57">
        <v>4824</v>
      </c>
      <c r="E35" s="57">
        <v>4611</v>
      </c>
      <c r="F35" s="57">
        <v>4428</v>
      </c>
      <c r="G35" s="57">
        <v>4254</v>
      </c>
      <c r="H35" s="57">
        <v>4107</v>
      </c>
      <c r="I35" s="57">
        <v>3975</v>
      </c>
      <c r="J35" s="57">
        <v>3858</v>
      </c>
      <c r="K35" s="57">
        <v>3747</v>
      </c>
      <c r="L35" s="57">
        <v>3672</v>
      </c>
      <c r="M35" s="57">
        <v>3624</v>
      </c>
      <c r="N35" s="57">
        <v>3564</v>
      </c>
      <c r="O35" s="57">
        <v>3504</v>
      </c>
      <c r="P35" s="57">
        <v>3456</v>
      </c>
      <c r="Q35" s="57">
        <v>3417</v>
      </c>
      <c r="R35" s="57">
        <v>3357</v>
      </c>
      <c r="S35" s="57">
        <v>3309</v>
      </c>
      <c r="T35" s="64">
        <v>5589</v>
      </c>
    </row>
    <row r="36" spans="1:20" x14ac:dyDescent="0.25">
      <c r="A36" s="65" t="s">
        <v>105</v>
      </c>
      <c r="B36" s="62">
        <v>4791</v>
      </c>
      <c r="C36" s="57">
        <v>4377</v>
      </c>
      <c r="D36" s="57">
        <v>4089</v>
      </c>
      <c r="E36" s="57">
        <v>3879</v>
      </c>
      <c r="F36" s="57">
        <v>3705</v>
      </c>
      <c r="G36" s="57">
        <v>3552</v>
      </c>
      <c r="H36" s="57">
        <v>3405</v>
      </c>
      <c r="I36" s="57">
        <v>3294</v>
      </c>
      <c r="J36" s="57">
        <v>3186</v>
      </c>
      <c r="K36" s="57">
        <v>3078</v>
      </c>
      <c r="L36" s="57">
        <v>3012</v>
      </c>
      <c r="M36" s="57">
        <v>2958</v>
      </c>
      <c r="N36" s="57">
        <v>2907</v>
      </c>
      <c r="O36" s="57">
        <v>2871</v>
      </c>
      <c r="P36" s="57">
        <v>2835</v>
      </c>
      <c r="Q36" s="57">
        <v>2799</v>
      </c>
      <c r="R36" s="57">
        <v>2757</v>
      </c>
      <c r="S36" s="57">
        <v>2718</v>
      </c>
      <c r="T36" s="64">
        <v>4791</v>
      </c>
    </row>
    <row r="37" spans="1:20" x14ac:dyDescent="0.25">
      <c r="A37" s="65" t="s">
        <v>106</v>
      </c>
      <c r="B37" s="62">
        <v>3240</v>
      </c>
      <c r="C37" s="57">
        <v>2958</v>
      </c>
      <c r="D37" s="57">
        <v>2766</v>
      </c>
      <c r="E37" s="57">
        <v>2646</v>
      </c>
      <c r="F37" s="57">
        <v>2526</v>
      </c>
      <c r="G37" s="57">
        <v>2421</v>
      </c>
      <c r="H37" s="57">
        <v>2337</v>
      </c>
      <c r="I37" s="57">
        <v>2250</v>
      </c>
      <c r="J37" s="57">
        <v>2184</v>
      </c>
      <c r="K37" s="57">
        <v>2109</v>
      </c>
      <c r="L37" s="57">
        <v>2058</v>
      </c>
      <c r="M37" s="57">
        <v>2025</v>
      </c>
      <c r="N37" s="57">
        <v>1992</v>
      </c>
      <c r="O37" s="57">
        <v>1965</v>
      </c>
      <c r="P37" s="57">
        <v>1941</v>
      </c>
      <c r="Q37" s="57">
        <v>1911</v>
      </c>
      <c r="R37" s="57">
        <v>1881</v>
      </c>
      <c r="S37" s="57">
        <v>1860</v>
      </c>
      <c r="T37" s="64">
        <v>3240</v>
      </c>
    </row>
    <row r="38" spans="1:20" x14ac:dyDescent="0.25">
      <c r="A38" s="65" t="s">
        <v>107</v>
      </c>
      <c r="B38" s="62">
        <v>1431</v>
      </c>
      <c r="C38" s="57">
        <v>1311</v>
      </c>
      <c r="D38" s="57">
        <v>1224</v>
      </c>
      <c r="E38" s="57">
        <v>1167</v>
      </c>
      <c r="F38" s="57">
        <v>1098</v>
      </c>
      <c r="G38" s="57">
        <v>1050</v>
      </c>
      <c r="H38" s="57">
        <v>1002</v>
      </c>
      <c r="I38" s="57">
        <v>954</v>
      </c>
      <c r="J38" s="57">
        <v>921</v>
      </c>
      <c r="K38" s="57">
        <v>882</v>
      </c>
      <c r="L38" s="57">
        <v>861</v>
      </c>
      <c r="M38" s="57">
        <v>849</v>
      </c>
      <c r="N38" s="57">
        <v>834</v>
      </c>
      <c r="O38" s="57">
        <v>819</v>
      </c>
      <c r="P38" s="57">
        <v>807</v>
      </c>
      <c r="Q38" s="57">
        <v>792</v>
      </c>
      <c r="R38" s="57">
        <v>780</v>
      </c>
      <c r="S38" s="57">
        <v>765</v>
      </c>
      <c r="T38" s="64">
        <v>1431</v>
      </c>
    </row>
    <row r="39" spans="1:20" x14ac:dyDescent="0.25">
      <c r="A39" s="65"/>
      <c r="B39" s="62"/>
      <c r="T39" s="64"/>
    </row>
    <row r="40" spans="1:20" x14ac:dyDescent="0.25">
      <c r="A40" s="61" t="s">
        <v>124</v>
      </c>
      <c r="B40" s="62"/>
      <c r="T40" s="64"/>
    </row>
    <row r="41" spans="1:20" x14ac:dyDescent="0.25">
      <c r="A41" s="65" t="s">
        <v>43</v>
      </c>
      <c r="B41" s="62">
        <v>2922</v>
      </c>
      <c r="C41" s="57">
        <v>2787</v>
      </c>
      <c r="D41" s="57">
        <v>2676</v>
      </c>
      <c r="E41" s="57">
        <v>2586</v>
      </c>
      <c r="F41" s="57">
        <v>2508</v>
      </c>
      <c r="G41" s="57">
        <v>2454</v>
      </c>
      <c r="H41" s="57">
        <v>2406</v>
      </c>
      <c r="I41" s="57">
        <v>2370</v>
      </c>
      <c r="J41" s="57">
        <v>2325</v>
      </c>
      <c r="K41" s="57">
        <v>2277</v>
      </c>
      <c r="L41" s="57">
        <v>2259</v>
      </c>
      <c r="M41" s="57">
        <v>2232</v>
      </c>
      <c r="N41" s="57">
        <v>2202</v>
      </c>
      <c r="O41" s="57">
        <v>2184</v>
      </c>
      <c r="P41" s="57">
        <v>2160</v>
      </c>
      <c r="Q41" s="57">
        <v>2136</v>
      </c>
      <c r="R41" s="57">
        <v>2115</v>
      </c>
      <c r="S41" s="57">
        <v>2100</v>
      </c>
      <c r="T41" s="64">
        <v>2922</v>
      </c>
    </row>
    <row r="42" spans="1:20" x14ac:dyDescent="0.25">
      <c r="A42" s="57" t="s">
        <v>45</v>
      </c>
      <c r="B42" s="62">
        <v>19668</v>
      </c>
      <c r="C42" s="57">
        <v>18012</v>
      </c>
      <c r="D42" s="57">
        <v>16623</v>
      </c>
      <c r="E42" s="57">
        <v>15618</v>
      </c>
      <c r="F42" s="57">
        <v>14727</v>
      </c>
      <c r="G42" s="57">
        <v>13947</v>
      </c>
      <c r="H42" s="57">
        <v>13299</v>
      </c>
      <c r="I42" s="57">
        <v>12795</v>
      </c>
      <c r="J42" s="57">
        <v>12294</v>
      </c>
      <c r="K42" s="57">
        <v>11817</v>
      </c>
      <c r="L42" s="57">
        <v>11454</v>
      </c>
      <c r="M42" s="57">
        <v>11160</v>
      </c>
      <c r="N42" s="57">
        <v>10896</v>
      </c>
      <c r="O42" s="57">
        <v>10638</v>
      </c>
      <c r="P42" s="57">
        <v>10392</v>
      </c>
      <c r="Q42" s="57">
        <v>10173</v>
      </c>
      <c r="R42" s="57">
        <v>9942</v>
      </c>
      <c r="S42" s="57">
        <v>9756</v>
      </c>
      <c r="T42" s="64">
        <v>19668</v>
      </c>
    </row>
    <row r="43" spans="1:20" x14ac:dyDescent="0.25">
      <c r="A43" s="57" t="s">
        <v>46</v>
      </c>
      <c r="B43" s="62">
        <v>23997</v>
      </c>
      <c r="C43" s="57">
        <v>22533</v>
      </c>
      <c r="D43" s="57">
        <v>21423</v>
      </c>
      <c r="E43" s="57">
        <v>20577</v>
      </c>
      <c r="F43" s="57">
        <v>19827</v>
      </c>
      <c r="G43" s="57">
        <v>19131</v>
      </c>
      <c r="H43" s="57">
        <v>18483</v>
      </c>
      <c r="I43" s="57">
        <v>17895</v>
      </c>
      <c r="J43" s="57">
        <v>17415</v>
      </c>
      <c r="K43" s="57">
        <v>16944</v>
      </c>
      <c r="L43" s="57">
        <v>16593</v>
      </c>
      <c r="M43" s="57">
        <v>16302</v>
      </c>
      <c r="N43" s="57">
        <v>16065</v>
      </c>
      <c r="O43" s="57">
        <v>15834</v>
      </c>
      <c r="P43" s="57">
        <v>15606</v>
      </c>
      <c r="Q43" s="57">
        <v>15378</v>
      </c>
      <c r="R43" s="57">
        <v>15153</v>
      </c>
      <c r="S43" s="57">
        <v>14931</v>
      </c>
      <c r="T43" s="64">
        <v>23997</v>
      </c>
    </row>
    <row r="44" spans="1:20" x14ac:dyDescent="0.25">
      <c r="A44" s="65" t="s">
        <v>26</v>
      </c>
      <c r="B44" s="62">
        <v>5601</v>
      </c>
      <c r="C44" s="57">
        <v>5268</v>
      </c>
      <c r="D44" s="57">
        <v>5019</v>
      </c>
      <c r="E44" s="57">
        <v>4836</v>
      </c>
      <c r="F44" s="57">
        <v>4680</v>
      </c>
      <c r="G44" s="57">
        <v>4542</v>
      </c>
      <c r="H44" s="57">
        <v>4419</v>
      </c>
      <c r="I44" s="57">
        <v>4308</v>
      </c>
      <c r="J44" s="57">
        <v>4224</v>
      </c>
      <c r="K44" s="57">
        <v>4122</v>
      </c>
      <c r="L44" s="57">
        <v>4062</v>
      </c>
      <c r="M44" s="57">
        <v>4002</v>
      </c>
      <c r="N44" s="57">
        <v>3930</v>
      </c>
      <c r="O44" s="57">
        <v>3861</v>
      </c>
      <c r="P44" s="57">
        <v>3819</v>
      </c>
      <c r="Q44" s="57">
        <v>3777</v>
      </c>
      <c r="R44" s="57">
        <v>3723</v>
      </c>
      <c r="S44" s="57">
        <v>3672</v>
      </c>
      <c r="T44" s="64">
        <v>5601</v>
      </c>
    </row>
    <row r="45" spans="1:20" x14ac:dyDescent="0.25">
      <c r="A45" s="57" t="s">
        <v>44</v>
      </c>
      <c r="B45" s="62">
        <v>5874</v>
      </c>
      <c r="C45" s="57">
        <v>5586</v>
      </c>
      <c r="D45" s="57">
        <v>5337</v>
      </c>
      <c r="E45" s="57">
        <v>5151</v>
      </c>
      <c r="F45" s="57">
        <v>4986</v>
      </c>
      <c r="G45" s="57">
        <v>4803</v>
      </c>
      <c r="H45" s="57">
        <v>4611</v>
      </c>
      <c r="I45" s="57">
        <v>4461</v>
      </c>
      <c r="J45" s="57">
        <v>4338</v>
      </c>
      <c r="K45" s="57">
        <v>4212</v>
      </c>
      <c r="L45" s="57">
        <v>4131</v>
      </c>
      <c r="M45" s="57">
        <v>4062</v>
      </c>
      <c r="N45" s="57">
        <v>3999</v>
      </c>
      <c r="O45" s="57">
        <v>3930</v>
      </c>
      <c r="P45" s="57">
        <v>3873</v>
      </c>
      <c r="Q45" s="57">
        <v>3831</v>
      </c>
      <c r="R45" s="57">
        <v>3774</v>
      </c>
      <c r="S45" s="57">
        <v>3714</v>
      </c>
      <c r="T45" s="64">
        <v>5874</v>
      </c>
    </row>
    <row r="46" spans="1:20" x14ac:dyDescent="0.25">
      <c r="A46" s="65"/>
      <c r="B46" s="62"/>
      <c r="T46" s="64"/>
    </row>
    <row r="47" spans="1:20" x14ac:dyDescent="0.25">
      <c r="A47" s="61" t="s">
        <v>125</v>
      </c>
      <c r="B47" s="62"/>
      <c r="T47" s="64"/>
    </row>
    <row r="48" spans="1:20" x14ac:dyDescent="0.25">
      <c r="A48" s="65" t="s">
        <v>108</v>
      </c>
      <c r="B48" s="62">
        <v>16500</v>
      </c>
      <c r="C48" s="57">
        <v>15621</v>
      </c>
      <c r="D48" s="57">
        <v>14958</v>
      </c>
      <c r="E48" s="57">
        <v>14430</v>
      </c>
      <c r="F48" s="57">
        <v>13962</v>
      </c>
      <c r="G48" s="57">
        <v>13560</v>
      </c>
      <c r="H48" s="57">
        <v>13215</v>
      </c>
      <c r="I48" s="57">
        <v>12936</v>
      </c>
      <c r="J48" s="57">
        <v>12654</v>
      </c>
      <c r="K48" s="57">
        <v>12390</v>
      </c>
      <c r="L48" s="57">
        <v>12201</v>
      </c>
      <c r="M48" s="57">
        <v>12003</v>
      </c>
      <c r="N48" s="57">
        <v>11808</v>
      </c>
      <c r="O48" s="57">
        <v>11616</v>
      </c>
      <c r="P48" s="57">
        <v>11439</v>
      </c>
      <c r="Q48" s="57">
        <v>11301</v>
      </c>
      <c r="R48" s="57">
        <v>11130</v>
      </c>
      <c r="S48" s="57">
        <v>10980</v>
      </c>
      <c r="T48" s="64">
        <v>16500</v>
      </c>
    </row>
    <row r="49" spans="1:20" x14ac:dyDescent="0.25">
      <c r="A49" s="65" t="s">
        <v>109</v>
      </c>
      <c r="B49" s="62">
        <v>4956</v>
      </c>
      <c r="C49" s="57">
        <v>4719</v>
      </c>
      <c r="D49" s="57">
        <v>4524</v>
      </c>
      <c r="E49" s="57">
        <v>4350</v>
      </c>
      <c r="F49" s="57">
        <v>4218</v>
      </c>
      <c r="G49" s="57">
        <v>4104</v>
      </c>
      <c r="H49" s="57">
        <v>3996</v>
      </c>
      <c r="I49" s="57">
        <v>3900</v>
      </c>
      <c r="J49" s="57">
        <v>3810</v>
      </c>
      <c r="K49" s="57">
        <v>3723</v>
      </c>
      <c r="L49" s="57">
        <v>3645</v>
      </c>
      <c r="M49" s="57">
        <v>3582</v>
      </c>
      <c r="N49" s="57">
        <v>3519</v>
      </c>
      <c r="O49" s="57">
        <v>3468</v>
      </c>
      <c r="P49" s="57">
        <v>3411</v>
      </c>
      <c r="Q49" s="57">
        <v>3348</v>
      </c>
      <c r="R49" s="57">
        <v>3294</v>
      </c>
      <c r="S49" s="57">
        <v>3240</v>
      </c>
      <c r="T49" s="64">
        <v>4956</v>
      </c>
    </row>
    <row r="50" spans="1:20" x14ac:dyDescent="0.25">
      <c r="A50" s="65" t="s">
        <v>110</v>
      </c>
      <c r="B50" s="62">
        <v>3321</v>
      </c>
      <c r="C50" s="57">
        <v>3102</v>
      </c>
      <c r="D50" s="57">
        <v>2937</v>
      </c>
      <c r="E50" s="57">
        <v>2802</v>
      </c>
      <c r="F50" s="57">
        <v>2670</v>
      </c>
      <c r="G50" s="57">
        <v>2574</v>
      </c>
      <c r="H50" s="57">
        <v>2472</v>
      </c>
      <c r="I50" s="57">
        <v>2412</v>
      </c>
      <c r="J50" s="57">
        <v>2334</v>
      </c>
      <c r="K50" s="57">
        <v>2217</v>
      </c>
      <c r="L50" s="57">
        <v>2160</v>
      </c>
      <c r="M50" s="57">
        <v>2115</v>
      </c>
      <c r="N50" s="57">
        <v>2073</v>
      </c>
      <c r="O50" s="57">
        <v>2046</v>
      </c>
      <c r="P50" s="57">
        <v>2019</v>
      </c>
      <c r="Q50" s="57">
        <v>1989</v>
      </c>
      <c r="R50" s="57">
        <v>1956</v>
      </c>
      <c r="S50" s="57">
        <v>1923</v>
      </c>
      <c r="T50" s="64">
        <v>3321</v>
      </c>
    </row>
    <row r="51" spans="1:20" x14ac:dyDescent="0.25">
      <c r="A51" s="65" t="s">
        <v>111</v>
      </c>
      <c r="B51" s="62">
        <v>4248</v>
      </c>
      <c r="C51" s="57">
        <v>3816</v>
      </c>
      <c r="D51" s="57">
        <v>3456</v>
      </c>
      <c r="E51" s="57">
        <v>3204</v>
      </c>
      <c r="F51" s="57">
        <v>2979</v>
      </c>
      <c r="G51" s="57">
        <v>2781</v>
      </c>
      <c r="H51" s="57">
        <v>2610</v>
      </c>
      <c r="I51" s="57">
        <v>2478</v>
      </c>
      <c r="J51" s="57">
        <v>2364</v>
      </c>
      <c r="K51" s="57">
        <v>2244</v>
      </c>
      <c r="L51" s="57">
        <v>2160</v>
      </c>
      <c r="M51" s="57">
        <v>2124</v>
      </c>
      <c r="N51" s="57">
        <v>2085</v>
      </c>
      <c r="O51" s="57">
        <v>2034</v>
      </c>
      <c r="P51" s="57">
        <v>1989</v>
      </c>
      <c r="Q51" s="57">
        <v>1956</v>
      </c>
      <c r="R51" s="57">
        <v>1917</v>
      </c>
      <c r="S51" s="57">
        <v>1875</v>
      </c>
      <c r="T51" s="64">
        <v>4248</v>
      </c>
    </row>
    <row r="52" spans="1:20" x14ac:dyDescent="0.25">
      <c r="A52" s="65" t="s">
        <v>112</v>
      </c>
      <c r="B52" s="62">
        <v>2460</v>
      </c>
      <c r="C52" s="57">
        <v>2259</v>
      </c>
      <c r="D52" s="57">
        <v>2112</v>
      </c>
      <c r="E52" s="57">
        <v>1986</v>
      </c>
      <c r="F52" s="57">
        <v>1869</v>
      </c>
      <c r="G52" s="57">
        <v>1794</v>
      </c>
      <c r="H52" s="57">
        <v>1725</v>
      </c>
      <c r="I52" s="57">
        <v>1659</v>
      </c>
      <c r="J52" s="57">
        <v>1617</v>
      </c>
      <c r="K52" s="57">
        <v>1563</v>
      </c>
      <c r="L52" s="57">
        <v>1521</v>
      </c>
      <c r="M52" s="57">
        <v>1479</v>
      </c>
      <c r="N52" s="57">
        <v>1455</v>
      </c>
      <c r="O52" s="57">
        <v>1431</v>
      </c>
      <c r="P52" s="57">
        <v>1404</v>
      </c>
      <c r="Q52" s="57">
        <v>1386</v>
      </c>
      <c r="R52" s="57">
        <v>1368</v>
      </c>
      <c r="S52" s="57">
        <v>1347</v>
      </c>
      <c r="T52" s="64">
        <v>2460</v>
      </c>
    </row>
    <row r="53" spans="1:20" x14ac:dyDescent="0.25">
      <c r="A53" s="65" t="s">
        <v>113</v>
      </c>
      <c r="B53" s="62">
        <v>2619</v>
      </c>
      <c r="C53" s="57">
        <v>2394</v>
      </c>
      <c r="D53" s="57">
        <v>2238</v>
      </c>
      <c r="E53" s="57">
        <v>2130</v>
      </c>
      <c r="F53" s="57">
        <v>2040</v>
      </c>
      <c r="G53" s="57">
        <v>1953</v>
      </c>
      <c r="H53" s="57">
        <v>1869</v>
      </c>
      <c r="I53" s="57">
        <v>1812</v>
      </c>
      <c r="J53" s="57">
        <v>1752</v>
      </c>
      <c r="K53" s="57">
        <v>1707</v>
      </c>
      <c r="L53" s="57">
        <v>1668</v>
      </c>
      <c r="M53" s="57">
        <v>1623</v>
      </c>
      <c r="N53" s="57">
        <v>1593</v>
      </c>
      <c r="O53" s="57">
        <v>1557</v>
      </c>
      <c r="P53" s="57">
        <v>1530</v>
      </c>
      <c r="Q53" s="57">
        <v>1491</v>
      </c>
      <c r="R53" s="57">
        <v>1464</v>
      </c>
      <c r="S53" s="57">
        <v>1434</v>
      </c>
      <c r="T53" s="64">
        <v>2619</v>
      </c>
    </row>
    <row r="54" spans="1:20" x14ac:dyDescent="0.25">
      <c r="A54" s="65" t="s">
        <v>26</v>
      </c>
      <c r="B54" s="62">
        <v>969</v>
      </c>
      <c r="C54" s="57">
        <v>912</v>
      </c>
      <c r="D54" s="57">
        <v>858</v>
      </c>
      <c r="E54" s="57">
        <v>816</v>
      </c>
      <c r="F54" s="57">
        <v>771</v>
      </c>
      <c r="G54" s="57">
        <v>738</v>
      </c>
      <c r="H54" s="57">
        <v>714</v>
      </c>
      <c r="I54" s="57">
        <v>687</v>
      </c>
      <c r="J54" s="57">
        <v>660</v>
      </c>
      <c r="K54" s="57">
        <v>621</v>
      </c>
      <c r="L54" s="57">
        <v>603</v>
      </c>
      <c r="M54" s="57">
        <v>588</v>
      </c>
      <c r="N54" s="57">
        <v>576</v>
      </c>
      <c r="O54" s="57">
        <v>561</v>
      </c>
      <c r="P54" s="57">
        <v>555</v>
      </c>
      <c r="Q54" s="57">
        <v>546</v>
      </c>
      <c r="R54" s="57">
        <v>534</v>
      </c>
      <c r="S54" s="57">
        <v>525</v>
      </c>
      <c r="T54" s="64">
        <v>969</v>
      </c>
    </row>
    <row r="55" spans="1:20" x14ac:dyDescent="0.25">
      <c r="A55" s="65" t="s">
        <v>114</v>
      </c>
      <c r="B55" s="62">
        <v>5958</v>
      </c>
      <c r="C55" s="57">
        <v>5421</v>
      </c>
      <c r="D55" s="57">
        <v>4893</v>
      </c>
      <c r="E55" s="57">
        <v>4584</v>
      </c>
      <c r="F55" s="57">
        <v>4344</v>
      </c>
      <c r="G55" s="57">
        <v>4164</v>
      </c>
      <c r="H55" s="57">
        <v>4017</v>
      </c>
      <c r="I55" s="57">
        <v>3876</v>
      </c>
      <c r="J55" s="57">
        <v>3747</v>
      </c>
      <c r="K55" s="57">
        <v>3627</v>
      </c>
      <c r="L55" s="57">
        <v>3537</v>
      </c>
      <c r="M55" s="57">
        <v>3459</v>
      </c>
      <c r="N55" s="57">
        <v>3396</v>
      </c>
      <c r="O55" s="57">
        <v>3336</v>
      </c>
      <c r="P55" s="57">
        <v>3276</v>
      </c>
      <c r="Q55" s="57">
        <v>3213</v>
      </c>
      <c r="R55" s="57">
        <v>3153</v>
      </c>
      <c r="S55" s="57">
        <v>3099</v>
      </c>
      <c r="T55" s="64">
        <v>5958</v>
      </c>
    </row>
    <row r="56" spans="1:20" x14ac:dyDescent="0.25">
      <c r="A56" s="65" t="s">
        <v>115</v>
      </c>
      <c r="B56" s="62">
        <v>5085</v>
      </c>
      <c r="C56" s="57">
        <v>4809</v>
      </c>
      <c r="D56" s="57">
        <v>4587</v>
      </c>
      <c r="E56" s="57">
        <v>4389</v>
      </c>
      <c r="F56" s="57">
        <v>4200</v>
      </c>
      <c r="G56" s="57">
        <v>3879</v>
      </c>
      <c r="H56" s="57">
        <v>3588</v>
      </c>
      <c r="I56" s="57">
        <v>3321</v>
      </c>
      <c r="J56" s="57">
        <v>3159</v>
      </c>
      <c r="K56" s="57">
        <v>3027</v>
      </c>
      <c r="L56" s="57">
        <v>2943</v>
      </c>
      <c r="M56" s="57">
        <v>2886</v>
      </c>
      <c r="N56" s="57">
        <v>2829</v>
      </c>
      <c r="O56" s="57">
        <v>2772</v>
      </c>
      <c r="P56" s="57">
        <v>2733</v>
      </c>
      <c r="Q56" s="57">
        <v>2691</v>
      </c>
      <c r="R56" s="57">
        <v>2649</v>
      </c>
      <c r="S56" s="57">
        <v>2607</v>
      </c>
      <c r="T56" s="64">
        <v>5085</v>
      </c>
    </row>
    <row r="57" spans="1:20" x14ac:dyDescent="0.25">
      <c r="A57" s="65" t="s">
        <v>116</v>
      </c>
      <c r="B57" s="62">
        <v>2754</v>
      </c>
      <c r="C57" s="57">
        <v>2565</v>
      </c>
      <c r="D57" s="57">
        <v>2430</v>
      </c>
      <c r="E57" s="57">
        <v>2328</v>
      </c>
      <c r="F57" s="57">
        <v>2214</v>
      </c>
      <c r="G57" s="57">
        <v>2115</v>
      </c>
      <c r="H57" s="57">
        <v>2037</v>
      </c>
      <c r="I57" s="57">
        <v>1959</v>
      </c>
      <c r="J57" s="57">
        <v>1893</v>
      </c>
      <c r="K57" s="57">
        <v>1830</v>
      </c>
      <c r="L57" s="57">
        <v>1779</v>
      </c>
      <c r="M57" s="57">
        <v>1740</v>
      </c>
      <c r="N57" s="57">
        <v>1701</v>
      </c>
      <c r="O57" s="57">
        <v>1671</v>
      </c>
      <c r="P57" s="57">
        <v>1644</v>
      </c>
      <c r="Q57" s="57">
        <v>1620</v>
      </c>
      <c r="R57" s="57">
        <v>1593</v>
      </c>
      <c r="S57" s="57">
        <v>1566</v>
      </c>
      <c r="T57" s="64">
        <v>2754</v>
      </c>
    </row>
    <row r="58" spans="1:20" x14ac:dyDescent="0.25">
      <c r="A58" s="65" t="s">
        <v>117</v>
      </c>
      <c r="B58" s="62">
        <v>4767</v>
      </c>
      <c r="C58" s="57">
        <v>4434</v>
      </c>
      <c r="D58" s="57">
        <v>4137</v>
      </c>
      <c r="E58" s="57">
        <v>3969</v>
      </c>
      <c r="F58" s="57">
        <v>3810</v>
      </c>
      <c r="G58" s="57">
        <v>3684</v>
      </c>
      <c r="H58" s="57">
        <v>3570</v>
      </c>
      <c r="I58" s="57">
        <v>3468</v>
      </c>
      <c r="J58" s="57">
        <v>3354</v>
      </c>
      <c r="K58" s="57">
        <v>3255</v>
      </c>
      <c r="L58" s="57">
        <v>3183</v>
      </c>
      <c r="M58" s="57">
        <v>3117</v>
      </c>
      <c r="N58" s="57">
        <v>3054</v>
      </c>
      <c r="O58" s="57">
        <v>2991</v>
      </c>
      <c r="P58" s="57">
        <v>2934</v>
      </c>
      <c r="Q58" s="57">
        <v>2892</v>
      </c>
      <c r="R58" s="57">
        <v>2826</v>
      </c>
      <c r="S58" s="57">
        <v>2793</v>
      </c>
      <c r="T58" s="64">
        <v>4767</v>
      </c>
    </row>
    <row r="59" spans="1:20" x14ac:dyDescent="0.25">
      <c r="A59" s="65" t="s">
        <v>118</v>
      </c>
      <c r="B59" s="62">
        <v>4419</v>
      </c>
      <c r="C59" s="57">
        <v>4164</v>
      </c>
      <c r="D59" s="57">
        <v>3978</v>
      </c>
      <c r="E59" s="57">
        <v>3810</v>
      </c>
      <c r="F59" s="57">
        <v>3678</v>
      </c>
      <c r="G59" s="57">
        <v>3552</v>
      </c>
      <c r="H59" s="57">
        <v>3429</v>
      </c>
      <c r="I59" s="57">
        <v>3345</v>
      </c>
      <c r="J59" s="57">
        <v>3270</v>
      </c>
      <c r="K59" s="57">
        <v>3183</v>
      </c>
      <c r="L59" s="57">
        <v>3117</v>
      </c>
      <c r="M59" s="57">
        <v>3063</v>
      </c>
      <c r="N59" s="57">
        <v>3015</v>
      </c>
      <c r="O59" s="57">
        <v>2970</v>
      </c>
      <c r="P59" s="57">
        <v>2925</v>
      </c>
      <c r="Q59" s="57">
        <v>2874</v>
      </c>
      <c r="R59" s="57">
        <v>2826</v>
      </c>
      <c r="S59" s="57">
        <v>2784</v>
      </c>
      <c r="T59" s="64">
        <v>4419</v>
      </c>
    </row>
    <row r="60" spans="1:20" x14ac:dyDescent="0.25">
      <c r="A60" s="65"/>
      <c r="B60" s="62"/>
      <c r="T60" s="64"/>
    </row>
    <row r="61" spans="1:20" x14ac:dyDescent="0.25">
      <c r="A61" s="61" t="s">
        <v>178</v>
      </c>
      <c r="B61" s="62"/>
      <c r="T61" s="64"/>
    </row>
    <row r="62" spans="1:20" x14ac:dyDescent="0.25">
      <c r="A62" s="65" t="s">
        <v>159</v>
      </c>
      <c r="B62" s="62">
        <v>5079</v>
      </c>
      <c r="C62" s="57">
        <v>4425</v>
      </c>
      <c r="D62" s="57">
        <v>3903</v>
      </c>
      <c r="E62" s="57">
        <v>3507</v>
      </c>
      <c r="F62" s="57">
        <v>3192</v>
      </c>
      <c r="G62" s="57">
        <v>3003</v>
      </c>
      <c r="H62" s="57">
        <v>2820</v>
      </c>
      <c r="I62" s="57">
        <v>2676</v>
      </c>
      <c r="J62" s="57">
        <v>2526</v>
      </c>
      <c r="K62" s="57">
        <v>2388</v>
      </c>
      <c r="L62" s="57">
        <v>2313</v>
      </c>
      <c r="M62" s="57">
        <v>2241</v>
      </c>
      <c r="N62" s="57">
        <v>2187</v>
      </c>
      <c r="O62" s="57">
        <v>2130</v>
      </c>
      <c r="P62" s="57">
        <v>2079</v>
      </c>
      <c r="Q62" s="57">
        <v>2028</v>
      </c>
      <c r="R62" s="57">
        <v>1977</v>
      </c>
      <c r="S62" s="57">
        <v>1929</v>
      </c>
      <c r="T62" s="64">
        <v>5079</v>
      </c>
    </row>
    <row r="63" spans="1:20" x14ac:dyDescent="0.25">
      <c r="A63" s="65" t="s">
        <v>160</v>
      </c>
      <c r="B63" s="62">
        <v>108</v>
      </c>
      <c r="C63" s="57">
        <v>69</v>
      </c>
      <c r="D63" s="57">
        <v>63</v>
      </c>
      <c r="E63" s="57">
        <v>63</v>
      </c>
      <c r="F63" s="57">
        <v>63</v>
      </c>
      <c r="G63" s="57">
        <v>63</v>
      </c>
      <c r="H63" s="57">
        <v>63</v>
      </c>
      <c r="I63" s="57">
        <v>63</v>
      </c>
      <c r="J63" s="57">
        <v>63</v>
      </c>
      <c r="K63" s="57">
        <v>63</v>
      </c>
      <c r="L63" s="57">
        <v>63</v>
      </c>
      <c r="M63" s="57">
        <v>63</v>
      </c>
      <c r="N63" s="57">
        <v>63</v>
      </c>
      <c r="O63" s="57">
        <v>63</v>
      </c>
      <c r="P63" s="57">
        <v>63</v>
      </c>
      <c r="Q63" s="57">
        <v>63</v>
      </c>
      <c r="R63" s="57">
        <v>63</v>
      </c>
      <c r="S63" s="57">
        <v>63</v>
      </c>
      <c r="T63" s="64">
        <v>108</v>
      </c>
    </row>
    <row r="64" spans="1:20" x14ac:dyDescent="0.25">
      <c r="A64" s="65" t="s">
        <v>161</v>
      </c>
      <c r="B64" s="62">
        <v>8937</v>
      </c>
      <c r="C64" s="57">
        <v>8433</v>
      </c>
      <c r="D64" s="57">
        <v>7938</v>
      </c>
      <c r="E64" s="57">
        <v>7545</v>
      </c>
      <c r="F64" s="57">
        <v>7125</v>
      </c>
      <c r="G64" s="57">
        <v>6570</v>
      </c>
      <c r="H64" s="57">
        <v>6108</v>
      </c>
      <c r="I64" s="57">
        <v>5736</v>
      </c>
      <c r="J64" s="57">
        <v>5436</v>
      </c>
      <c r="K64" s="57">
        <v>5112</v>
      </c>
      <c r="L64" s="57">
        <v>4932</v>
      </c>
      <c r="M64" s="57">
        <v>4824</v>
      </c>
      <c r="N64" s="57">
        <v>4740</v>
      </c>
      <c r="O64" s="57">
        <v>4650</v>
      </c>
      <c r="P64" s="57">
        <v>4566</v>
      </c>
      <c r="Q64" s="57">
        <v>4482</v>
      </c>
      <c r="R64" s="57">
        <v>4398</v>
      </c>
      <c r="S64" s="57">
        <v>4302</v>
      </c>
      <c r="T64" s="64">
        <v>8937</v>
      </c>
    </row>
    <row r="65" spans="1:20" x14ac:dyDescent="0.25">
      <c r="A65" s="65" t="s">
        <v>162</v>
      </c>
      <c r="B65" s="62">
        <v>384</v>
      </c>
      <c r="C65" s="57">
        <v>348</v>
      </c>
      <c r="D65" s="57">
        <v>327</v>
      </c>
      <c r="E65" s="57">
        <v>315</v>
      </c>
      <c r="F65" s="57">
        <v>303</v>
      </c>
      <c r="G65" s="57">
        <v>294</v>
      </c>
      <c r="H65" s="57">
        <v>282</v>
      </c>
      <c r="I65" s="57">
        <v>276</v>
      </c>
      <c r="J65" s="57">
        <v>276</v>
      </c>
      <c r="K65" s="57">
        <v>264</v>
      </c>
      <c r="L65" s="57">
        <v>258</v>
      </c>
      <c r="M65" s="57">
        <v>249</v>
      </c>
      <c r="N65" s="57">
        <v>237</v>
      </c>
      <c r="O65" s="57">
        <v>237</v>
      </c>
      <c r="P65" s="57">
        <v>237</v>
      </c>
      <c r="Q65" s="57">
        <v>231</v>
      </c>
      <c r="R65" s="57">
        <v>231</v>
      </c>
      <c r="S65" s="57">
        <v>231</v>
      </c>
      <c r="T65" s="64">
        <v>384</v>
      </c>
    </row>
    <row r="66" spans="1:20" x14ac:dyDescent="0.25">
      <c r="A66" s="65" t="s">
        <v>163</v>
      </c>
      <c r="B66" s="62">
        <v>4335</v>
      </c>
      <c r="C66" s="57">
        <v>4038</v>
      </c>
      <c r="D66" s="57">
        <v>3834</v>
      </c>
      <c r="E66" s="57">
        <v>3660</v>
      </c>
      <c r="F66" s="57">
        <v>3510</v>
      </c>
      <c r="G66" s="57">
        <v>3375</v>
      </c>
      <c r="H66" s="57">
        <v>3264</v>
      </c>
      <c r="I66" s="57">
        <v>3162</v>
      </c>
      <c r="J66" s="57">
        <v>3069</v>
      </c>
      <c r="K66" s="57">
        <v>2985</v>
      </c>
      <c r="L66" s="57">
        <v>2898</v>
      </c>
      <c r="M66" s="57">
        <v>2820</v>
      </c>
      <c r="N66" s="57">
        <v>2748</v>
      </c>
      <c r="O66" s="57">
        <v>2688</v>
      </c>
      <c r="P66" s="57">
        <v>2637</v>
      </c>
      <c r="Q66" s="57">
        <v>2580</v>
      </c>
      <c r="R66" s="57">
        <v>2523</v>
      </c>
      <c r="S66" s="57">
        <v>2481</v>
      </c>
      <c r="T66" s="64">
        <v>4335</v>
      </c>
    </row>
    <row r="67" spans="1:20" x14ac:dyDescent="0.25">
      <c r="A67" s="65" t="s">
        <v>164</v>
      </c>
      <c r="B67" s="62">
        <v>2115</v>
      </c>
      <c r="C67" s="57">
        <v>2001</v>
      </c>
      <c r="D67" s="57">
        <v>1902</v>
      </c>
      <c r="E67" s="57">
        <v>1821</v>
      </c>
      <c r="F67" s="57">
        <v>1764</v>
      </c>
      <c r="G67" s="57">
        <v>1713</v>
      </c>
      <c r="H67" s="57">
        <v>1680</v>
      </c>
      <c r="I67" s="57">
        <v>1644</v>
      </c>
      <c r="J67" s="57">
        <v>1596</v>
      </c>
      <c r="K67" s="57">
        <v>1560</v>
      </c>
      <c r="L67" s="57">
        <v>1527</v>
      </c>
      <c r="M67" s="57">
        <v>1503</v>
      </c>
      <c r="N67" s="57">
        <v>1485</v>
      </c>
      <c r="O67" s="57">
        <v>1452</v>
      </c>
      <c r="P67" s="57">
        <v>1434</v>
      </c>
      <c r="Q67" s="57">
        <v>1416</v>
      </c>
      <c r="R67" s="57">
        <v>1389</v>
      </c>
      <c r="S67" s="57">
        <v>1365</v>
      </c>
      <c r="T67" s="64">
        <v>2115</v>
      </c>
    </row>
    <row r="68" spans="1:20" x14ac:dyDescent="0.25">
      <c r="A68" s="65" t="s">
        <v>165</v>
      </c>
      <c r="B68" s="62">
        <v>6039</v>
      </c>
      <c r="C68" s="57">
        <v>5778</v>
      </c>
      <c r="D68" s="57">
        <v>5556</v>
      </c>
      <c r="E68" s="57">
        <v>5394</v>
      </c>
      <c r="F68" s="57">
        <v>5259</v>
      </c>
      <c r="G68" s="57">
        <v>5136</v>
      </c>
      <c r="H68" s="57">
        <v>5025</v>
      </c>
      <c r="I68" s="57">
        <v>4941</v>
      </c>
      <c r="J68" s="57">
        <v>4830</v>
      </c>
      <c r="K68" s="57">
        <v>4737</v>
      </c>
      <c r="L68" s="57">
        <v>4662</v>
      </c>
      <c r="M68" s="57">
        <v>4578</v>
      </c>
      <c r="N68" s="57">
        <v>4515</v>
      </c>
      <c r="O68" s="57">
        <v>4449</v>
      </c>
      <c r="P68" s="57">
        <v>4380</v>
      </c>
      <c r="Q68" s="57">
        <v>4323</v>
      </c>
      <c r="R68" s="57">
        <v>4248</v>
      </c>
      <c r="S68" s="57">
        <v>4203</v>
      </c>
      <c r="T68" s="64">
        <v>6039</v>
      </c>
    </row>
    <row r="69" spans="1:20" x14ac:dyDescent="0.25">
      <c r="A69" s="65" t="s">
        <v>166</v>
      </c>
      <c r="B69" s="62">
        <v>4587</v>
      </c>
      <c r="C69" s="57">
        <v>4359</v>
      </c>
      <c r="D69" s="57">
        <v>4197</v>
      </c>
      <c r="E69" s="57">
        <v>4044</v>
      </c>
      <c r="F69" s="57">
        <v>3900</v>
      </c>
      <c r="G69" s="57">
        <v>3783</v>
      </c>
      <c r="H69" s="57">
        <v>3660</v>
      </c>
      <c r="I69" s="57">
        <v>3555</v>
      </c>
      <c r="J69" s="57">
        <v>3453</v>
      </c>
      <c r="K69" s="57">
        <v>3372</v>
      </c>
      <c r="L69" s="57">
        <v>3297</v>
      </c>
      <c r="M69" s="57">
        <v>3234</v>
      </c>
      <c r="N69" s="57">
        <v>3165</v>
      </c>
      <c r="O69" s="57">
        <v>3108</v>
      </c>
      <c r="P69" s="57">
        <v>3048</v>
      </c>
      <c r="Q69" s="57">
        <v>3000</v>
      </c>
      <c r="R69" s="57">
        <v>2952</v>
      </c>
      <c r="S69" s="57">
        <v>2904</v>
      </c>
      <c r="T69" s="64">
        <v>4587</v>
      </c>
    </row>
    <row r="70" spans="1:20" x14ac:dyDescent="0.25">
      <c r="A70" s="65" t="s">
        <v>167</v>
      </c>
      <c r="B70" s="62">
        <v>2550</v>
      </c>
      <c r="C70" s="57">
        <v>2430</v>
      </c>
      <c r="D70" s="57">
        <v>2325</v>
      </c>
      <c r="E70" s="57">
        <v>2232</v>
      </c>
      <c r="F70" s="57">
        <v>2154</v>
      </c>
      <c r="G70" s="57">
        <v>2091</v>
      </c>
      <c r="H70" s="57">
        <v>2025</v>
      </c>
      <c r="I70" s="57">
        <v>1974</v>
      </c>
      <c r="J70" s="57">
        <v>1923</v>
      </c>
      <c r="K70" s="57">
        <v>1869</v>
      </c>
      <c r="L70" s="57">
        <v>1830</v>
      </c>
      <c r="M70" s="57">
        <v>1803</v>
      </c>
      <c r="N70" s="57">
        <v>1770</v>
      </c>
      <c r="O70" s="57">
        <v>1743</v>
      </c>
      <c r="P70" s="57">
        <v>1710</v>
      </c>
      <c r="Q70" s="57">
        <v>1686</v>
      </c>
      <c r="R70" s="57">
        <v>1647</v>
      </c>
      <c r="S70" s="57">
        <v>1620</v>
      </c>
      <c r="T70" s="64">
        <v>2550</v>
      </c>
    </row>
    <row r="71" spans="1:20" x14ac:dyDescent="0.25">
      <c r="A71" s="65" t="s">
        <v>168</v>
      </c>
      <c r="B71" s="62">
        <v>453</v>
      </c>
      <c r="C71" s="57">
        <v>405</v>
      </c>
      <c r="D71" s="57">
        <v>387</v>
      </c>
      <c r="E71" s="57">
        <v>375</v>
      </c>
      <c r="F71" s="57">
        <v>363</v>
      </c>
      <c r="G71" s="57">
        <v>348</v>
      </c>
      <c r="H71" s="57">
        <v>339</v>
      </c>
      <c r="I71" s="57">
        <v>330</v>
      </c>
      <c r="J71" s="57">
        <v>330</v>
      </c>
      <c r="K71" s="57">
        <v>330</v>
      </c>
      <c r="L71" s="57">
        <v>324</v>
      </c>
      <c r="M71" s="57">
        <v>324</v>
      </c>
      <c r="N71" s="57">
        <v>315</v>
      </c>
      <c r="O71" s="57">
        <v>309</v>
      </c>
      <c r="P71" s="57">
        <v>309</v>
      </c>
      <c r="Q71" s="57">
        <v>309</v>
      </c>
      <c r="R71" s="57">
        <v>309</v>
      </c>
      <c r="S71" s="57">
        <v>309</v>
      </c>
      <c r="T71" s="64">
        <v>453</v>
      </c>
    </row>
    <row r="72" spans="1:20" x14ac:dyDescent="0.25">
      <c r="A72" s="65" t="s">
        <v>169</v>
      </c>
      <c r="B72" s="62">
        <v>705</v>
      </c>
      <c r="C72" s="57">
        <v>663</v>
      </c>
      <c r="D72" s="57">
        <v>636</v>
      </c>
      <c r="E72" s="57">
        <v>609</v>
      </c>
      <c r="F72" s="57">
        <v>585</v>
      </c>
      <c r="G72" s="57">
        <v>567</v>
      </c>
      <c r="H72" s="57">
        <v>555</v>
      </c>
      <c r="I72" s="57">
        <v>543</v>
      </c>
      <c r="J72" s="57">
        <v>534</v>
      </c>
      <c r="K72" s="57">
        <v>534</v>
      </c>
      <c r="L72" s="57">
        <v>525</v>
      </c>
      <c r="M72" s="57">
        <v>525</v>
      </c>
      <c r="N72" s="57">
        <v>525</v>
      </c>
      <c r="O72" s="57">
        <v>519</v>
      </c>
      <c r="P72" s="57">
        <v>513</v>
      </c>
      <c r="Q72" s="57">
        <v>501</v>
      </c>
      <c r="R72" s="57">
        <v>492</v>
      </c>
      <c r="S72" s="57">
        <v>492</v>
      </c>
      <c r="T72" s="64">
        <v>705</v>
      </c>
    </row>
    <row r="73" spans="1:20" x14ac:dyDescent="0.25">
      <c r="A73" s="65" t="s">
        <v>170</v>
      </c>
      <c r="B73" s="62">
        <v>810</v>
      </c>
      <c r="C73" s="57">
        <v>750</v>
      </c>
      <c r="D73" s="57">
        <v>711</v>
      </c>
      <c r="E73" s="57">
        <v>687</v>
      </c>
      <c r="F73" s="57">
        <v>657</v>
      </c>
      <c r="G73" s="57">
        <v>636</v>
      </c>
      <c r="H73" s="57">
        <v>621</v>
      </c>
      <c r="I73" s="57">
        <v>606</v>
      </c>
      <c r="J73" s="57">
        <v>591</v>
      </c>
      <c r="K73" s="57">
        <v>579</v>
      </c>
      <c r="L73" s="57">
        <v>567</v>
      </c>
      <c r="M73" s="57">
        <v>558</v>
      </c>
      <c r="N73" s="57">
        <v>549</v>
      </c>
      <c r="O73" s="57">
        <v>534</v>
      </c>
      <c r="P73" s="57">
        <v>522</v>
      </c>
      <c r="Q73" s="57">
        <v>522</v>
      </c>
      <c r="R73" s="57">
        <v>513</v>
      </c>
      <c r="S73" s="57">
        <v>513</v>
      </c>
      <c r="T73" s="64">
        <v>810</v>
      </c>
    </row>
    <row r="74" spans="1:20" x14ac:dyDescent="0.25">
      <c r="A74" s="65" t="s">
        <v>171</v>
      </c>
      <c r="B74" s="62">
        <v>1716</v>
      </c>
      <c r="C74" s="57">
        <v>1641</v>
      </c>
      <c r="D74" s="57">
        <v>1569</v>
      </c>
      <c r="E74" s="57">
        <v>1515</v>
      </c>
      <c r="F74" s="57">
        <v>1476</v>
      </c>
      <c r="G74" s="57">
        <v>1437</v>
      </c>
      <c r="H74" s="57">
        <v>1392</v>
      </c>
      <c r="I74" s="57">
        <v>1353</v>
      </c>
      <c r="J74" s="57">
        <v>1338</v>
      </c>
      <c r="K74" s="57">
        <v>1314</v>
      </c>
      <c r="L74" s="57">
        <v>1302</v>
      </c>
      <c r="M74" s="57">
        <v>1281</v>
      </c>
      <c r="N74" s="57">
        <v>1263</v>
      </c>
      <c r="O74" s="57">
        <v>1248</v>
      </c>
      <c r="P74" s="57">
        <v>1230</v>
      </c>
      <c r="Q74" s="57">
        <v>1218</v>
      </c>
      <c r="R74" s="57">
        <v>1206</v>
      </c>
      <c r="S74" s="57">
        <v>1194</v>
      </c>
      <c r="T74" s="64">
        <v>1716</v>
      </c>
    </row>
    <row r="75" spans="1:20" x14ac:dyDescent="0.25">
      <c r="A75" s="65" t="s">
        <v>172</v>
      </c>
      <c r="B75" s="62">
        <v>7842</v>
      </c>
      <c r="C75" s="57">
        <v>6981</v>
      </c>
      <c r="D75" s="57">
        <v>6279</v>
      </c>
      <c r="E75" s="57">
        <v>5886</v>
      </c>
      <c r="F75" s="57">
        <v>5574</v>
      </c>
      <c r="G75" s="57">
        <v>5319</v>
      </c>
      <c r="H75" s="57">
        <v>5103</v>
      </c>
      <c r="I75" s="57">
        <v>4902</v>
      </c>
      <c r="J75" s="57">
        <v>4740</v>
      </c>
      <c r="K75" s="57">
        <v>4581</v>
      </c>
      <c r="L75" s="57">
        <v>4449</v>
      </c>
      <c r="M75" s="57">
        <v>4353</v>
      </c>
      <c r="N75" s="57">
        <v>4260</v>
      </c>
      <c r="O75" s="57">
        <v>4164</v>
      </c>
      <c r="P75" s="57">
        <v>4080</v>
      </c>
      <c r="Q75" s="57">
        <v>4005</v>
      </c>
      <c r="R75" s="57">
        <v>3936</v>
      </c>
      <c r="S75" s="57">
        <v>3864</v>
      </c>
      <c r="T75" s="64">
        <v>7842</v>
      </c>
    </row>
    <row r="76" spans="1:20" x14ac:dyDescent="0.25">
      <c r="A76" s="65" t="s">
        <v>173</v>
      </c>
      <c r="B76" s="62">
        <v>1950</v>
      </c>
      <c r="C76" s="57">
        <v>1875</v>
      </c>
      <c r="D76" s="57">
        <v>1821</v>
      </c>
      <c r="E76" s="57">
        <v>1782</v>
      </c>
      <c r="F76" s="57">
        <v>1731</v>
      </c>
      <c r="G76" s="57">
        <v>1683</v>
      </c>
      <c r="H76" s="57">
        <v>1623</v>
      </c>
      <c r="I76" s="57">
        <v>1599</v>
      </c>
      <c r="J76" s="57">
        <v>1575</v>
      </c>
      <c r="K76" s="57">
        <v>1551</v>
      </c>
      <c r="L76" s="57">
        <v>1533</v>
      </c>
      <c r="M76" s="57">
        <v>1509</v>
      </c>
      <c r="N76" s="57">
        <v>1497</v>
      </c>
      <c r="O76" s="57">
        <v>1479</v>
      </c>
      <c r="P76" s="57">
        <v>1464</v>
      </c>
      <c r="Q76" s="57">
        <v>1446</v>
      </c>
      <c r="R76" s="57">
        <v>1431</v>
      </c>
      <c r="S76" s="57">
        <v>1413</v>
      </c>
      <c r="T76" s="64">
        <v>1950</v>
      </c>
    </row>
    <row r="77" spans="1:20" x14ac:dyDescent="0.25">
      <c r="A77" s="65" t="s">
        <v>174</v>
      </c>
      <c r="B77" s="62">
        <v>3015</v>
      </c>
      <c r="C77" s="57">
        <v>2757</v>
      </c>
      <c r="D77" s="57">
        <v>2637</v>
      </c>
      <c r="E77" s="57">
        <v>2544</v>
      </c>
      <c r="F77" s="57">
        <v>2463</v>
      </c>
      <c r="G77" s="57">
        <v>2400</v>
      </c>
      <c r="H77" s="57">
        <v>2334</v>
      </c>
      <c r="I77" s="57">
        <v>2280</v>
      </c>
      <c r="J77" s="57">
        <v>2241</v>
      </c>
      <c r="K77" s="57">
        <v>2163</v>
      </c>
      <c r="L77" s="57">
        <v>2124</v>
      </c>
      <c r="M77" s="57">
        <v>2100</v>
      </c>
      <c r="N77" s="57">
        <v>2070</v>
      </c>
      <c r="O77" s="57">
        <v>2049</v>
      </c>
      <c r="P77" s="57">
        <v>2031</v>
      </c>
      <c r="Q77" s="57">
        <v>2010</v>
      </c>
      <c r="R77" s="57">
        <v>1989</v>
      </c>
      <c r="S77" s="57">
        <v>1968</v>
      </c>
      <c r="T77" s="64">
        <v>3015</v>
      </c>
    </row>
    <row r="78" spans="1:20" x14ac:dyDescent="0.25">
      <c r="A78" s="65" t="s">
        <v>175</v>
      </c>
      <c r="B78" s="62">
        <v>4737</v>
      </c>
      <c r="C78" s="57">
        <v>4551</v>
      </c>
      <c r="D78" s="57">
        <v>4422</v>
      </c>
      <c r="E78" s="57">
        <v>4329</v>
      </c>
      <c r="F78" s="57">
        <v>4239</v>
      </c>
      <c r="G78" s="57">
        <v>4167</v>
      </c>
      <c r="H78" s="57">
        <v>4110</v>
      </c>
      <c r="I78" s="57">
        <v>4044</v>
      </c>
      <c r="J78" s="57">
        <v>3993</v>
      </c>
      <c r="K78" s="57">
        <v>3930</v>
      </c>
      <c r="L78" s="57">
        <v>3882</v>
      </c>
      <c r="M78" s="57">
        <v>3834</v>
      </c>
      <c r="N78" s="57">
        <v>3780</v>
      </c>
      <c r="O78" s="57">
        <v>3741</v>
      </c>
      <c r="P78" s="57">
        <v>3699</v>
      </c>
      <c r="Q78" s="57">
        <v>3657</v>
      </c>
      <c r="R78" s="57">
        <v>3618</v>
      </c>
      <c r="S78" s="57">
        <v>3579</v>
      </c>
      <c r="T78" s="64">
        <v>4737</v>
      </c>
    </row>
    <row r="79" spans="1:20" x14ac:dyDescent="0.25">
      <c r="A79" s="65" t="s">
        <v>176</v>
      </c>
      <c r="B79" s="62">
        <v>771</v>
      </c>
      <c r="C79" s="57">
        <v>732</v>
      </c>
      <c r="D79" s="57">
        <v>708</v>
      </c>
      <c r="E79" s="57">
        <v>678</v>
      </c>
      <c r="F79" s="57">
        <v>657</v>
      </c>
      <c r="G79" s="57">
        <v>648</v>
      </c>
      <c r="H79" s="57">
        <v>627</v>
      </c>
      <c r="I79" s="57">
        <v>612</v>
      </c>
      <c r="J79" s="57">
        <v>600</v>
      </c>
      <c r="K79" s="57">
        <v>585</v>
      </c>
      <c r="L79" s="57">
        <v>579</v>
      </c>
      <c r="M79" s="57">
        <v>573</v>
      </c>
      <c r="N79" s="57">
        <v>564</v>
      </c>
      <c r="O79" s="57">
        <v>564</v>
      </c>
      <c r="P79" s="57">
        <v>558</v>
      </c>
      <c r="Q79" s="57">
        <v>546</v>
      </c>
      <c r="R79" s="57">
        <v>531</v>
      </c>
      <c r="S79" s="57">
        <v>522</v>
      </c>
      <c r="T79" s="64">
        <v>771</v>
      </c>
    </row>
    <row r="80" spans="1:20" x14ac:dyDescent="0.25">
      <c r="A80" s="65" t="s">
        <v>177</v>
      </c>
      <c r="B80" s="62">
        <v>1923</v>
      </c>
      <c r="C80" s="57">
        <v>1842</v>
      </c>
      <c r="D80" s="57">
        <v>1755</v>
      </c>
      <c r="E80" s="57">
        <v>1680</v>
      </c>
      <c r="F80" s="57">
        <v>1620</v>
      </c>
      <c r="G80" s="57">
        <v>1563</v>
      </c>
      <c r="H80" s="57">
        <v>1512</v>
      </c>
      <c r="I80" s="57">
        <v>1464</v>
      </c>
      <c r="J80" s="57">
        <v>1425</v>
      </c>
      <c r="K80" s="57">
        <v>1407</v>
      </c>
      <c r="L80" s="57">
        <v>1386</v>
      </c>
      <c r="M80" s="57">
        <v>1347</v>
      </c>
      <c r="N80" s="57">
        <v>1320</v>
      </c>
      <c r="O80" s="57">
        <v>1287</v>
      </c>
      <c r="P80" s="57">
        <v>1263</v>
      </c>
      <c r="Q80" s="57">
        <v>1245</v>
      </c>
      <c r="R80" s="57">
        <v>1227</v>
      </c>
      <c r="S80" s="57">
        <v>1218</v>
      </c>
      <c r="T80" s="64">
        <v>1923</v>
      </c>
    </row>
    <row r="81" spans="1:20" x14ac:dyDescent="0.25">
      <c r="A81" s="65"/>
      <c r="B81" s="62"/>
      <c r="T81" s="64"/>
    </row>
    <row r="82" spans="1:20" ht="15.75" thickBot="1" x14ac:dyDescent="0.3">
      <c r="A82" s="67" t="s">
        <v>42</v>
      </c>
      <c r="B82" s="68">
        <v>58056</v>
      </c>
      <c r="C82" s="70">
        <v>54183</v>
      </c>
      <c r="D82" s="70">
        <v>51078</v>
      </c>
      <c r="E82" s="70">
        <v>48768</v>
      </c>
      <c r="F82" s="70">
        <v>46725</v>
      </c>
      <c r="G82" s="70">
        <v>44874</v>
      </c>
      <c r="H82" s="70">
        <v>43218</v>
      </c>
      <c r="I82" s="70">
        <v>41829</v>
      </c>
      <c r="J82" s="70">
        <v>40596</v>
      </c>
      <c r="K82" s="70">
        <v>39372</v>
      </c>
      <c r="L82" s="70">
        <v>38499</v>
      </c>
      <c r="M82" s="70">
        <v>37761</v>
      </c>
      <c r="N82" s="70">
        <v>37092</v>
      </c>
      <c r="O82" s="70">
        <v>36444</v>
      </c>
      <c r="P82" s="70">
        <v>35847</v>
      </c>
      <c r="Q82" s="70">
        <v>35292</v>
      </c>
      <c r="R82" s="70">
        <v>34701</v>
      </c>
      <c r="S82" s="70">
        <v>34173</v>
      </c>
      <c r="T82" s="71">
        <v>58056</v>
      </c>
    </row>
  </sheetData>
  <mergeCells count="3">
    <mergeCell ref="A7:A8"/>
    <mergeCell ref="B7:S7"/>
    <mergeCell ref="T7:T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showGridLines="0" workbookViewId="0"/>
  </sheetViews>
  <sheetFormatPr defaultRowHeight="15" x14ac:dyDescent="0.25"/>
  <cols>
    <col min="1" max="1" width="37.375" style="57" customWidth="1"/>
    <col min="2" max="16384" width="9" style="57"/>
  </cols>
  <sheetData>
    <row r="1" spans="1:23" s="19" customFormat="1" ht="18.75" x14ac:dyDescent="0.2">
      <c r="A1" s="54" t="s">
        <v>192</v>
      </c>
      <c r="B1" s="55"/>
      <c r="C1" s="55"/>
      <c r="D1" s="55"/>
      <c r="E1" s="55"/>
      <c r="F1" s="55"/>
      <c r="G1" s="55"/>
      <c r="H1" s="55"/>
      <c r="I1" s="55"/>
      <c r="J1" s="55"/>
      <c r="K1" s="55"/>
      <c r="L1" s="55"/>
      <c r="M1" s="55"/>
    </row>
    <row r="2" spans="1:23" s="19" customFormat="1" ht="18.75" x14ac:dyDescent="0.25">
      <c r="A2" s="54" t="s">
        <v>193</v>
      </c>
      <c r="B2" s="56"/>
      <c r="C2" s="56"/>
      <c r="D2" s="56"/>
      <c r="E2" s="56"/>
      <c r="F2" s="56"/>
      <c r="G2" s="56"/>
      <c r="H2" s="56"/>
      <c r="I2" s="56"/>
      <c r="J2" s="56"/>
      <c r="K2" s="56"/>
      <c r="L2" s="56"/>
      <c r="M2" s="56"/>
      <c r="N2" s="57"/>
      <c r="O2" s="57"/>
      <c r="P2" s="57"/>
      <c r="Q2" s="57"/>
      <c r="R2" s="57"/>
      <c r="S2" s="57"/>
      <c r="T2" s="57"/>
      <c r="U2" s="57"/>
      <c r="V2" s="57"/>
      <c r="W2" s="57"/>
    </row>
    <row r="3" spans="1:23" x14ac:dyDescent="0.25">
      <c r="A3" s="58" t="s">
        <v>186</v>
      </c>
    </row>
    <row r="4" spans="1:23" s="20" customFormat="1" x14ac:dyDescent="0.25">
      <c r="A4" s="58" t="s">
        <v>235</v>
      </c>
    </row>
    <row r="5" spans="1:23" x14ac:dyDescent="0.25">
      <c r="A5" s="58"/>
    </row>
    <row r="6" spans="1:23" ht="15.75" thickBot="1" x14ac:dyDescent="0.3"/>
    <row r="7" spans="1:23" ht="15" customHeight="1" x14ac:dyDescent="0.25">
      <c r="A7" s="362" t="s">
        <v>88</v>
      </c>
      <c r="B7" s="353" t="s">
        <v>157</v>
      </c>
      <c r="C7" s="354"/>
      <c r="D7" s="354"/>
      <c r="E7" s="354"/>
      <c r="F7" s="354"/>
      <c r="G7" s="354"/>
      <c r="H7" s="354"/>
      <c r="I7" s="354"/>
      <c r="J7" s="354"/>
      <c r="K7" s="354"/>
      <c r="L7" s="354"/>
      <c r="M7" s="354"/>
      <c r="N7" s="354"/>
      <c r="O7" s="354"/>
      <c r="P7" s="354"/>
      <c r="Q7" s="354"/>
      <c r="R7" s="354"/>
      <c r="S7" s="354"/>
      <c r="T7" s="355" t="s">
        <v>42</v>
      </c>
    </row>
    <row r="8" spans="1:23" s="60" customFormat="1" x14ac:dyDescent="0.25">
      <c r="A8" s="363"/>
      <c r="B8" s="256">
        <v>1</v>
      </c>
      <c r="C8" s="59">
        <v>2</v>
      </c>
      <c r="D8" s="59">
        <v>3</v>
      </c>
      <c r="E8" s="59">
        <v>4</v>
      </c>
      <c r="F8" s="59">
        <v>5</v>
      </c>
      <c r="G8" s="59">
        <v>6</v>
      </c>
      <c r="H8" s="59">
        <v>7</v>
      </c>
      <c r="I8" s="59">
        <v>8</v>
      </c>
      <c r="J8" s="59">
        <v>9</v>
      </c>
      <c r="K8" s="59">
        <v>10</v>
      </c>
      <c r="L8" s="59">
        <v>11</v>
      </c>
      <c r="M8" s="59">
        <v>12</v>
      </c>
      <c r="N8" s="59">
        <v>13</v>
      </c>
      <c r="O8" s="59">
        <v>14</v>
      </c>
      <c r="P8" s="59">
        <v>15</v>
      </c>
      <c r="Q8" s="59">
        <v>16</v>
      </c>
      <c r="R8" s="59">
        <v>17</v>
      </c>
      <c r="S8" s="59">
        <v>18</v>
      </c>
      <c r="T8" s="364"/>
    </row>
    <row r="9" spans="1:23" x14ac:dyDescent="0.25">
      <c r="A9" s="61" t="s">
        <v>158</v>
      </c>
      <c r="B9" s="62"/>
      <c r="T9" s="64"/>
    </row>
    <row r="10" spans="1:23" x14ac:dyDescent="0.25">
      <c r="A10" s="65" t="s">
        <v>7</v>
      </c>
      <c r="B10" s="62">
        <v>53274</v>
      </c>
      <c r="C10" s="57">
        <v>50133</v>
      </c>
      <c r="D10" s="57">
        <v>47430</v>
      </c>
      <c r="E10" s="57">
        <v>45240</v>
      </c>
      <c r="F10" s="57">
        <v>43311</v>
      </c>
      <c r="G10" s="57">
        <v>41244</v>
      </c>
      <c r="H10" s="57">
        <v>39462</v>
      </c>
      <c r="I10" s="57">
        <v>37929</v>
      </c>
      <c r="J10" s="57">
        <v>36657</v>
      </c>
      <c r="K10" s="57">
        <v>35493</v>
      </c>
      <c r="L10" s="57">
        <v>34545</v>
      </c>
      <c r="M10" s="57">
        <v>33864</v>
      </c>
      <c r="N10" s="57">
        <v>33228</v>
      </c>
      <c r="O10" s="57">
        <v>32691</v>
      </c>
      <c r="P10" s="57">
        <v>32172</v>
      </c>
      <c r="Q10" s="57">
        <v>31644</v>
      </c>
      <c r="R10" s="57">
        <v>31149</v>
      </c>
      <c r="S10" s="57">
        <v>30693</v>
      </c>
      <c r="T10" s="64">
        <v>53274</v>
      </c>
      <c r="U10" s="66"/>
    </row>
    <row r="11" spans="1:23" x14ac:dyDescent="0.25">
      <c r="A11" s="65" t="s">
        <v>8</v>
      </c>
      <c r="B11" s="62">
        <v>4605</v>
      </c>
      <c r="C11" s="57">
        <v>4362</v>
      </c>
      <c r="D11" s="57">
        <v>4182</v>
      </c>
      <c r="E11" s="57">
        <v>4017</v>
      </c>
      <c r="F11" s="57">
        <v>3852</v>
      </c>
      <c r="G11" s="57">
        <v>3729</v>
      </c>
      <c r="H11" s="57">
        <v>3624</v>
      </c>
      <c r="I11" s="57">
        <v>3525</v>
      </c>
      <c r="J11" s="57">
        <v>3438</v>
      </c>
      <c r="K11" s="57">
        <v>3357</v>
      </c>
      <c r="L11" s="57">
        <v>3300</v>
      </c>
      <c r="M11" s="57">
        <v>3234</v>
      </c>
      <c r="N11" s="57">
        <v>3156</v>
      </c>
      <c r="O11" s="57">
        <v>3096</v>
      </c>
      <c r="P11" s="57">
        <v>3042</v>
      </c>
      <c r="Q11" s="57">
        <v>2994</v>
      </c>
      <c r="R11" s="57">
        <v>2931</v>
      </c>
      <c r="S11" s="57">
        <v>2892</v>
      </c>
      <c r="T11" s="64">
        <v>4605</v>
      </c>
      <c r="U11" s="66"/>
    </row>
    <row r="12" spans="1:23" x14ac:dyDescent="0.25">
      <c r="A12" s="65"/>
      <c r="B12" s="62"/>
      <c r="T12" s="64"/>
    </row>
    <row r="13" spans="1:23" x14ac:dyDescent="0.25">
      <c r="A13" s="61" t="s">
        <v>121</v>
      </c>
      <c r="B13" s="62"/>
      <c r="T13" s="64"/>
    </row>
    <row r="14" spans="1:23" x14ac:dyDescent="0.25">
      <c r="A14" s="65" t="s">
        <v>127</v>
      </c>
      <c r="B14" s="62">
        <v>1299</v>
      </c>
      <c r="C14" s="57">
        <v>1140</v>
      </c>
      <c r="D14" s="57">
        <v>1062</v>
      </c>
      <c r="E14" s="57">
        <v>987</v>
      </c>
      <c r="F14" s="57">
        <v>927</v>
      </c>
      <c r="G14" s="57">
        <v>861</v>
      </c>
      <c r="H14" s="57">
        <v>807</v>
      </c>
      <c r="I14" s="57">
        <v>765</v>
      </c>
      <c r="J14" s="57">
        <v>696</v>
      </c>
      <c r="K14" s="57">
        <v>639</v>
      </c>
      <c r="L14" s="57">
        <v>591</v>
      </c>
      <c r="M14" s="57">
        <v>576</v>
      </c>
      <c r="N14" s="57">
        <v>567</v>
      </c>
      <c r="O14" s="57">
        <v>555</v>
      </c>
      <c r="P14" s="57">
        <v>555</v>
      </c>
      <c r="Q14" s="57">
        <v>546</v>
      </c>
      <c r="R14" s="57">
        <v>537</v>
      </c>
      <c r="S14" s="57">
        <v>531</v>
      </c>
      <c r="T14" s="64">
        <v>1299</v>
      </c>
    </row>
    <row r="15" spans="1:23" x14ac:dyDescent="0.25">
      <c r="A15" s="65" t="s">
        <v>128</v>
      </c>
      <c r="B15" s="62">
        <v>8565</v>
      </c>
      <c r="C15" s="57">
        <v>8010</v>
      </c>
      <c r="D15" s="57">
        <v>7518</v>
      </c>
      <c r="E15" s="57">
        <v>7107</v>
      </c>
      <c r="F15" s="57">
        <v>6759</v>
      </c>
      <c r="G15" s="57">
        <v>6468</v>
      </c>
      <c r="H15" s="57">
        <v>6222</v>
      </c>
      <c r="I15" s="57">
        <v>6024</v>
      </c>
      <c r="J15" s="57">
        <v>5835</v>
      </c>
      <c r="K15" s="57">
        <v>5670</v>
      </c>
      <c r="L15" s="57">
        <v>5538</v>
      </c>
      <c r="M15" s="57">
        <v>5418</v>
      </c>
      <c r="N15" s="57">
        <v>5283</v>
      </c>
      <c r="O15" s="57">
        <v>5181</v>
      </c>
      <c r="P15" s="57">
        <v>5085</v>
      </c>
      <c r="Q15" s="57">
        <v>4998</v>
      </c>
      <c r="R15" s="57">
        <v>4908</v>
      </c>
      <c r="S15" s="57">
        <v>4818</v>
      </c>
      <c r="T15" s="64">
        <v>8565</v>
      </c>
    </row>
    <row r="16" spans="1:23" x14ac:dyDescent="0.25">
      <c r="A16" s="65" t="s">
        <v>129</v>
      </c>
      <c r="B16" s="62">
        <v>38496</v>
      </c>
      <c r="C16" s="57">
        <v>36327</v>
      </c>
      <c r="D16" s="57">
        <v>34434</v>
      </c>
      <c r="E16" s="57">
        <v>32937</v>
      </c>
      <c r="F16" s="57">
        <v>31590</v>
      </c>
      <c r="G16" s="57">
        <v>30045</v>
      </c>
      <c r="H16" s="57">
        <v>28713</v>
      </c>
      <c r="I16" s="57">
        <v>27525</v>
      </c>
      <c r="J16" s="57">
        <v>26610</v>
      </c>
      <c r="K16" s="57">
        <v>25776</v>
      </c>
      <c r="L16" s="57">
        <v>25116</v>
      </c>
      <c r="M16" s="57">
        <v>24639</v>
      </c>
      <c r="N16" s="57">
        <v>24174</v>
      </c>
      <c r="O16" s="57">
        <v>23784</v>
      </c>
      <c r="P16" s="57">
        <v>23397</v>
      </c>
      <c r="Q16" s="57">
        <v>22989</v>
      </c>
      <c r="R16" s="57">
        <v>22629</v>
      </c>
      <c r="S16" s="57">
        <v>22302</v>
      </c>
      <c r="T16" s="64">
        <v>38496</v>
      </c>
    </row>
    <row r="17" spans="1:20" x14ac:dyDescent="0.25">
      <c r="A17" s="65" t="s">
        <v>130</v>
      </c>
      <c r="B17" s="62">
        <v>405</v>
      </c>
      <c r="C17" s="57">
        <v>366</v>
      </c>
      <c r="D17" s="57">
        <v>351</v>
      </c>
      <c r="E17" s="57">
        <v>336</v>
      </c>
      <c r="F17" s="57">
        <v>324</v>
      </c>
      <c r="G17" s="57">
        <v>306</v>
      </c>
      <c r="H17" s="57">
        <v>300</v>
      </c>
      <c r="I17" s="57">
        <v>300</v>
      </c>
      <c r="J17" s="57">
        <v>291</v>
      </c>
      <c r="K17" s="57">
        <v>285</v>
      </c>
      <c r="L17" s="57">
        <v>285</v>
      </c>
      <c r="M17" s="57">
        <v>279</v>
      </c>
      <c r="N17" s="57">
        <v>279</v>
      </c>
      <c r="O17" s="57">
        <v>279</v>
      </c>
      <c r="P17" s="57">
        <v>279</v>
      </c>
      <c r="Q17" s="57">
        <v>279</v>
      </c>
      <c r="R17" s="57">
        <v>279</v>
      </c>
      <c r="S17" s="57">
        <v>279</v>
      </c>
      <c r="T17" s="64">
        <v>405</v>
      </c>
    </row>
    <row r="18" spans="1:20" x14ac:dyDescent="0.25">
      <c r="A18" s="65" t="s">
        <v>131</v>
      </c>
      <c r="B18" s="62">
        <v>774</v>
      </c>
      <c r="C18" s="57">
        <v>702</v>
      </c>
      <c r="D18" s="57">
        <v>660</v>
      </c>
      <c r="E18" s="57">
        <v>633</v>
      </c>
      <c r="F18" s="57">
        <v>606</v>
      </c>
      <c r="G18" s="57">
        <v>576</v>
      </c>
      <c r="H18" s="57">
        <v>546</v>
      </c>
      <c r="I18" s="57">
        <v>528</v>
      </c>
      <c r="J18" s="57">
        <v>519</v>
      </c>
      <c r="K18" s="57">
        <v>507</v>
      </c>
      <c r="L18" s="57">
        <v>492</v>
      </c>
      <c r="M18" s="57">
        <v>480</v>
      </c>
      <c r="N18" s="57">
        <v>471</v>
      </c>
      <c r="O18" s="57">
        <v>459</v>
      </c>
      <c r="P18" s="57">
        <v>453</v>
      </c>
      <c r="Q18" s="57">
        <v>444</v>
      </c>
      <c r="R18" s="57">
        <v>432</v>
      </c>
      <c r="S18" s="57">
        <v>426</v>
      </c>
      <c r="T18" s="64">
        <v>774</v>
      </c>
    </row>
    <row r="19" spans="1:20" x14ac:dyDescent="0.25">
      <c r="A19" s="65" t="s">
        <v>92</v>
      </c>
      <c r="B19" s="62">
        <v>8142</v>
      </c>
      <c r="C19" s="57">
        <v>7731</v>
      </c>
      <c r="D19" s="57">
        <v>7374</v>
      </c>
      <c r="E19" s="57">
        <v>7056</v>
      </c>
      <c r="F19" s="57">
        <v>6768</v>
      </c>
      <c r="G19" s="57">
        <v>6540</v>
      </c>
      <c r="H19" s="57">
        <v>6330</v>
      </c>
      <c r="I19" s="57">
        <v>6156</v>
      </c>
      <c r="J19" s="57">
        <v>5991</v>
      </c>
      <c r="K19" s="57">
        <v>5823</v>
      </c>
      <c r="L19" s="57">
        <v>5685</v>
      </c>
      <c r="M19" s="57">
        <v>5574</v>
      </c>
      <c r="N19" s="57">
        <v>5478</v>
      </c>
      <c r="O19" s="57">
        <v>5406</v>
      </c>
      <c r="P19" s="57">
        <v>5334</v>
      </c>
      <c r="Q19" s="57">
        <v>5277</v>
      </c>
      <c r="R19" s="57">
        <v>5193</v>
      </c>
      <c r="S19" s="57">
        <v>5136</v>
      </c>
      <c r="T19" s="64">
        <v>8142</v>
      </c>
    </row>
    <row r="20" spans="1:20" x14ac:dyDescent="0.25">
      <c r="A20" s="65" t="s">
        <v>93</v>
      </c>
      <c r="B20" s="62">
        <v>180</v>
      </c>
      <c r="C20" s="57">
        <v>132</v>
      </c>
      <c r="D20" s="57">
        <v>123</v>
      </c>
      <c r="E20" s="57">
        <v>111</v>
      </c>
      <c r="F20" s="57">
        <v>102</v>
      </c>
      <c r="G20" s="57">
        <v>90</v>
      </c>
      <c r="H20" s="57">
        <v>90</v>
      </c>
      <c r="I20" s="57">
        <v>90</v>
      </c>
      <c r="J20" s="57">
        <v>84</v>
      </c>
      <c r="K20" s="57">
        <v>84</v>
      </c>
      <c r="L20" s="57">
        <v>84</v>
      </c>
      <c r="M20" s="57">
        <v>84</v>
      </c>
      <c r="N20" s="57">
        <v>84</v>
      </c>
      <c r="O20" s="57">
        <v>84</v>
      </c>
      <c r="P20" s="57">
        <v>84</v>
      </c>
      <c r="Q20" s="57">
        <v>84</v>
      </c>
      <c r="R20" s="57">
        <v>84</v>
      </c>
      <c r="S20" s="57">
        <v>84</v>
      </c>
      <c r="T20" s="64">
        <v>180</v>
      </c>
    </row>
    <row r="21" spans="1:20" x14ac:dyDescent="0.25">
      <c r="A21" s="65" t="s">
        <v>94</v>
      </c>
      <c r="B21" s="62">
        <v>21</v>
      </c>
      <c r="C21" s="57">
        <v>9</v>
      </c>
      <c r="D21" s="57">
        <v>9</v>
      </c>
      <c r="E21" s="57">
        <v>9</v>
      </c>
      <c r="F21" s="57">
        <v>9</v>
      </c>
      <c r="G21" s="57">
        <v>9</v>
      </c>
      <c r="H21" s="57">
        <v>9</v>
      </c>
      <c r="I21" s="57">
        <v>9</v>
      </c>
      <c r="J21" s="57">
        <v>9</v>
      </c>
      <c r="K21" s="57">
        <v>9</v>
      </c>
      <c r="L21" s="57">
        <v>9</v>
      </c>
      <c r="M21" s="57">
        <v>9</v>
      </c>
      <c r="N21" s="57">
        <v>9</v>
      </c>
      <c r="O21" s="57">
        <v>9</v>
      </c>
      <c r="P21" s="57">
        <v>9</v>
      </c>
      <c r="Q21" s="57">
        <v>9</v>
      </c>
      <c r="R21" s="57">
        <v>9</v>
      </c>
      <c r="S21" s="57">
        <v>9</v>
      </c>
      <c r="T21" s="64">
        <v>21</v>
      </c>
    </row>
    <row r="22" spans="1:20" x14ac:dyDescent="0.25">
      <c r="A22" s="65"/>
      <c r="B22" s="62"/>
      <c r="T22" s="64"/>
    </row>
    <row r="23" spans="1:20" x14ac:dyDescent="0.25">
      <c r="A23" s="61" t="s">
        <v>122</v>
      </c>
      <c r="B23" s="62"/>
      <c r="T23" s="64"/>
    </row>
    <row r="24" spans="1:20" x14ac:dyDescent="0.25">
      <c r="A24" s="65" t="s">
        <v>95</v>
      </c>
      <c r="B24" s="62">
        <v>24324</v>
      </c>
      <c r="C24" s="57">
        <v>22962</v>
      </c>
      <c r="D24" s="57">
        <v>21861</v>
      </c>
      <c r="E24" s="57">
        <v>20961</v>
      </c>
      <c r="F24" s="57">
        <v>20127</v>
      </c>
      <c r="G24" s="57">
        <v>19368</v>
      </c>
      <c r="H24" s="57">
        <v>18699</v>
      </c>
      <c r="I24" s="57">
        <v>18150</v>
      </c>
      <c r="J24" s="57">
        <v>17631</v>
      </c>
      <c r="K24" s="57">
        <v>17154</v>
      </c>
      <c r="L24" s="57">
        <v>16755</v>
      </c>
      <c r="M24" s="57">
        <v>16455</v>
      </c>
      <c r="N24" s="57">
        <v>16140</v>
      </c>
      <c r="O24" s="57">
        <v>15873</v>
      </c>
      <c r="P24" s="57">
        <v>15630</v>
      </c>
      <c r="Q24" s="57">
        <v>15405</v>
      </c>
      <c r="R24" s="57">
        <v>15183</v>
      </c>
      <c r="S24" s="57">
        <v>14988</v>
      </c>
      <c r="T24" s="64">
        <v>24324</v>
      </c>
    </row>
    <row r="25" spans="1:20" x14ac:dyDescent="0.25">
      <c r="A25" s="65" t="s">
        <v>96</v>
      </c>
      <c r="B25" s="62">
        <v>33555</v>
      </c>
      <c r="C25" s="57">
        <v>31521</v>
      </c>
      <c r="D25" s="57">
        <v>29739</v>
      </c>
      <c r="E25" s="57">
        <v>28284</v>
      </c>
      <c r="F25" s="57">
        <v>27024</v>
      </c>
      <c r="G25" s="57">
        <v>25593</v>
      </c>
      <c r="H25" s="57">
        <v>24378</v>
      </c>
      <c r="I25" s="57">
        <v>23295</v>
      </c>
      <c r="J25" s="57">
        <v>22455</v>
      </c>
      <c r="K25" s="57">
        <v>21687</v>
      </c>
      <c r="L25" s="57">
        <v>21081</v>
      </c>
      <c r="M25" s="57">
        <v>20637</v>
      </c>
      <c r="N25" s="57">
        <v>20241</v>
      </c>
      <c r="O25" s="57">
        <v>19914</v>
      </c>
      <c r="P25" s="57">
        <v>19584</v>
      </c>
      <c r="Q25" s="57">
        <v>19230</v>
      </c>
      <c r="R25" s="57">
        <v>18894</v>
      </c>
      <c r="S25" s="57">
        <v>18597</v>
      </c>
      <c r="T25" s="64">
        <v>33555</v>
      </c>
    </row>
    <row r="26" spans="1:20" x14ac:dyDescent="0.25">
      <c r="A26" s="65"/>
      <c r="B26" s="62"/>
      <c r="T26" s="64"/>
    </row>
    <row r="27" spans="1:20" x14ac:dyDescent="0.25">
      <c r="A27" s="61" t="s">
        <v>123</v>
      </c>
      <c r="B27" s="62"/>
      <c r="T27" s="64"/>
    </row>
    <row r="28" spans="1:20" x14ac:dyDescent="0.25">
      <c r="A28" s="65" t="s">
        <v>97</v>
      </c>
      <c r="B28" s="62">
        <v>198</v>
      </c>
      <c r="C28" s="57">
        <v>156</v>
      </c>
      <c r="D28" s="57">
        <v>144</v>
      </c>
      <c r="E28" s="57">
        <v>132</v>
      </c>
      <c r="F28" s="57">
        <v>120</v>
      </c>
      <c r="G28" s="57">
        <v>108</v>
      </c>
      <c r="H28" s="57">
        <v>108</v>
      </c>
      <c r="I28" s="57">
        <v>108</v>
      </c>
      <c r="J28" s="57">
        <v>102</v>
      </c>
      <c r="K28" s="57">
        <v>102</v>
      </c>
      <c r="L28" s="57">
        <v>96</v>
      </c>
      <c r="M28" s="57">
        <v>96</v>
      </c>
      <c r="N28" s="57">
        <v>96</v>
      </c>
      <c r="O28" s="57">
        <v>96</v>
      </c>
      <c r="P28" s="57">
        <v>96</v>
      </c>
      <c r="Q28" s="57">
        <v>96</v>
      </c>
      <c r="R28" s="57">
        <v>96</v>
      </c>
      <c r="S28" s="57">
        <v>96</v>
      </c>
      <c r="T28" s="64">
        <v>198</v>
      </c>
    </row>
    <row r="29" spans="1:20" x14ac:dyDescent="0.25">
      <c r="A29" s="65" t="s">
        <v>98</v>
      </c>
      <c r="B29" s="62">
        <v>5046</v>
      </c>
      <c r="C29" s="57">
        <v>4797</v>
      </c>
      <c r="D29" s="57">
        <v>4521</v>
      </c>
      <c r="E29" s="57">
        <v>4308</v>
      </c>
      <c r="F29" s="57">
        <v>4110</v>
      </c>
      <c r="G29" s="57">
        <v>3888</v>
      </c>
      <c r="H29" s="57">
        <v>3684</v>
      </c>
      <c r="I29" s="57">
        <v>3525</v>
      </c>
      <c r="J29" s="57">
        <v>3405</v>
      </c>
      <c r="K29" s="57">
        <v>3300</v>
      </c>
      <c r="L29" s="57">
        <v>3201</v>
      </c>
      <c r="M29" s="57">
        <v>3147</v>
      </c>
      <c r="N29" s="57">
        <v>3069</v>
      </c>
      <c r="O29" s="57">
        <v>3021</v>
      </c>
      <c r="P29" s="57">
        <v>2967</v>
      </c>
      <c r="Q29" s="57">
        <v>2898</v>
      </c>
      <c r="R29" s="57">
        <v>2844</v>
      </c>
      <c r="S29" s="57">
        <v>2796</v>
      </c>
      <c r="T29" s="64">
        <v>5046</v>
      </c>
    </row>
    <row r="30" spans="1:20" x14ac:dyDescent="0.25">
      <c r="A30" s="65" t="s">
        <v>99</v>
      </c>
      <c r="B30" s="62">
        <v>12783</v>
      </c>
      <c r="C30" s="57">
        <v>12120</v>
      </c>
      <c r="D30" s="57">
        <v>11502</v>
      </c>
      <c r="E30" s="57">
        <v>11007</v>
      </c>
      <c r="F30" s="57">
        <v>10596</v>
      </c>
      <c r="G30" s="57">
        <v>10092</v>
      </c>
      <c r="H30" s="57">
        <v>9669</v>
      </c>
      <c r="I30" s="57">
        <v>9327</v>
      </c>
      <c r="J30" s="57">
        <v>9024</v>
      </c>
      <c r="K30" s="57">
        <v>8769</v>
      </c>
      <c r="L30" s="57">
        <v>8559</v>
      </c>
      <c r="M30" s="57">
        <v>8388</v>
      </c>
      <c r="N30" s="57">
        <v>8250</v>
      </c>
      <c r="O30" s="57">
        <v>8091</v>
      </c>
      <c r="P30" s="57">
        <v>7935</v>
      </c>
      <c r="Q30" s="57">
        <v>7812</v>
      </c>
      <c r="R30" s="57">
        <v>7680</v>
      </c>
      <c r="S30" s="57">
        <v>7551</v>
      </c>
      <c r="T30" s="64">
        <v>12783</v>
      </c>
    </row>
    <row r="31" spans="1:20" x14ac:dyDescent="0.25">
      <c r="A31" s="65" t="s">
        <v>100</v>
      </c>
      <c r="B31" s="62">
        <v>8070</v>
      </c>
      <c r="C31" s="57">
        <v>7620</v>
      </c>
      <c r="D31" s="57">
        <v>7218</v>
      </c>
      <c r="E31" s="57">
        <v>6927</v>
      </c>
      <c r="F31" s="57">
        <v>6633</v>
      </c>
      <c r="G31" s="57">
        <v>6357</v>
      </c>
      <c r="H31" s="57">
        <v>6126</v>
      </c>
      <c r="I31" s="57">
        <v>5946</v>
      </c>
      <c r="J31" s="57">
        <v>5778</v>
      </c>
      <c r="K31" s="57">
        <v>5613</v>
      </c>
      <c r="L31" s="57">
        <v>5490</v>
      </c>
      <c r="M31" s="57">
        <v>5376</v>
      </c>
      <c r="N31" s="57">
        <v>5265</v>
      </c>
      <c r="O31" s="57">
        <v>5178</v>
      </c>
      <c r="P31" s="57">
        <v>5106</v>
      </c>
      <c r="Q31" s="57">
        <v>5025</v>
      </c>
      <c r="R31" s="57">
        <v>4947</v>
      </c>
      <c r="S31" s="57">
        <v>4890</v>
      </c>
      <c r="T31" s="64">
        <v>8070</v>
      </c>
    </row>
    <row r="32" spans="1:20" x14ac:dyDescent="0.25">
      <c r="A32" s="65" t="s">
        <v>101</v>
      </c>
      <c r="B32" s="62">
        <v>6207</v>
      </c>
      <c r="C32" s="57">
        <v>5862</v>
      </c>
      <c r="D32" s="57">
        <v>5574</v>
      </c>
      <c r="E32" s="57">
        <v>5328</v>
      </c>
      <c r="F32" s="57">
        <v>5109</v>
      </c>
      <c r="G32" s="57">
        <v>4899</v>
      </c>
      <c r="H32" s="57">
        <v>4725</v>
      </c>
      <c r="I32" s="57">
        <v>4569</v>
      </c>
      <c r="J32" s="57">
        <v>4443</v>
      </c>
      <c r="K32" s="57">
        <v>4311</v>
      </c>
      <c r="L32" s="57">
        <v>4215</v>
      </c>
      <c r="M32" s="57">
        <v>4140</v>
      </c>
      <c r="N32" s="57">
        <v>4047</v>
      </c>
      <c r="O32" s="57">
        <v>3987</v>
      </c>
      <c r="P32" s="57">
        <v>3924</v>
      </c>
      <c r="Q32" s="57">
        <v>3861</v>
      </c>
      <c r="R32" s="57">
        <v>3795</v>
      </c>
      <c r="S32" s="57">
        <v>3753</v>
      </c>
      <c r="T32" s="64">
        <v>6207</v>
      </c>
    </row>
    <row r="33" spans="1:20" x14ac:dyDescent="0.25">
      <c r="A33" s="65" t="s">
        <v>102</v>
      </c>
      <c r="B33" s="62">
        <v>6147</v>
      </c>
      <c r="C33" s="57">
        <v>5787</v>
      </c>
      <c r="D33" s="57">
        <v>5511</v>
      </c>
      <c r="E33" s="57">
        <v>5268</v>
      </c>
      <c r="F33" s="57">
        <v>5028</v>
      </c>
      <c r="G33" s="57">
        <v>4794</v>
      </c>
      <c r="H33" s="57">
        <v>4596</v>
      </c>
      <c r="I33" s="57">
        <v>4428</v>
      </c>
      <c r="J33" s="57">
        <v>4290</v>
      </c>
      <c r="K33" s="57">
        <v>4155</v>
      </c>
      <c r="L33" s="57">
        <v>4056</v>
      </c>
      <c r="M33" s="57">
        <v>3987</v>
      </c>
      <c r="N33" s="57">
        <v>3906</v>
      </c>
      <c r="O33" s="57">
        <v>3852</v>
      </c>
      <c r="P33" s="57">
        <v>3807</v>
      </c>
      <c r="Q33" s="57">
        <v>3744</v>
      </c>
      <c r="R33" s="57">
        <v>3711</v>
      </c>
      <c r="S33" s="57">
        <v>3660</v>
      </c>
      <c r="T33" s="64">
        <v>6147</v>
      </c>
    </row>
    <row r="34" spans="1:20" x14ac:dyDescent="0.25">
      <c r="A34" s="65" t="s">
        <v>103</v>
      </c>
      <c r="B34" s="62">
        <v>5880</v>
      </c>
      <c r="C34" s="57">
        <v>5523</v>
      </c>
      <c r="D34" s="57">
        <v>5211</v>
      </c>
      <c r="E34" s="57">
        <v>4944</v>
      </c>
      <c r="F34" s="57">
        <v>4719</v>
      </c>
      <c r="G34" s="57">
        <v>4521</v>
      </c>
      <c r="H34" s="57">
        <v>4353</v>
      </c>
      <c r="I34" s="57">
        <v>4161</v>
      </c>
      <c r="J34" s="57">
        <v>4014</v>
      </c>
      <c r="K34" s="57">
        <v>3885</v>
      </c>
      <c r="L34" s="57">
        <v>3783</v>
      </c>
      <c r="M34" s="57">
        <v>3708</v>
      </c>
      <c r="N34" s="57">
        <v>3642</v>
      </c>
      <c r="O34" s="57">
        <v>3588</v>
      </c>
      <c r="P34" s="57">
        <v>3525</v>
      </c>
      <c r="Q34" s="57">
        <v>3474</v>
      </c>
      <c r="R34" s="57">
        <v>3423</v>
      </c>
      <c r="S34" s="57">
        <v>3378</v>
      </c>
      <c r="T34" s="64">
        <v>5880</v>
      </c>
    </row>
    <row r="35" spans="1:20" x14ac:dyDescent="0.25">
      <c r="A35" s="65" t="s">
        <v>104</v>
      </c>
      <c r="B35" s="62">
        <v>5319</v>
      </c>
      <c r="C35" s="57">
        <v>4968</v>
      </c>
      <c r="D35" s="57">
        <v>4725</v>
      </c>
      <c r="E35" s="57">
        <v>4488</v>
      </c>
      <c r="F35" s="57">
        <v>4305</v>
      </c>
      <c r="G35" s="57">
        <v>4110</v>
      </c>
      <c r="H35" s="57">
        <v>3942</v>
      </c>
      <c r="I35" s="57">
        <v>3780</v>
      </c>
      <c r="J35" s="57">
        <v>3642</v>
      </c>
      <c r="K35" s="57">
        <v>3522</v>
      </c>
      <c r="L35" s="57">
        <v>3408</v>
      </c>
      <c r="M35" s="57">
        <v>3330</v>
      </c>
      <c r="N35" s="57">
        <v>3273</v>
      </c>
      <c r="O35" s="57">
        <v>3225</v>
      </c>
      <c r="P35" s="57">
        <v>3174</v>
      </c>
      <c r="Q35" s="57">
        <v>3126</v>
      </c>
      <c r="R35" s="57">
        <v>3081</v>
      </c>
      <c r="S35" s="57">
        <v>3036</v>
      </c>
      <c r="T35" s="64">
        <v>5319</v>
      </c>
    </row>
    <row r="36" spans="1:20" x14ac:dyDescent="0.25">
      <c r="A36" s="65" t="s">
        <v>105</v>
      </c>
      <c r="B36" s="62">
        <v>4065</v>
      </c>
      <c r="C36" s="57">
        <v>3786</v>
      </c>
      <c r="D36" s="57">
        <v>3576</v>
      </c>
      <c r="E36" s="57">
        <v>3387</v>
      </c>
      <c r="F36" s="57">
        <v>3231</v>
      </c>
      <c r="G36" s="57">
        <v>3069</v>
      </c>
      <c r="H36" s="57">
        <v>2922</v>
      </c>
      <c r="I36" s="57">
        <v>2799</v>
      </c>
      <c r="J36" s="57">
        <v>2685</v>
      </c>
      <c r="K36" s="57">
        <v>2586</v>
      </c>
      <c r="L36" s="57">
        <v>2514</v>
      </c>
      <c r="M36" s="57">
        <v>2463</v>
      </c>
      <c r="N36" s="57">
        <v>2430</v>
      </c>
      <c r="O36" s="57">
        <v>2388</v>
      </c>
      <c r="P36" s="57">
        <v>2349</v>
      </c>
      <c r="Q36" s="57">
        <v>2310</v>
      </c>
      <c r="R36" s="57">
        <v>2277</v>
      </c>
      <c r="S36" s="57">
        <v>2241</v>
      </c>
      <c r="T36" s="64">
        <v>4065</v>
      </c>
    </row>
    <row r="37" spans="1:20" x14ac:dyDescent="0.25">
      <c r="A37" s="65" t="s">
        <v>106</v>
      </c>
      <c r="B37" s="62">
        <v>2850</v>
      </c>
      <c r="C37" s="57">
        <v>2625</v>
      </c>
      <c r="D37" s="57">
        <v>2457</v>
      </c>
      <c r="E37" s="57">
        <v>2361</v>
      </c>
      <c r="F37" s="57">
        <v>2256</v>
      </c>
      <c r="G37" s="57">
        <v>2142</v>
      </c>
      <c r="H37" s="57">
        <v>2028</v>
      </c>
      <c r="I37" s="57">
        <v>1932</v>
      </c>
      <c r="J37" s="57">
        <v>1857</v>
      </c>
      <c r="K37" s="57">
        <v>1782</v>
      </c>
      <c r="L37" s="57">
        <v>1731</v>
      </c>
      <c r="M37" s="57">
        <v>1695</v>
      </c>
      <c r="N37" s="57">
        <v>1659</v>
      </c>
      <c r="O37" s="57">
        <v>1626</v>
      </c>
      <c r="P37" s="57">
        <v>1608</v>
      </c>
      <c r="Q37" s="57">
        <v>1584</v>
      </c>
      <c r="R37" s="57">
        <v>1542</v>
      </c>
      <c r="S37" s="57">
        <v>1512</v>
      </c>
      <c r="T37" s="64">
        <v>2850</v>
      </c>
    </row>
    <row r="38" spans="1:20" x14ac:dyDescent="0.25">
      <c r="A38" s="65" t="s">
        <v>107</v>
      </c>
      <c r="B38" s="62">
        <v>1314</v>
      </c>
      <c r="C38" s="57">
        <v>1197</v>
      </c>
      <c r="D38" s="57">
        <v>1116</v>
      </c>
      <c r="E38" s="57">
        <v>1053</v>
      </c>
      <c r="F38" s="57">
        <v>999</v>
      </c>
      <c r="G38" s="57">
        <v>942</v>
      </c>
      <c r="H38" s="57">
        <v>894</v>
      </c>
      <c r="I38" s="57">
        <v>840</v>
      </c>
      <c r="J38" s="57">
        <v>816</v>
      </c>
      <c r="K38" s="57">
        <v>789</v>
      </c>
      <c r="L38" s="57">
        <v>762</v>
      </c>
      <c r="M38" s="57">
        <v>744</v>
      </c>
      <c r="N38" s="57">
        <v>726</v>
      </c>
      <c r="O38" s="57">
        <v>714</v>
      </c>
      <c r="P38" s="57">
        <v>705</v>
      </c>
      <c r="Q38" s="57">
        <v>696</v>
      </c>
      <c r="R38" s="57">
        <v>684</v>
      </c>
      <c r="S38" s="57">
        <v>672</v>
      </c>
      <c r="T38" s="64">
        <v>1314</v>
      </c>
    </row>
    <row r="39" spans="1:20" x14ac:dyDescent="0.25">
      <c r="A39" s="65"/>
      <c r="B39" s="62"/>
      <c r="T39" s="64"/>
    </row>
    <row r="40" spans="1:20" x14ac:dyDescent="0.25">
      <c r="A40" s="61" t="s">
        <v>124</v>
      </c>
      <c r="B40" s="62"/>
      <c r="T40" s="64"/>
    </row>
    <row r="41" spans="1:20" x14ac:dyDescent="0.25">
      <c r="A41" s="65" t="s">
        <v>43</v>
      </c>
      <c r="B41" s="62">
        <v>2496</v>
      </c>
      <c r="C41" s="57">
        <v>2391</v>
      </c>
      <c r="D41" s="57">
        <v>2304</v>
      </c>
      <c r="E41" s="57">
        <v>2235</v>
      </c>
      <c r="F41" s="57">
        <v>2184</v>
      </c>
      <c r="G41" s="57">
        <v>2133</v>
      </c>
      <c r="H41" s="57">
        <v>2085</v>
      </c>
      <c r="I41" s="57">
        <v>2043</v>
      </c>
      <c r="J41" s="57">
        <v>2004</v>
      </c>
      <c r="K41" s="57">
        <v>1971</v>
      </c>
      <c r="L41" s="57">
        <v>1935</v>
      </c>
      <c r="M41" s="57">
        <v>1902</v>
      </c>
      <c r="N41" s="57">
        <v>1875</v>
      </c>
      <c r="O41" s="57">
        <v>1860</v>
      </c>
      <c r="P41" s="57">
        <v>1836</v>
      </c>
      <c r="Q41" s="57">
        <v>1818</v>
      </c>
      <c r="R41" s="57">
        <v>1803</v>
      </c>
      <c r="S41" s="57">
        <v>1788</v>
      </c>
      <c r="T41" s="64">
        <v>2496</v>
      </c>
    </row>
    <row r="42" spans="1:20" x14ac:dyDescent="0.25">
      <c r="A42" s="57" t="s">
        <v>45</v>
      </c>
      <c r="B42" s="62">
        <v>17787</v>
      </c>
      <c r="C42" s="57">
        <v>16539</v>
      </c>
      <c r="D42" s="57">
        <v>15363</v>
      </c>
      <c r="E42" s="57">
        <v>14442</v>
      </c>
      <c r="F42" s="57">
        <v>13605</v>
      </c>
      <c r="G42" s="57">
        <v>12735</v>
      </c>
      <c r="H42" s="57">
        <v>12015</v>
      </c>
      <c r="I42" s="57">
        <v>11397</v>
      </c>
      <c r="J42" s="57">
        <v>10887</v>
      </c>
      <c r="K42" s="57">
        <v>10449</v>
      </c>
      <c r="L42" s="57">
        <v>10086</v>
      </c>
      <c r="M42" s="57">
        <v>9825</v>
      </c>
      <c r="N42" s="57">
        <v>9600</v>
      </c>
      <c r="O42" s="57">
        <v>9411</v>
      </c>
      <c r="P42" s="57">
        <v>9183</v>
      </c>
      <c r="Q42" s="57">
        <v>8982</v>
      </c>
      <c r="R42" s="57">
        <v>8784</v>
      </c>
      <c r="S42" s="57">
        <v>8607</v>
      </c>
      <c r="T42" s="64">
        <v>17787</v>
      </c>
    </row>
    <row r="43" spans="1:20" x14ac:dyDescent="0.25">
      <c r="A43" s="57" t="s">
        <v>46</v>
      </c>
      <c r="B43" s="62">
        <v>26403</v>
      </c>
      <c r="C43" s="57">
        <v>24915</v>
      </c>
      <c r="D43" s="57">
        <v>23760</v>
      </c>
      <c r="E43" s="57">
        <v>22797</v>
      </c>
      <c r="F43" s="57">
        <v>21936</v>
      </c>
      <c r="G43" s="57">
        <v>21024</v>
      </c>
      <c r="H43" s="57">
        <v>20211</v>
      </c>
      <c r="I43" s="57">
        <v>19485</v>
      </c>
      <c r="J43" s="57">
        <v>18906</v>
      </c>
      <c r="K43" s="57">
        <v>18339</v>
      </c>
      <c r="L43" s="57">
        <v>17880</v>
      </c>
      <c r="M43" s="57">
        <v>17568</v>
      </c>
      <c r="N43" s="57">
        <v>17238</v>
      </c>
      <c r="O43" s="57">
        <v>16980</v>
      </c>
      <c r="P43" s="57">
        <v>16758</v>
      </c>
      <c r="Q43" s="57">
        <v>16518</v>
      </c>
      <c r="R43" s="57">
        <v>16284</v>
      </c>
      <c r="S43" s="57">
        <v>16071</v>
      </c>
      <c r="T43" s="64">
        <v>26403</v>
      </c>
    </row>
    <row r="44" spans="1:20" x14ac:dyDescent="0.25">
      <c r="A44" s="65" t="s">
        <v>26</v>
      </c>
      <c r="B44" s="62">
        <v>5511</v>
      </c>
      <c r="C44" s="57">
        <v>5238</v>
      </c>
      <c r="D44" s="57">
        <v>4992</v>
      </c>
      <c r="E44" s="57">
        <v>4797</v>
      </c>
      <c r="F44" s="57">
        <v>4638</v>
      </c>
      <c r="G44" s="57">
        <v>4482</v>
      </c>
      <c r="H44" s="57">
        <v>4341</v>
      </c>
      <c r="I44" s="57">
        <v>4236</v>
      </c>
      <c r="J44" s="57">
        <v>4143</v>
      </c>
      <c r="K44" s="57">
        <v>4050</v>
      </c>
      <c r="L44" s="57">
        <v>3975</v>
      </c>
      <c r="M44" s="57">
        <v>3906</v>
      </c>
      <c r="N44" s="57">
        <v>3849</v>
      </c>
      <c r="O44" s="57">
        <v>3798</v>
      </c>
      <c r="P44" s="57">
        <v>3750</v>
      </c>
      <c r="Q44" s="57">
        <v>3699</v>
      </c>
      <c r="R44" s="57">
        <v>3639</v>
      </c>
      <c r="S44" s="57">
        <v>3600</v>
      </c>
      <c r="T44" s="64">
        <v>5511</v>
      </c>
    </row>
    <row r="45" spans="1:20" x14ac:dyDescent="0.25">
      <c r="A45" s="57" t="s">
        <v>44</v>
      </c>
      <c r="B45" s="62">
        <v>5682</v>
      </c>
      <c r="C45" s="57">
        <v>5406</v>
      </c>
      <c r="D45" s="57">
        <v>5184</v>
      </c>
      <c r="E45" s="57">
        <v>4974</v>
      </c>
      <c r="F45" s="57">
        <v>4785</v>
      </c>
      <c r="G45" s="57">
        <v>4581</v>
      </c>
      <c r="H45" s="57">
        <v>4422</v>
      </c>
      <c r="I45" s="57">
        <v>4284</v>
      </c>
      <c r="J45" s="57">
        <v>4152</v>
      </c>
      <c r="K45" s="57">
        <v>4041</v>
      </c>
      <c r="L45" s="57">
        <v>3969</v>
      </c>
      <c r="M45" s="57">
        <v>3900</v>
      </c>
      <c r="N45" s="57">
        <v>3822</v>
      </c>
      <c r="O45" s="57">
        <v>3741</v>
      </c>
      <c r="P45" s="57">
        <v>3687</v>
      </c>
      <c r="Q45" s="57">
        <v>3618</v>
      </c>
      <c r="R45" s="57">
        <v>3573</v>
      </c>
      <c r="S45" s="57">
        <v>3519</v>
      </c>
      <c r="T45" s="64">
        <v>5682</v>
      </c>
    </row>
    <row r="46" spans="1:20" x14ac:dyDescent="0.25">
      <c r="A46" s="65"/>
      <c r="B46" s="62"/>
      <c r="T46" s="64"/>
    </row>
    <row r="47" spans="1:20" x14ac:dyDescent="0.25">
      <c r="A47" s="61" t="s">
        <v>125</v>
      </c>
      <c r="B47" s="62"/>
      <c r="T47" s="64"/>
    </row>
    <row r="48" spans="1:20" x14ac:dyDescent="0.25">
      <c r="A48" s="65" t="s">
        <v>108</v>
      </c>
      <c r="B48" s="62">
        <v>16431</v>
      </c>
      <c r="C48" s="57">
        <v>15702</v>
      </c>
      <c r="D48" s="57">
        <v>15111</v>
      </c>
      <c r="E48" s="57">
        <v>14568</v>
      </c>
      <c r="F48" s="57">
        <v>14118</v>
      </c>
      <c r="G48" s="57">
        <v>13671</v>
      </c>
      <c r="H48" s="57">
        <v>13305</v>
      </c>
      <c r="I48" s="57">
        <v>12990</v>
      </c>
      <c r="J48" s="57">
        <v>12699</v>
      </c>
      <c r="K48" s="57">
        <v>12432</v>
      </c>
      <c r="L48" s="57">
        <v>12198</v>
      </c>
      <c r="M48" s="57">
        <v>11979</v>
      </c>
      <c r="N48" s="57">
        <v>11769</v>
      </c>
      <c r="O48" s="57">
        <v>11592</v>
      </c>
      <c r="P48" s="57">
        <v>11439</v>
      </c>
      <c r="Q48" s="57">
        <v>11268</v>
      </c>
      <c r="R48" s="57">
        <v>11097</v>
      </c>
      <c r="S48" s="57">
        <v>10944</v>
      </c>
      <c r="T48" s="64">
        <v>16431</v>
      </c>
    </row>
    <row r="49" spans="1:20" x14ac:dyDescent="0.25">
      <c r="A49" s="65" t="s">
        <v>109</v>
      </c>
      <c r="B49" s="62">
        <v>5922</v>
      </c>
      <c r="C49" s="57">
        <v>5574</v>
      </c>
      <c r="D49" s="57">
        <v>5277</v>
      </c>
      <c r="E49" s="57">
        <v>5073</v>
      </c>
      <c r="F49" s="57">
        <v>4893</v>
      </c>
      <c r="G49" s="57">
        <v>4722</v>
      </c>
      <c r="H49" s="57">
        <v>4572</v>
      </c>
      <c r="I49" s="57">
        <v>4428</v>
      </c>
      <c r="J49" s="57">
        <v>4293</v>
      </c>
      <c r="K49" s="57">
        <v>4194</v>
      </c>
      <c r="L49" s="57">
        <v>4122</v>
      </c>
      <c r="M49" s="57">
        <v>4062</v>
      </c>
      <c r="N49" s="57">
        <v>3999</v>
      </c>
      <c r="O49" s="57">
        <v>3948</v>
      </c>
      <c r="P49" s="57">
        <v>3891</v>
      </c>
      <c r="Q49" s="57">
        <v>3843</v>
      </c>
      <c r="R49" s="57">
        <v>3789</v>
      </c>
      <c r="S49" s="57">
        <v>3753</v>
      </c>
      <c r="T49" s="64">
        <v>5922</v>
      </c>
    </row>
    <row r="50" spans="1:20" x14ac:dyDescent="0.25">
      <c r="A50" s="65" t="s">
        <v>110</v>
      </c>
      <c r="B50" s="62">
        <v>2919</v>
      </c>
      <c r="C50" s="57">
        <v>2769</v>
      </c>
      <c r="D50" s="57">
        <v>2628</v>
      </c>
      <c r="E50" s="57">
        <v>2502</v>
      </c>
      <c r="F50" s="57">
        <v>2400</v>
      </c>
      <c r="G50" s="57">
        <v>2313</v>
      </c>
      <c r="H50" s="57">
        <v>2220</v>
      </c>
      <c r="I50" s="57">
        <v>2121</v>
      </c>
      <c r="J50" s="57">
        <v>2055</v>
      </c>
      <c r="K50" s="57">
        <v>2001</v>
      </c>
      <c r="L50" s="57">
        <v>1956</v>
      </c>
      <c r="M50" s="57">
        <v>1917</v>
      </c>
      <c r="N50" s="57">
        <v>1875</v>
      </c>
      <c r="O50" s="57">
        <v>1839</v>
      </c>
      <c r="P50" s="57">
        <v>1812</v>
      </c>
      <c r="Q50" s="57">
        <v>1782</v>
      </c>
      <c r="R50" s="57">
        <v>1752</v>
      </c>
      <c r="S50" s="57">
        <v>1731</v>
      </c>
      <c r="T50" s="64">
        <v>2919</v>
      </c>
    </row>
    <row r="51" spans="1:20" x14ac:dyDescent="0.25">
      <c r="A51" s="65" t="s">
        <v>111</v>
      </c>
      <c r="B51" s="62">
        <v>4206</v>
      </c>
      <c r="C51" s="57">
        <v>3867</v>
      </c>
      <c r="D51" s="57">
        <v>3534</v>
      </c>
      <c r="E51" s="57">
        <v>3288</v>
      </c>
      <c r="F51" s="57">
        <v>3072</v>
      </c>
      <c r="G51" s="57">
        <v>2853</v>
      </c>
      <c r="H51" s="57">
        <v>2700</v>
      </c>
      <c r="I51" s="57">
        <v>2541</v>
      </c>
      <c r="J51" s="57">
        <v>2424</v>
      </c>
      <c r="K51" s="57">
        <v>2310</v>
      </c>
      <c r="L51" s="57">
        <v>2220</v>
      </c>
      <c r="M51" s="57">
        <v>2154</v>
      </c>
      <c r="N51" s="57">
        <v>2100</v>
      </c>
      <c r="O51" s="57">
        <v>2067</v>
      </c>
      <c r="P51" s="57">
        <v>2013</v>
      </c>
      <c r="Q51" s="57">
        <v>1962</v>
      </c>
      <c r="R51" s="57">
        <v>1926</v>
      </c>
      <c r="S51" s="57">
        <v>1887</v>
      </c>
      <c r="T51" s="64">
        <v>4206</v>
      </c>
    </row>
    <row r="52" spans="1:20" x14ac:dyDescent="0.25">
      <c r="A52" s="65" t="s">
        <v>112</v>
      </c>
      <c r="B52" s="62">
        <v>2250</v>
      </c>
      <c r="C52" s="57">
        <v>2070</v>
      </c>
      <c r="D52" s="57">
        <v>1938</v>
      </c>
      <c r="E52" s="57">
        <v>1803</v>
      </c>
      <c r="F52" s="57">
        <v>1704</v>
      </c>
      <c r="G52" s="57">
        <v>1626</v>
      </c>
      <c r="H52" s="57">
        <v>1536</v>
      </c>
      <c r="I52" s="57">
        <v>1446</v>
      </c>
      <c r="J52" s="57">
        <v>1395</v>
      </c>
      <c r="K52" s="57">
        <v>1356</v>
      </c>
      <c r="L52" s="57">
        <v>1323</v>
      </c>
      <c r="M52" s="57">
        <v>1293</v>
      </c>
      <c r="N52" s="57">
        <v>1266</v>
      </c>
      <c r="O52" s="57">
        <v>1239</v>
      </c>
      <c r="P52" s="57">
        <v>1230</v>
      </c>
      <c r="Q52" s="57">
        <v>1203</v>
      </c>
      <c r="R52" s="57">
        <v>1191</v>
      </c>
      <c r="S52" s="57">
        <v>1164</v>
      </c>
      <c r="T52" s="64">
        <v>2250</v>
      </c>
    </row>
    <row r="53" spans="1:20" x14ac:dyDescent="0.25">
      <c r="A53" s="65" t="s">
        <v>113</v>
      </c>
      <c r="B53" s="62">
        <v>2316</v>
      </c>
      <c r="C53" s="57">
        <v>2187</v>
      </c>
      <c r="D53" s="57">
        <v>2082</v>
      </c>
      <c r="E53" s="57">
        <v>2007</v>
      </c>
      <c r="F53" s="57">
        <v>1911</v>
      </c>
      <c r="G53" s="57">
        <v>1812</v>
      </c>
      <c r="H53" s="57">
        <v>1740</v>
      </c>
      <c r="I53" s="57">
        <v>1671</v>
      </c>
      <c r="J53" s="57">
        <v>1617</v>
      </c>
      <c r="K53" s="57">
        <v>1572</v>
      </c>
      <c r="L53" s="57">
        <v>1542</v>
      </c>
      <c r="M53" s="57">
        <v>1503</v>
      </c>
      <c r="N53" s="57">
        <v>1473</v>
      </c>
      <c r="O53" s="57">
        <v>1440</v>
      </c>
      <c r="P53" s="57">
        <v>1404</v>
      </c>
      <c r="Q53" s="57">
        <v>1377</v>
      </c>
      <c r="R53" s="57">
        <v>1356</v>
      </c>
      <c r="S53" s="57">
        <v>1341</v>
      </c>
      <c r="T53" s="64">
        <v>2316</v>
      </c>
    </row>
    <row r="54" spans="1:20" x14ac:dyDescent="0.25">
      <c r="A54" s="65" t="s">
        <v>26</v>
      </c>
      <c r="B54" s="62">
        <v>642</v>
      </c>
      <c r="C54" s="57">
        <v>600</v>
      </c>
      <c r="D54" s="57">
        <v>567</v>
      </c>
      <c r="E54" s="57">
        <v>543</v>
      </c>
      <c r="F54" s="57">
        <v>525</v>
      </c>
      <c r="G54" s="57">
        <v>507</v>
      </c>
      <c r="H54" s="57">
        <v>480</v>
      </c>
      <c r="I54" s="57">
        <v>453</v>
      </c>
      <c r="J54" s="57">
        <v>411</v>
      </c>
      <c r="K54" s="57">
        <v>399</v>
      </c>
      <c r="L54" s="57">
        <v>387</v>
      </c>
      <c r="M54" s="57">
        <v>378</v>
      </c>
      <c r="N54" s="57">
        <v>369</v>
      </c>
      <c r="O54" s="57">
        <v>357</v>
      </c>
      <c r="P54" s="57">
        <v>348</v>
      </c>
      <c r="Q54" s="57">
        <v>339</v>
      </c>
      <c r="R54" s="57">
        <v>339</v>
      </c>
      <c r="S54" s="57">
        <v>339</v>
      </c>
      <c r="T54" s="64">
        <v>642</v>
      </c>
    </row>
    <row r="55" spans="1:20" x14ac:dyDescent="0.25">
      <c r="A55" s="65" t="s">
        <v>114</v>
      </c>
      <c r="B55" s="62">
        <v>5703</v>
      </c>
      <c r="C55" s="57">
        <v>5199</v>
      </c>
      <c r="D55" s="57">
        <v>4797</v>
      </c>
      <c r="E55" s="57">
        <v>4479</v>
      </c>
      <c r="F55" s="57">
        <v>4242</v>
      </c>
      <c r="G55" s="57">
        <v>4002</v>
      </c>
      <c r="H55" s="57">
        <v>3783</v>
      </c>
      <c r="I55" s="57">
        <v>3639</v>
      </c>
      <c r="J55" s="57">
        <v>3486</v>
      </c>
      <c r="K55" s="57">
        <v>3363</v>
      </c>
      <c r="L55" s="57">
        <v>3258</v>
      </c>
      <c r="M55" s="57">
        <v>3192</v>
      </c>
      <c r="N55" s="57">
        <v>3114</v>
      </c>
      <c r="O55" s="57">
        <v>3054</v>
      </c>
      <c r="P55" s="57">
        <v>2991</v>
      </c>
      <c r="Q55" s="57">
        <v>2943</v>
      </c>
      <c r="R55" s="57">
        <v>2889</v>
      </c>
      <c r="S55" s="57">
        <v>2823</v>
      </c>
      <c r="T55" s="64">
        <v>5703</v>
      </c>
    </row>
    <row r="56" spans="1:20" x14ac:dyDescent="0.25">
      <c r="A56" s="65" t="s">
        <v>115</v>
      </c>
      <c r="B56" s="62">
        <v>5793</v>
      </c>
      <c r="C56" s="57">
        <v>5502</v>
      </c>
      <c r="D56" s="57">
        <v>5253</v>
      </c>
      <c r="E56" s="57">
        <v>5016</v>
      </c>
      <c r="F56" s="57">
        <v>4719</v>
      </c>
      <c r="G56" s="57">
        <v>4248</v>
      </c>
      <c r="H56" s="57">
        <v>3876</v>
      </c>
      <c r="I56" s="57">
        <v>3579</v>
      </c>
      <c r="J56" s="57">
        <v>3420</v>
      </c>
      <c r="K56" s="57">
        <v>3156</v>
      </c>
      <c r="L56" s="57">
        <v>2973</v>
      </c>
      <c r="M56" s="57">
        <v>2913</v>
      </c>
      <c r="N56" s="57">
        <v>2847</v>
      </c>
      <c r="O56" s="57">
        <v>2811</v>
      </c>
      <c r="P56" s="57">
        <v>2766</v>
      </c>
      <c r="Q56" s="57">
        <v>2712</v>
      </c>
      <c r="R56" s="57">
        <v>2658</v>
      </c>
      <c r="S56" s="57">
        <v>2613</v>
      </c>
      <c r="T56" s="64">
        <v>5793</v>
      </c>
    </row>
    <row r="57" spans="1:20" x14ac:dyDescent="0.25">
      <c r="A57" s="65" t="s">
        <v>116</v>
      </c>
      <c r="B57" s="62">
        <v>2550</v>
      </c>
      <c r="C57" s="57">
        <v>2394</v>
      </c>
      <c r="D57" s="57">
        <v>2208</v>
      </c>
      <c r="E57" s="57">
        <v>2109</v>
      </c>
      <c r="F57" s="57">
        <v>1998</v>
      </c>
      <c r="G57" s="57">
        <v>1923</v>
      </c>
      <c r="H57" s="57">
        <v>1854</v>
      </c>
      <c r="I57" s="57">
        <v>1779</v>
      </c>
      <c r="J57" s="57">
        <v>1686</v>
      </c>
      <c r="K57" s="57">
        <v>1638</v>
      </c>
      <c r="L57" s="57">
        <v>1593</v>
      </c>
      <c r="M57" s="57">
        <v>1566</v>
      </c>
      <c r="N57" s="57">
        <v>1539</v>
      </c>
      <c r="O57" s="57">
        <v>1509</v>
      </c>
      <c r="P57" s="57">
        <v>1485</v>
      </c>
      <c r="Q57" s="57">
        <v>1467</v>
      </c>
      <c r="R57" s="57">
        <v>1437</v>
      </c>
      <c r="S57" s="57">
        <v>1422</v>
      </c>
      <c r="T57" s="64">
        <v>2550</v>
      </c>
    </row>
    <row r="58" spans="1:20" x14ac:dyDescent="0.25">
      <c r="A58" s="65" t="s">
        <v>117</v>
      </c>
      <c r="B58" s="62">
        <v>4680</v>
      </c>
      <c r="C58" s="57">
        <v>4365</v>
      </c>
      <c r="D58" s="57">
        <v>4128</v>
      </c>
      <c r="E58" s="57">
        <v>3930</v>
      </c>
      <c r="F58" s="57">
        <v>3768</v>
      </c>
      <c r="G58" s="57">
        <v>3600</v>
      </c>
      <c r="H58" s="57">
        <v>3441</v>
      </c>
      <c r="I58" s="57">
        <v>3330</v>
      </c>
      <c r="J58" s="57">
        <v>3225</v>
      </c>
      <c r="K58" s="57">
        <v>3123</v>
      </c>
      <c r="L58" s="57">
        <v>3033</v>
      </c>
      <c r="M58" s="57">
        <v>2964</v>
      </c>
      <c r="N58" s="57">
        <v>2907</v>
      </c>
      <c r="O58" s="57">
        <v>2859</v>
      </c>
      <c r="P58" s="57">
        <v>2814</v>
      </c>
      <c r="Q58" s="57">
        <v>2766</v>
      </c>
      <c r="R58" s="57">
        <v>2712</v>
      </c>
      <c r="S58" s="57">
        <v>2682</v>
      </c>
      <c r="T58" s="64">
        <v>4680</v>
      </c>
    </row>
    <row r="59" spans="1:20" x14ac:dyDescent="0.25">
      <c r="A59" s="65" t="s">
        <v>118</v>
      </c>
      <c r="B59" s="62">
        <v>4464</v>
      </c>
      <c r="C59" s="57">
        <v>4272</v>
      </c>
      <c r="D59" s="57">
        <v>4089</v>
      </c>
      <c r="E59" s="57">
        <v>3936</v>
      </c>
      <c r="F59" s="57">
        <v>3819</v>
      </c>
      <c r="G59" s="57">
        <v>3696</v>
      </c>
      <c r="H59" s="57">
        <v>3582</v>
      </c>
      <c r="I59" s="57">
        <v>3483</v>
      </c>
      <c r="J59" s="57">
        <v>3393</v>
      </c>
      <c r="K59" s="57">
        <v>3315</v>
      </c>
      <c r="L59" s="57">
        <v>3249</v>
      </c>
      <c r="M59" s="57">
        <v>3186</v>
      </c>
      <c r="N59" s="57">
        <v>3135</v>
      </c>
      <c r="O59" s="57">
        <v>3078</v>
      </c>
      <c r="P59" s="57">
        <v>3024</v>
      </c>
      <c r="Q59" s="57">
        <v>2979</v>
      </c>
      <c r="R59" s="57">
        <v>2931</v>
      </c>
      <c r="S59" s="57">
        <v>2892</v>
      </c>
      <c r="T59" s="64">
        <v>4464</v>
      </c>
    </row>
    <row r="60" spans="1:20" x14ac:dyDescent="0.25">
      <c r="A60" s="65"/>
      <c r="B60" s="62"/>
      <c r="T60" s="64"/>
    </row>
    <row r="61" spans="1:20" x14ac:dyDescent="0.25">
      <c r="A61" s="61" t="s">
        <v>178</v>
      </c>
      <c r="B61" s="62"/>
      <c r="T61" s="64"/>
    </row>
    <row r="62" spans="1:20" x14ac:dyDescent="0.25">
      <c r="A62" s="65" t="s">
        <v>159</v>
      </c>
      <c r="B62" s="62">
        <v>4860</v>
      </c>
      <c r="C62" s="57">
        <v>4332</v>
      </c>
      <c r="D62" s="57">
        <v>3897</v>
      </c>
      <c r="E62" s="57">
        <v>3534</v>
      </c>
      <c r="F62" s="57">
        <v>3222</v>
      </c>
      <c r="G62" s="57">
        <v>3006</v>
      </c>
      <c r="H62" s="57">
        <v>2841</v>
      </c>
      <c r="I62" s="57">
        <v>2673</v>
      </c>
      <c r="J62" s="57">
        <v>2541</v>
      </c>
      <c r="K62" s="57">
        <v>2418</v>
      </c>
      <c r="L62" s="57">
        <v>2337</v>
      </c>
      <c r="M62" s="57">
        <v>2289</v>
      </c>
      <c r="N62" s="57">
        <v>2232</v>
      </c>
      <c r="O62" s="57">
        <v>2187</v>
      </c>
      <c r="P62" s="57">
        <v>2139</v>
      </c>
      <c r="Q62" s="57">
        <v>2088</v>
      </c>
      <c r="R62" s="57">
        <v>2040</v>
      </c>
      <c r="S62" s="57">
        <v>1989</v>
      </c>
      <c r="T62" s="64">
        <v>4860</v>
      </c>
    </row>
    <row r="63" spans="1:20" x14ac:dyDescent="0.25">
      <c r="A63" s="65" t="s">
        <v>160</v>
      </c>
      <c r="B63" s="62">
        <v>117</v>
      </c>
      <c r="C63" s="57">
        <v>90</v>
      </c>
      <c r="D63" s="57">
        <v>90</v>
      </c>
      <c r="E63" s="57">
        <v>90</v>
      </c>
      <c r="F63" s="57">
        <v>90</v>
      </c>
      <c r="G63" s="57">
        <v>90</v>
      </c>
      <c r="H63" s="57">
        <v>90</v>
      </c>
      <c r="I63" s="57">
        <v>90</v>
      </c>
      <c r="J63" s="57">
        <v>90</v>
      </c>
      <c r="K63" s="57">
        <v>90</v>
      </c>
      <c r="L63" s="57">
        <v>90</v>
      </c>
      <c r="M63" s="57">
        <v>90</v>
      </c>
      <c r="N63" s="57">
        <v>90</v>
      </c>
      <c r="O63" s="57">
        <v>90</v>
      </c>
      <c r="P63" s="57">
        <v>90</v>
      </c>
      <c r="Q63" s="57">
        <v>90</v>
      </c>
      <c r="R63" s="57">
        <v>90</v>
      </c>
      <c r="S63" s="57">
        <v>90</v>
      </c>
      <c r="T63" s="64">
        <v>117</v>
      </c>
    </row>
    <row r="64" spans="1:20" x14ac:dyDescent="0.25">
      <c r="A64" s="65" t="s">
        <v>161</v>
      </c>
      <c r="B64" s="62">
        <v>9666</v>
      </c>
      <c r="C64" s="57">
        <v>9195</v>
      </c>
      <c r="D64" s="57">
        <v>8667</v>
      </c>
      <c r="E64" s="57">
        <v>8232</v>
      </c>
      <c r="F64" s="57">
        <v>7776</v>
      </c>
      <c r="G64" s="57">
        <v>7152</v>
      </c>
      <c r="H64" s="57">
        <v>6636</v>
      </c>
      <c r="I64" s="57">
        <v>6144</v>
      </c>
      <c r="J64" s="57">
        <v>5805</v>
      </c>
      <c r="K64" s="57">
        <v>5403</v>
      </c>
      <c r="L64" s="57">
        <v>5115</v>
      </c>
      <c r="M64" s="57">
        <v>4986</v>
      </c>
      <c r="N64" s="57">
        <v>4872</v>
      </c>
      <c r="O64" s="57">
        <v>4794</v>
      </c>
      <c r="P64" s="57">
        <v>4710</v>
      </c>
      <c r="Q64" s="57">
        <v>4626</v>
      </c>
      <c r="R64" s="57">
        <v>4545</v>
      </c>
      <c r="S64" s="57">
        <v>4491</v>
      </c>
      <c r="T64" s="64">
        <v>9666</v>
      </c>
    </row>
    <row r="65" spans="1:20" x14ac:dyDescent="0.25">
      <c r="A65" s="65" t="s">
        <v>162</v>
      </c>
      <c r="B65" s="62">
        <v>432</v>
      </c>
      <c r="C65" s="57">
        <v>402</v>
      </c>
      <c r="D65" s="57">
        <v>390</v>
      </c>
      <c r="E65" s="57">
        <v>375</v>
      </c>
      <c r="F65" s="57">
        <v>360</v>
      </c>
      <c r="G65" s="57">
        <v>345</v>
      </c>
      <c r="H65" s="57">
        <v>336</v>
      </c>
      <c r="I65" s="57">
        <v>330</v>
      </c>
      <c r="J65" s="57">
        <v>315</v>
      </c>
      <c r="K65" s="57">
        <v>315</v>
      </c>
      <c r="L65" s="57">
        <v>315</v>
      </c>
      <c r="M65" s="57">
        <v>309</v>
      </c>
      <c r="N65" s="57">
        <v>297</v>
      </c>
      <c r="O65" s="57">
        <v>297</v>
      </c>
      <c r="P65" s="57">
        <v>297</v>
      </c>
      <c r="Q65" s="57">
        <v>291</v>
      </c>
      <c r="R65" s="57">
        <v>285</v>
      </c>
      <c r="S65" s="57">
        <v>285</v>
      </c>
      <c r="T65" s="64">
        <v>432</v>
      </c>
    </row>
    <row r="66" spans="1:20" x14ac:dyDescent="0.25">
      <c r="A66" s="65" t="s">
        <v>163</v>
      </c>
      <c r="B66" s="62">
        <v>4614</v>
      </c>
      <c r="C66" s="57">
        <v>4371</v>
      </c>
      <c r="D66" s="57">
        <v>4137</v>
      </c>
      <c r="E66" s="57">
        <v>3930</v>
      </c>
      <c r="F66" s="57">
        <v>3783</v>
      </c>
      <c r="G66" s="57">
        <v>3645</v>
      </c>
      <c r="H66" s="57">
        <v>3507</v>
      </c>
      <c r="I66" s="57">
        <v>3369</v>
      </c>
      <c r="J66" s="57">
        <v>3252</v>
      </c>
      <c r="K66" s="57">
        <v>3171</v>
      </c>
      <c r="L66" s="57">
        <v>3090</v>
      </c>
      <c r="M66" s="57">
        <v>3015</v>
      </c>
      <c r="N66" s="57">
        <v>2964</v>
      </c>
      <c r="O66" s="57">
        <v>2904</v>
      </c>
      <c r="P66" s="57">
        <v>2850</v>
      </c>
      <c r="Q66" s="57">
        <v>2805</v>
      </c>
      <c r="R66" s="57">
        <v>2763</v>
      </c>
      <c r="S66" s="57">
        <v>2721</v>
      </c>
      <c r="T66" s="64">
        <v>4614</v>
      </c>
    </row>
    <row r="67" spans="1:20" x14ac:dyDescent="0.25">
      <c r="A67" s="65" t="s">
        <v>164</v>
      </c>
      <c r="B67" s="62">
        <v>2298</v>
      </c>
      <c r="C67" s="57">
        <v>2193</v>
      </c>
      <c r="D67" s="57">
        <v>2100</v>
      </c>
      <c r="E67" s="57">
        <v>2034</v>
      </c>
      <c r="F67" s="57">
        <v>1995</v>
      </c>
      <c r="G67" s="57">
        <v>1929</v>
      </c>
      <c r="H67" s="57">
        <v>1866</v>
      </c>
      <c r="I67" s="57">
        <v>1821</v>
      </c>
      <c r="J67" s="57">
        <v>1782</v>
      </c>
      <c r="K67" s="57">
        <v>1749</v>
      </c>
      <c r="L67" s="57">
        <v>1722</v>
      </c>
      <c r="M67" s="57">
        <v>1698</v>
      </c>
      <c r="N67" s="57">
        <v>1677</v>
      </c>
      <c r="O67" s="57">
        <v>1647</v>
      </c>
      <c r="P67" s="57">
        <v>1623</v>
      </c>
      <c r="Q67" s="57">
        <v>1602</v>
      </c>
      <c r="R67" s="57">
        <v>1581</v>
      </c>
      <c r="S67" s="57">
        <v>1554</v>
      </c>
      <c r="T67" s="64">
        <v>2298</v>
      </c>
    </row>
    <row r="68" spans="1:20" x14ac:dyDescent="0.25">
      <c r="A68" s="65" t="s">
        <v>165</v>
      </c>
      <c r="B68" s="62">
        <v>5727</v>
      </c>
      <c r="C68" s="57">
        <v>5505</v>
      </c>
      <c r="D68" s="57">
        <v>5316</v>
      </c>
      <c r="E68" s="57">
        <v>5145</v>
      </c>
      <c r="F68" s="57">
        <v>4995</v>
      </c>
      <c r="G68" s="57">
        <v>4887</v>
      </c>
      <c r="H68" s="57">
        <v>4749</v>
      </c>
      <c r="I68" s="57">
        <v>4623</v>
      </c>
      <c r="J68" s="57">
        <v>4515</v>
      </c>
      <c r="K68" s="57">
        <v>4422</v>
      </c>
      <c r="L68" s="57">
        <v>4329</v>
      </c>
      <c r="M68" s="57">
        <v>4254</v>
      </c>
      <c r="N68" s="57">
        <v>4173</v>
      </c>
      <c r="O68" s="57">
        <v>4107</v>
      </c>
      <c r="P68" s="57">
        <v>4047</v>
      </c>
      <c r="Q68" s="57">
        <v>3993</v>
      </c>
      <c r="R68" s="57">
        <v>3939</v>
      </c>
      <c r="S68" s="57">
        <v>3876</v>
      </c>
      <c r="T68" s="64">
        <v>5727</v>
      </c>
    </row>
    <row r="69" spans="1:20" x14ac:dyDescent="0.25">
      <c r="A69" s="65" t="s">
        <v>166</v>
      </c>
      <c r="B69" s="62">
        <v>4140</v>
      </c>
      <c r="C69" s="57">
        <v>3957</v>
      </c>
      <c r="D69" s="57">
        <v>3780</v>
      </c>
      <c r="E69" s="57">
        <v>3612</v>
      </c>
      <c r="F69" s="57">
        <v>3468</v>
      </c>
      <c r="G69" s="57">
        <v>3342</v>
      </c>
      <c r="H69" s="57">
        <v>3228</v>
      </c>
      <c r="I69" s="57">
        <v>3123</v>
      </c>
      <c r="J69" s="57">
        <v>3027</v>
      </c>
      <c r="K69" s="57">
        <v>2946</v>
      </c>
      <c r="L69" s="57">
        <v>2874</v>
      </c>
      <c r="M69" s="57">
        <v>2817</v>
      </c>
      <c r="N69" s="57">
        <v>2760</v>
      </c>
      <c r="O69" s="57">
        <v>2700</v>
      </c>
      <c r="P69" s="57">
        <v>2655</v>
      </c>
      <c r="Q69" s="57">
        <v>2595</v>
      </c>
      <c r="R69" s="57">
        <v>2544</v>
      </c>
      <c r="S69" s="57">
        <v>2496</v>
      </c>
      <c r="T69" s="64">
        <v>4140</v>
      </c>
    </row>
    <row r="70" spans="1:20" x14ac:dyDescent="0.25">
      <c r="A70" s="65" t="s">
        <v>167</v>
      </c>
      <c r="B70" s="62">
        <v>2661</v>
      </c>
      <c r="C70" s="57">
        <v>2505</v>
      </c>
      <c r="D70" s="57">
        <v>2409</v>
      </c>
      <c r="E70" s="57">
        <v>2322</v>
      </c>
      <c r="F70" s="57">
        <v>2253</v>
      </c>
      <c r="G70" s="57">
        <v>2178</v>
      </c>
      <c r="H70" s="57">
        <v>2118</v>
      </c>
      <c r="I70" s="57">
        <v>2067</v>
      </c>
      <c r="J70" s="57">
        <v>2016</v>
      </c>
      <c r="K70" s="57">
        <v>1974</v>
      </c>
      <c r="L70" s="57">
        <v>1935</v>
      </c>
      <c r="M70" s="57">
        <v>1902</v>
      </c>
      <c r="N70" s="57">
        <v>1875</v>
      </c>
      <c r="O70" s="57">
        <v>1845</v>
      </c>
      <c r="P70" s="57">
        <v>1818</v>
      </c>
      <c r="Q70" s="57">
        <v>1782</v>
      </c>
      <c r="R70" s="57">
        <v>1752</v>
      </c>
      <c r="S70" s="57">
        <v>1728</v>
      </c>
      <c r="T70" s="64">
        <v>2661</v>
      </c>
    </row>
    <row r="71" spans="1:20" x14ac:dyDescent="0.25">
      <c r="A71" s="65" t="s">
        <v>168</v>
      </c>
      <c r="B71" s="62">
        <v>663</v>
      </c>
      <c r="C71" s="57">
        <v>636</v>
      </c>
      <c r="D71" s="57">
        <v>621</v>
      </c>
      <c r="E71" s="57">
        <v>609</v>
      </c>
      <c r="F71" s="57">
        <v>591</v>
      </c>
      <c r="G71" s="57">
        <v>579</v>
      </c>
      <c r="H71" s="57">
        <v>567</v>
      </c>
      <c r="I71" s="57">
        <v>552</v>
      </c>
      <c r="J71" s="57">
        <v>546</v>
      </c>
      <c r="K71" s="57">
        <v>537</v>
      </c>
      <c r="L71" s="57">
        <v>528</v>
      </c>
      <c r="M71" s="57">
        <v>522</v>
      </c>
      <c r="N71" s="57">
        <v>504</v>
      </c>
      <c r="O71" s="57">
        <v>495</v>
      </c>
      <c r="P71" s="57">
        <v>489</v>
      </c>
      <c r="Q71" s="57">
        <v>480</v>
      </c>
      <c r="R71" s="57">
        <v>474</v>
      </c>
      <c r="S71" s="57">
        <v>474</v>
      </c>
      <c r="T71" s="64">
        <v>663</v>
      </c>
    </row>
    <row r="72" spans="1:20" x14ac:dyDescent="0.25">
      <c r="A72" s="65" t="s">
        <v>169</v>
      </c>
      <c r="B72" s="62">
        <v>918</v>
      </c>
      <c r="C72" s="57">
        <v>882</v>
      </c>
      <c r="D72" s="57">
        <v>846</v>
      </c>
      <c r="E72" s="57">
        <v>813</v>
      </c>
      <c r="F72" s="57">
        <v>783</v>
      </c>
      <c r="G72" s="57">
        <v>759</v>
      </c>
      <c r="H72" s="57">
        <v>741</v>
      </c>
      <c r="I72" s="57">
        <v>723</v>
      </c>
      <c r="J72" s="57">
        <v>711</v>
      </c>
      <c r="K72" s="57">
        <v>696</v>
      </c>
      <c r="L72" s="57">
        <v>687</v>
      </c>
      <c r="M72" s="57">
        <v>678</v>
      </c>
      <c r="N72" s="57">
        <v>678</v>
      </c>
      <c r="O72" s="57">
        <v>672</v>
      </c>
      <c r="P72" s="57">
        <v>660</v>
      </c>
      <c r="Q72" s="57">
        <v>660</v>
      </c>
      <c r="R72" s="57">
        <v>651</v>
      </c>
      <c r="S72" s="57">
        <v>645</v>
      </c>
      <c r="T72" s="64">
        <v>918</v>
      </c>
    </row>
    <row r="73" spans="1:20" x14ac:dyDescent="0.25">
      <c r="A73" s="65" t="s">
        <v>170</v>
      </c>
      <c r="B73" s="62">
        <v>855</v>
      </c>
      <c r="C73" s="57">
        <v>819</v>
      </c>
      <c r="D73" s="57">
        <v>789</v>
      </c>
      <c r="E73" s="57">
        <v>765</v>
      </c>
      <c r="F73" s="57">
        <v>744</v>
      </c>
      <c r="G73" s="57">
        <v>723</v>
      </c>
      <c r="H73" s="57">
        <v>699</v>
      </c>
      <c r="I73" s="57">
        <v>690</v>
      </c>
      <c r="J73" s="57">
        <v>669</v>
      </c>
      <c r="K73" s="57">
        <v>651</v>
      </c>
      <c r="L73" s="57">
        <v>636</v>
      </c>
      <c r="M73" s="57">
        <v>627</v>
      </c>
      <c r="N73" s="57">
        <v>615</v>
      </c>
      <c r="O73" s="57">
        <v>609</v>
      </c>
      <c r="P73" s="57">
        <v>603</v>
      </c>
      <c r="Q73" s="57">
        <v>591</v>
      </c>
      <c r="R73" s="57">
        <v>582</v>
      </c>
      <c r="S73" s="57">
        <v>573</v>
      </c>
      <c r="T73" s="64">
        <v>855</v>
      </c>
    </row>
    <row r="74" spans="1:20" x14ac:dyDescent="0.25">
      <c r="A74" s="65" t="s">
        <v>171</v>
      </c>
      <c r="B74" s="62">
        <v>1779</v>
      </c>
      <c r="C74" s="57">
        <v>1716</v>
      </c>
      <c r="D74" s="57">
        <v>1653</v>
      </c>
      <c r="E74" s="57">
        <v>1599</v>
      </c>
      <c r="F74" s="57">
        <v>1554</v>
      </c>
      <c r="G74" s="57">
        <v>1506</v>
      </c>
      <c r="H74" s="57">
        <v>1452</v>
      </c>
      <c r="I74" s="57">
        <v>1431</v>
      </c>
      <c r="J74" s="57">
        <v>1401</v>
      </c>
      <c r="K74" s="57">
        <v>1383</v>
      </c>
      <c r="L74" s="57">
        <v>1362</v>
      </c>
      <c r="M74" s="57">
        <v>1341</v>
      </c>
      <c r="N74" s="57">
        <v>1317</v>
      </c>
      <c r="O74" s="57">
        <v>1302</v>
      </c>
      <c r="P74" s="57">
        <v>1281</v>
      </c>
      <c r="Q74" s="57">
        <v>1260</v>
      </c>
      <c r="R74" s="57">
        <v>1239</v>
      </c>
      <c r="S74" s="57">
        <v>1221</v>
      </c>
      <c r="T74" s="64">
        <v>1779</v>
      </c>
    </row>
    <row r="75" spans="1:20" x14ac:dyDescent="0.25">
      <c r="A75" s="65" t="s">
        <v>172</v>
      </c>
      <c r="B75" s="62">
        <v>7506</v>
      </c>
      <c r="C75" s="57">
        <v>6738</v>
      </c>
      <c r="D75" s="57">
        <v>6147</v>
      </c>
      <c r="E75" s="57">
        <v>5742</v>
      </c>
      <c r="F75" s="57">
        <v>5400</v>
      </c>
      <c r="G75" s="57">
        <v>5082</v>
      </c>
      <c r="H75" s="57">
        <v>4818</v>
      </c>
      <c r="I75" s="57">
        <v>4623</v>
      </c>
      <c r="J75" s="57">
        <v>4443</v>
      </c>
      <c r="K75" s="57">
        <v>4311</v>
      </c>
      <c r="L75" s="57">
        <v>4212</v>
      </c>
      <c r="M75" s="57">
        <v>4110</v>
      </c>
      <c r="N75" s="57">
        <v>4011</v>
      </c>
      <c r="O75" s="57">
        <v>3933</v>
      </c>
      <c r="P75" s="57">
        <v>3858</v>
      </c>
      <c r="Q75" s="57">
        <v>3783</v>
      </c>
      <c r="R75" s="57">
        <v>3711</v>
      </c>
      <c r="S75" s="57">
        <v>3663</v>
      </c>
      <c r="T75" s="64">
        <v>7506</v>
      </c>
    </row>
    <row r="76" spans="1:20" x14ac:dyDescent="0.25">
      <c r="A76" s="65" t="s">
        <v>173</v>
      </c>
      <c r="B76" s="62">
        <v>1890</v>
      </c>
      <c r="C76" s="57">
        <v>1833</v>
      </c>
      <c r="D76" s="57">
        <v>1764</v>
      </c>
      <c r="E76" s="57">
        <v>1716</v>
      </c>
      <c r="F76" s="57">
        <v>1677</v>
      </c>
      <c r="G76" s="57">
        <v>1617</v>
      </c>
      <c r="H76" s="57">
        <v>1548</v>
      </c>
      <c r="I76" s="57">
        <v>1509</v>
      </c>
      <c r="J76" s="57">
        <v>1476</v>
      </c>
      <c r="K76" s="57">
        <v>1452</v>
      </c>
      <c r="L76" s="57">
        <v>1422</v>
      </c>
      <c r="M76" s="57">
        <v>1401</v>
      </c>
      <c r="N76" s="57">
        <v>1377</v>
      </c>
      <c r="O76" s="57">
        <v>1359</v>
      </c>
      <c r="P76" s="57">
        <v>1341</v>
      </c>
      <c r="Q76" s="57">
        <v>1329</v>
      </c>
      <c r="R76" s="57">
        <v>1311</v>
      </c>
      <c r="S76" s="57">
        <v>1296</v>
      </c>
      <c r="T76" s="64">
        <v>1890</v>
      </c>
    </row>
    <row r="77" spans="1:20" x14ac:dyDescent="0.25">
      <c r="A77" s="65" t="s">
        <v>174</v>
      </c>
      <c r="B77" s="62">
        <v>2862</v>
      </c>
      <c r="C77" s="57">
        <v>2622</v>
      </c>
      <c r="D77" s="57">
        <v>2520</v>
      </c>
      <c r="E77" s="57">
        <v>2439</v>
      </c>
      <c r="F77" s="57">
        <v>2358</v>
      </c>
      <c r="G77" s="57">
        <v>2280</v>
      </c>
      <c r="H77" s="57">
        <v>2214</v>
      </c>
      <c r="I77" s="57">
        <v>2154</v>
      </c>
      <c r="J77" s="57">
        <v>2100</v>
      </c>
      <c r="K77" s="57">
        <v>2034</v>
      </c>
      <c r="L77" s="57">
        <v>1992</v>
      </c>
      <c r="M77" s="57">
        <v>1953</v>
      </c>
      <c r="N77" s="57">
        <v>1923</v>
      </c>
      <c r="O77" s="57">
        <v>1896</v>
      </c>
      <c r="P77" s="57">
        <v>1875</v>
      </c>
      <c r="Q77" s="57">
        <v>1863</v>
      </c>
      <c r="R77" s="57">
        <v>1848</v>
      </c>
      <c r="S77" s="57">
        <v>1833</v>
      </c>
      <c r="T77" s="64">
        <v>2862</v>
      </c>
    </row>
    <row r="78" spans="1:20" x14ac:dyDescent="0.25">
      <c r="A78" s="65" t="s">
        <v>175</v>
      </c>
      <c r="B78" s="62">
        <v>4017</v>
      </c>
      <c r="C78" s="57">
        <v>3867</v>
      </c>
      <c r="D78" s="57">
        <v>3768</v>
      </c>
      <c r="E78" s="57">
        <v>3675</v>
      </c>
      <c r="F78" s="57">
        <v>3582</v>
      </c>
      <c r="G78" s="57">
        <v>3480</v>
      </c>
      <c r="H78" s="57">
        <v>3414</v>
      </c>
      <c r="I78" s="57">
        <v>3351</v>
      </c>
      <c r="J78" s="57">
        <v>3282</v>
      </c>
      <c r="K78" s="57">
        <v>3228</v>
      </c>
      <c r="L78" s="57">
        <v>3174</v>
      </c>
      <c r="M78" s="57">
        <v>3135</v>
      </c>
      <c r="N78" s="57">
        <v>3078</v>
      </c>
      <c r="O78" s="57">
        <v>3039</v>
      </c>
      <c r="P78" s="57">
        <v>2994</v>
      </c>
      <c r="Q78" s="57">
        <v>2955</v>
      </c>
      <c r="R78" s="57">
        <v>2925</v>
      </c>
      <c r="S78" s="57">
        <v>2883</v>
      </c>
      <c r="T78" s="64">
        <v>4017</v>
      </c>
    </row>
    <row r="79" spans="1:20" x14ac:dyDescent="0.25">
      <c r="A79" s="65" t="s">
        <v>176</v>
      </c>
      <c r="B79" s="62">
        <v>795</v>
      </c>
      <c r="C79" s="57">
        <v>756</v>
      </c>
      <c r="D79" s="57">
        <v>723</v>
      </c>
      <c r="E79" s="57">
        <v>702</v>
      </c>
      <c r="F79" s="57">
        <v>678</v>
      </c>
      <c r="G79" s="57">
        <v>642</v>
      </c>
      <c r="H79" s="57">
        <v>612</v>
      </c>
      <c r="I79" s="57">
        <v>591</v>
      </c>
      <c r="J79" s="57">
        <v>576</v>
      </c>
      <c r="K79" s="57">
        <v>564</v>
      </c>
      <c r="L79" s="57">
        <v>552</v>
      </c>
      <c r="M79" s="57">
        <v>540</v>
      </c>
      <c r="N79" s="57">
        <v>534</v>
      </c>
      <c r="O79" s="57">
        <v>534</v>
      </c>
      <c r="P79" s="57">
        <v>534</v>
      </c>
      <c r="Q79" s="57">
        <v>528</v>
      </c>
      <c r="R79" s="57">
        <v>519</v>
      </c>
      <c r="S79" s="57">
        <v>513</v>
      </c>
      <c r="T79" s="64">
        <v>795</v>
      </c>
    </row>
    <row r="80" spans="1:20" x14ac:dyDescent="0.25">
      <c r="A80" s="65" t="s">
        <v>177</v>
      </c>
      <c r="B80" s="62">
        <v>2079</v>
      </c>
      <c r="C80" s="57">
        <v>1992</v>
      </c>
      <c r="D80" s="57">
        <v>1914</v>
      </c>
      <c r="E80" s="57">
        <v>1848</v>
      </c>
      <c r="F80" s="57">
        <v>1776</v>
      </c>
      <c r="G80" s="57">
        <v>1668</v>
      </c>
      <c r="H80" s="57">
        <v>1599</v>
      </c>
      <c r="I80" s="57">
        <v>1551</v>
      </c>
      <c r="J80" s="57">
        <v>1506</v>
      </c>
      <c r="K80" s="57">
        <v>1461</v>
      </c>
      <c r="L80" s="57">
        <v>1428</v>
      </c>
      <c r="M80" s="57">
        <v>1389</v>
      </c>
      <c r="N80" s="57">
        <v>1365</v>
      </c>
      <c r="O80" s="57">
        <v>1344</v>
      </c>
      <c r="P80" s="57">
        <v>1320</v>
      </c>
      <c r="Q80" s="57">
        <v>1287</v>
      </c>
      <c r="R80" s="57">
        <v>1266</v>
      </c>
      <c r="S80" s="57">
        <v>1251</v>
      </c>
      <c r="T80" s="64">
        <v>2079</v>
      </c>
    </row>
    <row r="81" spans="1:20" x14ac:dyDescent="0.25">
      <c r="A81" s="65"/>
      <c r="B81" s="62"/>
      <c r="T81" s="64"/>
    </row>
    <row r="82" spans="1:20" ht="15.75" thickBot="1" x14ac:dyDescent="0.3">
      <c r="A82" s="67" t="s">
        <v>42</v>
      </c>
      <c r="B82" s="68">
        <v>57879</v>
      </c>
      <c r="C82" s="70">
        <v>54483</v>
      </c>
      <c r="D82" s="70">
        <v>51600</v>
      </c>
      <c r="E82" s="70">
        <v>49245</v>
      </c>
      <c r="F82" s="70">
        <v>47151</v>
      </c>
      <c r="G82" s="70">
        <v>44961</v>
      </c>
      <c r="H82" s="70">
        <v>43077</v>
      </c>
      <c r="I82" s="70">
        <v>41448</v>
      </c>
      <c r="J82" s="70">
        <v>40089</v>
      </c>
      <c r="K82" s="70">
        <v>38844</v>
      </c>
      <c r="L82" s="70">
        <v>37839</v>
      </c>
      <c r="M82" s="70">
        <v>37095</v>
      </c>
      <c r="N82" s="70">
        <v>36381</v>
      </c>
      <c r="O82" s="70">
        <v>35787</v>
      </c>
      <c r="P82" s="70">
        <v>35214</v>
      </c>
      <c r="Q82" s="70">
        <v>34635</v>
      </c>
      <c r="R82" s="70">
        <v>34080</v>
      </c>
      <c r="S82" s="70">
        <v>33588</v>
      </c>
      <c r="T82" s="71">
        <v>57879</v>
      </c>
    </row>
    <row r="88" spans="1:20" x14ac:dyDescent="0.25">
      <c r="B88" s="73"/>
      <c r="C88" s="73"/>
      <c r="D88" s="73"/>
      <c r="E88" s="73"/>
      <c r="F88" s="73"/>
      <c r="G88" s="73"/>
      <c r="H88" s="73"/>
      <c r="I88" s="73"/>
      <c r="J88" s="73"/>
      <c r="K88" s="73"/>
      <c r="L88" s="73"/>
      <c r="M88" s="73"/>
      <c r="N88" s="73"/>
      <c r="O88" s="73"/>
      <c r="P88" s="73"/>
      <c r="Q88" s="73"/>
      <c r="R88" s="73"/>
      <c r="S88" s="73"/>
    </row>
    <row r="89" spans="1:20" x14ac:dyDescent="0.25">
      <c r="B89" s="73"/>
      <c r="C89" s="73"/>
      <c r="D89" s="73"/>
      <c r="E89" s="73"/>
      <c r="F89" s="73"/>
      <c r="G89" s="73"/>
      <c r="H89" s="73"/>
      <c r="I89" s="73"/>
      <c r="J89" s="73"/>
      <c r="K89" s="73"/>
      <c r="L89" s="73"/>
      <c r="M89" s="73"/>
      <c r="N89" s="73"/>
      <c r="O89" s="73"/>
      <c r="P89" s="73"/>
      <c r="Q89" s="73"/>
      <c r="R89" s="73"/>
      <c r="S89" s="73"/>
    </row>
    <row r="90" spans="1:20" x14ac:dyDescent="0.25">
      <c r="B90" s="73"/>
      <c r="C90" s="73"/>
      <c r="D90" s="73"/>
      <c r="E90" s="73"/>
      <c r="F90" s="73"/>
      <c r="G90" s="73"/>
      <c r="H90" s="73"/>
      <c r="I90" s="73"/>
      <c r="J90" s="73"/>
      <c r="K90" s="73"/>
      <c r="L90" s="73"/>
      <c r="M90" s="73"/>
      <c r="N90" s="73"/>
      <c r="O90" s="73"/>
      <c r="P90" s="73"/>
      <c r="Q90" s="73"/>
      <c r="R90" s="73"/>
      <c r="S90" s="73"/>
    </row>
  </sheetData>
  <mergeCells count="3">
    <mergeCell ref="A7:A8"/>
    <mergeCell ref="B7:S7"/>
    <mergeCell ref="T7:T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1" width="37.75" style="57" bestFit="1" customWidth="1"/>
    <col min="2" max="2" width="9" style="57"/>
    <col min="3" max="3" width="15.75" style="57" customWidth="1"/>
    <col min="4" max="16384" width="9" style="19"/>
  </cols>
  <sheetData>
    <row r="1" spans="1:8" ht="18.75" x14ac:dyDescent="0.2">
      <c r="A1" s="54" t="s">
        <v>197</v>
      </c>
      <c r="B1" s="55"/>
      <c r="C1" s="55"/>
    </row>
    <row r="2" spans="1:8" ht="18.75" x14ac:dyDescent="0.25">
      <c r="A2" s="54" t="s">
        <v>196</v>
      </c>
      <c r="B2" s="56"/>
      <c r="C2" s="56"/>
      <c r="D2" s="57"/>
      <c r="E2" s="57"/>
      <c r="F2" s="57"/>
      <c r="G2" s="57"/>
      <c r="H2" s="57"/>
    </row>
    <row r="3" spans="1:8" s="57" customFormat="1" x14ac:dyDescent="0.25">
      <c r="A3" s="58" t="s">
        <v>186</v>
      </c>
    </row>
    <row r="5" spans="1:8" ht="15.75" thickBot="1" x14ac:dyDescent="0.3"/>
    <row r="6" spans="1:8" x14ac:dyDescent="0.25">
      <c r="A6" s="252" t="s">
        <v>178</v>
      </c>
      <c r="B6" s="253" t="s">
        <v>195</v>
      </c>
      <c r="C6" s="254" t="s">
        <v>194</v>
      </c>
    </row>
    <row r="7" spans="1:8" x14ac:dyDescent="0.25">
      <c r="A7" s="65" t="s">
        <v>161</v>
      </c>
      <c r="B7" s="73">
        <v>0.15486070990742176</v>
      </c>
      <c r="C7" s="64">
        <v>3429.4923111919929</v>
      </c>
    </row>
    <row r="8" spans="1:8" x14ac:dyDescent="0.25">
      <c r="A8" s="65" t="s">
        <v>165</v>
      </c>
      <c r="B8" s="73">
        <v>0.10744078233545169</v>
      </c>
      <c r="C8" s="64">
        <v>2568.7603200104923</v>
      </c>
    </row>
    <row r="9" spans="1:8" x14ac:dyDescent="0.25">
      <c r="A9" s="65" t="s">
        <v>172</v>
      </c>
      <c r="B9" s="73">
        <v>0.10721884819704933</v>
      </c>
      <c r="C9" s="64">
        <v>2567.0628532001579</v>
      </c>
    </row>
    <row r="10" spans="1:8" x14ac:dyDescent="0.25">
      <c r="A10" s="65" t="s">
        <v>175</v>
      </c>
      <c r="B10" s="73">
        <v>9.4043710456972962E-2</v>
      </c>
      <c r="C10" s="64">
        <v>2807.9737413844769</v>
      </c>
    </row>
    <row r="11" spans="1:8" x14ac:dyDescent="0.25">
      <c r="A11" s="65" t="s">
        <v>166</v>
      </c>
      <c r="B11" s="73">
        <v>7.809263460481633E-2</v>
      </c>
      <c r="C11" s="64">
        <v>2170.2380007217612</v>
      </c>
    </row>
    <row r="12" spans="1:8" x14ac:dyDescent="0.25">
      <c r="A12" s="65" t="s">
        <v>159</v>
      </c>
      <c r="B12" s="73">
        <v>7.5950794031028501E-2</v>
      </c>
      <c r="C12" s="64">
        <v>2618.7390538033396</v>
      </c>
    </row>
    <row r="13" spans="1:8" x14ac:dyDescent="0.25">
      <c r="A13" s="65" t="s">
        <v>163</v>
      </c>
      <c r="B13" s="73">
        <v>7.4020319303338175E-2</v>
      </c>
      <c r="C13" s="64">
        <v>3361.0940890919474</v>
      </c>
    </row>
    <row r="14" spans="1:8" x14ac:dyDescent="0.25">
      <c r="A14" s="65" t="s">
        <v>174</v>
      </c>
      <c r="B14" s="73">
        <v>5.7533783307734579E-2</v>
      </c>
      <c r="C14" s="64">
        <v>2937.2563678667648</v>
      </c>
    </row>
    <row r="15" spans="1:8" x14ac:dyDescent="0.25">
      <c r="A15" s="65" t="s">
        <v>167</v>
      </c>
      <c r="B15" s="73">
        <v>4.8554257612693226E-2</v>
      </c>
      <c r="C15" s="64">
        <v>3327.4937241529419</v>
      </c>
    </row>
    <row r="16" spans="1:8" x14ac:dyDescent="0.25">
      <c r="A16" s="65" t="s">
        <v>173</v>
      </c>
      <c r="B16" s="73">
        <v>3.9190750630574776E-2</v>
      </c>
      <c r="C16" s="64">
        <v>3544.0211235955057</v>
      </c>
    </row>
    <row r="17" spans="1:3" x14ac:dyDescent="0.25">
      <c r="A17" s="65" t="s">
        <v>164</v>
      </c>
      <c r="B17" s="73">
        <v>3.8679949835839195E-2</v>
      </c>
      <c r="C17" s="64">
        <v>3222.7425318761384</v>
      </c>
    </row>
    <row r="18" spans="1:3" x14ac:dyDescent="0.25">
      <c r="A18" s="65" t="s">
        <v>177</v>
      </c>
      <c r="B18" s="73">
        <v>3.3550805303873631E-2</v>
      </c>
      <c r="C18" s="64">
        <v>2668.0700335993279</v>
      </c>
    </row>
    <row r="19" spans="1:3" x14ac:dyDescent="0.25">
      <c r="A19" s="65" t="s">
        <v>171</v>
      </c>
      <c r="B19" s="73">
        <v>3.1845787478687278E-2</v>
      </c>
      <c r="C19" s="64">
        <v>3496.4069690265487</v>
      </c>
    </row>
    <row r="20" spans="1:3" x14ac:dyDescent="0.25">
      <c r="A20" s="65" t="s">
        <v>176</v>
      </c>
      <c r="B20" s="73">
        <v>1.3907872673214311E-2</v>
      </c>
      <c r="C20" s="64">
        <v>2574.6433637284699</v>
      </c>
    </row>
    <row r="21" spans="1:3" x14ac:dyDescent="0.25">
      <c r="A21" s="65" t="s">
        <v>169</v>
      </c>
      <c r="B21" s="73">
        <v>1.3883213324502939E-2</v>
      </c>
      <c r="C21" s="64">
        <v>3767.0778990104036</v>
      </c>
    </row>
    <row r="22" spans="1:3" x14ac:dyDescent="0.25">
      <c r="A22" s="65" t="s">
        <v>170</v>
      </c>
      <c r="B22" s="73">
        <v>1.3453436104104724E-2</v>
      </c>
      <c r="C22" s="64">
        <v>2998.3629222309505</v>
      </c>
    </row>
    <row r="23" spans="1:3" x14ac:dyDescent="0.25">
      <c r="A23" s="65" t="s">
        <v>168</v>
      </c>
      <c r="B23" s="73">
        <v>8.6624769258951337E-3</v>
      </c>
      <c r="C23" s="64">
        <v>3513.5925172834486</v>
      </c>
    </row>
    <row r="24" spans="1:3" x14ac:dyDescent="0.25">
      <c r="A24" s="65" t="s">
        <v>162</v>
      </c>
      <c r="B24" s="73">
        <v>7.4541688390378624E-3</v>
      </c>
      <c r="C24" s="64">
        <v>3388.4896030245745</v>
      </c>
    </row>
    <row r="25" spans="1:3" ht="15.75" thickBot="1" x14ac:dyDescent="0.3">
      <c r="A25" s="67" t="s">
        <v>160</v>
      </c>
      <c r="B25" s="255">
        <v>1.6556991277636083E-3</v>
      </c>
      <c r="C25" s="71">
        <v>4328.7893617021273</v>
      </c>
    </row>
    <row r="68" spans="5:5" x14ac:dyDescent="0.25">
      <c r="E68" s="229"/>
    </row>
  </sheetData>
  <sortState ref="A30:C48">
    <sortCondition descending="1" ref="C29"/>
  </sortState>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8"/>
  <sheetViews>
    <sheetView showGridLines="0" workbookViewId="0"/>
  </sheetViews>
  <sheetFormatPr defaultRowHeight="15" x14ac:dyDescent="0.25"/>
  <cols>
    <col min="1" max="1" width="28.5" style="57" customWidth="1"/>
    <col min="2" max="6" width="9" style="57"/>
    <col min="7" max="16384" width="9" style="19"/>
  </cols>
  <sheetData>
    <row r="1" spans="1:23" ht="18.75" x14ac:dyDescent="0.2">
      <c r="A1" s="54" t="s">
        <v>201</v>
      </c>
      <c r="B1" s="55"/>
      <c r="C1" s="55"/>
      <c r="D1" s="55"/>
      <c r="E1" s="55"/>
      <c r="F1" s="55"/>
      <c r="G1" s="55"/>
      <c r="H1" s="55"/>
      <c r="I1" s="55"/>
      <c r="J1" s="55"/>
      <c r="K1" s="55"/>
      <c r="L1" s="55"/>
      <c r="M1" s="55"/>
    </row>
    <row r="2" spans="1:23" ht="18.75" x14ac:dyDescent="0.25">
      <c r="A2" s="54" t="s">
        <v>437</v>
      </c>
      <c r="B2" s="56"/>
      <c r="C2" s="56"/>
      <c r="D2" s="56"/>
      <c r="E2" s="56"/>
      <c r="F2" s="56"/>
      <c r="G2" s="56"/>
      <c r="H2" s="56"/>
      <c r="I2" s="56"/>
      <c r="J2" s="56"/>
      <c r="K2" s="56"/>
      <c r="L2" s="56"/>
      <c r="M2" s="56"/>
      <c r="N2" s="57"/>
      <c r="O2" s="57"/>
      <c r="P2" s="57"/>
      <c r="Q2" s="57"/>
      <c r="R2" s="57"/>
      <c r="S2" s="57"/>
      <c r="T2" s="57"/>
      <c r="U2" s="57"/>
      <c r="V2" s="57"/>
      <c r="W2" s="57"/>
    </row>
    <row r="3" spans="1:23" s="57" customFormat="1" x14ac:dyDescent="0.25">
      <c r="A3" s="58" t="s">
        <v>186</v>
      </c>
    </row>
    <row r="4" spans="1:23" x14ac:dyDescent="0.25">
      <c r="A4" s="58" t="s">
        <v>235</v>
      </c>
    </row>
    <row r="5" spans="1:23" x14ac:dyDescent="0.25">
      <c r="A5" s="58"/>
    </row>
    <row r="6" spans="1:23" x14ac:dyDescent="0.25">
      <c r="A6" s="58"/>
    </row>
    <row r="7" spans="1:23" x14ac:dyDescent="0.25">
      <c r="G7"/>
      <c r="H7"/>
      <c r="I7"/>
      <c r="J7"/>
      <c r="K7"/>
      <c r="L7"/>
      <c r="M7"/>
      <c r="N7"/>
      <c r="O7"/>
      <c r="P7"/>
      <c r="Q7"/>
    </row>
    <row r="8" spans="1:23" ht="15.75" thickBot="1" x14ac:dyDescent="0.3">
      <c r="A8" s="72" t="s">
        <v>202</v>
      </c>
      <c r="G8"/>
      <c r="H8"/>
      <c r="I8"/>
      <c r="J8"/>
      <c r="K8"/>
      <c r="L8"/>
      <c r="M8"/>
      <c r="N8"/>
      <c r="O8"/>
      <c r="P8"/>
      <c r="Q8"/>
    </row>
    <row r="9" spans="1:23" x14ac:dyDescent="0.25">
      <c r="A9" s="230"/>
      <c r="B9" s="350" t="s">
        <v>199</v>
      </c>
      <c r="C9" s="351"/>
      <c r="D9" s="351"/>
      <c r="E9" s="365"/>
      <c r="G9"/>
      <c r="H9"/>
      <c r="I9"/>
      <c r="J9"/>
      <c r="K9"/>
      <c r="L9"/>
      <c r="M9"/>
      <c r="N9"/>
      <c r="O9"/>
      <c r="P9"/>
      <c r="Q9"/>
    </row>
    <row r="10" spans="1:23" x14ac:dyDescent="0.25">
      <c r="A10" s="246" t="s">
        <v>198</v>
      </c>
      <c r="B10" s="219" t="s">
        <v>411</v>
      </c>
      <c r="C10" s="128" t="s">
        <v>412</v>
      </c>
      <c r="D10" s="128" t="s">
        <v>413</v>
      </c>
      <c r="E10" s="129" t="s">
        <v>414</v>
      </c>
      <c r="G10"/>
      <c r="H10"/>
      <c r="I10"/>
      <c r="J10"/>
      <c r="K10"/>
      <c r="L10"/>
      <c r="M10"/>
      <c r="N10"/>
      <c r="O10"/>
      <c r="P10"/>
      <c r="Q10"/>
    </row>
    <row r="11" spans="1:23" x14ac:dyDescent="0.25">
      <c r="A11" s="65" t="s">
        <v>420</v>
      </c>
      <c r="B11" s="62">
        <v>3204</v>
      </c>
      <c r="C11" s="57">
        <v>4263</v>
      </c>
      <c r="D11" s="57">
        <v>3879</v>
      </c>
      <c r="E11" s="64">
        <v>4146</v>
      </c>
      <c r="G11"/>
      <c r="H11"/>
      <c r="I11"/>
      <c r="J11"/>
      <c r="K11"/>
      <c r="L11"/>
      <c r="M11"/>
      <c r="N11"/>
      <c r="O11"/>
      <c r="P11"/>
      <c r="Q11"/>
    </row>
    <row r="12" spans="1:23" x14ac:dyDescent="0.25">
      <c r="A12" s="65" t="s">
        <v>415</v>
      </c>
      <c r="B12" s="62">
        <v>2529</v>
      </c>
      <c r="C12" s="57">
        <v>2580</v>
      </c>
      <c r="D12" s="57">
        <v>2562</v>
      </c>
      <c r="E12" s="64">
        <v>2556</v>
      </c>
      <c r="G12"/>
      <c r="H12"/>
      <c r="I12"/>
      <c r="J12"/>
      <c r="K12"/>
      <c r="L12"/>
      <c r="M12"/>
      <c r="N12"/>
      <c r="O12"/>
      <c r="P12"/>
      <c r="Q12"/>
    </row>
    <row r="13" spans="1:23" x14ac:dyDescent="0.25">
      <c r="A13" s="65" t="s">
        <v>410</v>
      </c>
      <c r="B13" s="62">
        <v>1347</v>
      </c>
      <c r="C13" s="57">
        <v>1137</v>
      </c>
      <c r="D13" s="57">
        <v>1152</v>
      </c>
      <c r="E13" s="64">
        <v>1236</v>
      </c>
      <c r="G13"/>
      <c r="H13"/>
      <c r="I13"/>
      <c r="J13"/>
      <c r="K13"/>
      <c r="L13"/>
      <c r="M13"/>
      <c r="N13"/>
      <c r="O13"/>
      <c r="P13"/>
      <c r="Q13"/>
    </row>
    <row r="14" spans="1:23" x14ac:dyDescent="0.25">
      <c r="A14" s="65" t="s">
        <v>416</v>
      </c>
      <c r="B14" s="62">
        <v>2160</v>
      </c>
      <c r="C14" s="57">
        <v>1845</v>
      </c>
      <c r="D14" s="57">
        <v>1764</v>
      </c>
      <c r="E14" s="64">
        <v>1965</v>
      </c>
      <c r="G14"/>
      <c r="H14"/>
      <c r="I14"/>
      <c r="J14"/>
      <c r="K14"/>
      <c r="L14"/>
      <c r="M14"/>
      <c r="N14"/>
      <c r="O14"/>
      <c r="P14"/>
      <c r="Q14"/>
    </row>
    <row r="15" spans="1:23" x14ac:dyDescent="0.25">
      <c r="A15" s="65" t="s">
        <v>417</v>
      </c>
      <c r="B15" s="62">
        <v>2310</v>
      </c>
      <c r="C15" s="57">
        <v>1956</v>
      </c>
      <c r="D15" s="57">
        <v>1893</v>
      </c>
      <c r="E15" s="64">
        <v>1950</v>
      </c>
      <c r="G15"/>
      <c r="H15"/>
      <c r="I15"/>
      <c r="J15"/>
      <c r="K15"/>
      <c r="L15"/>
      <c r="M15"/>
      <c r="N15"/>
      <c r="O15"/>
      <c r="P15"/>
      <c r="Q15"/>
    </row>
    <row r="16" spans="1:23" x14ac:dyDescent="0.25">
      <c r="A16" s="65" t="s">
        <v>418</v>
      </c>
      <c r="B16" s="62">
        <v>4803</v>
      </c>
      <c r="C16" s="57">
        <v>4278</v>
      </c>
      <c r="D16" s="57">
        <v>4386</v>
      </c>
      <c r="E16" s="64">
        <v>4191</v>
      </c>
      <c r="G16"/>
      <c r="H16"/>
      <c r="I16"/>
      <c r="J16"/>
      <c r="K16"/>
      <c r="L16"/>
      <c r="M16"/>
      <c r="N16"/>
      <c r="O16"/>
      <c r="P16"/>
      <c r="Q16"/>
    </row>
    <row r="17" spans="1:23" x14ac:dyDescent="0.25">
      <c r="A17" s="65" t="s">
        <v>419</v>
      </c>
      <c r="B17" s="62">
        <v>3660</v>
      </c>
      <c r="C17" s="57">
        <v>3807</v>
      </c>
      <c r="D17" s="57">
        <v>3954</v>
      </c>
      <c r="E17" s="64">
        <v>3642</v>
      </c>
      <c r="G17"/>
      <c r="H17"/>
      <c r="I17"/>
      <c r="J17"/>
      <c r="K17"/>
      <c r="L17"/>
      <c r="M17"/>
      <c r="N17"/>
      <c r="O17"/>
      <c r="P17"/>
      <c r="Q17"/>
    </row>
    <row r="18" spans="1:23" ht="15.75" thickBot="1" x14ac:dyDescent="0.3">
      <c r="A18" s="67" t="s">
        <v>421</v>
      </c>
      <c r="B18" s="68">
        <v>1791</v>
      </c>
      <c r="C18" s="70">
        <v>1935</v>
      </c>
      <c r="D18" s="70">
        <v>2208</v>
      </c>
      <c r="E18" s="71">
        <v>2115</v>
      </c>
      <c r="G18"/>
      <c r="H18"/>
      <c r="I18"/>
      <c r="J18"/>
      <c r="K18"/>
      <c r="L18"/>
      <c r="M18"/>
      <c r="N18"/>
      <c r="O18"/>
      <c r="P18"/>
      <c r="Q18"/>
    </row>
    <row r="19" spans="1:23" x14ac:dyDescent="0.25">
      <c r="G19"/>
      <c r="H19"/>
      <c r="I19"/>
      <c r="J19"/>
      <c r="K19"/>
      <c r="L19"/>
      <c r="M19"/>
      <c r="N19"/>
      <c r="O19"/>
      <c r="P19"/>
      <c r="Q19"/>
    </row>
    <row r="20" spans="1:23" x14ac:dyDescent="0.25">
      <c r="G20"/>
      <c r="H20"/>
      <c r="I20"/>
      <c r="J20"/>
      <c r="K20"/>
      <c r="L20"/>
      <c r="M20"/>
      <c r="N20"/>
      <c r="O20"/>
      <c r="P20"/>
      <c r="Q20"/>
    </row>
    <row r="21" spans="1:23" x14ac:dyDescent="0.25">
      <c r="G21"/>
      <c r="H21"/>
      <c r="I21"/>
      <c r="J21"/>
      <c r="K21"/>
      <c r="L21"/>
      <c r="M21"/>
      <c r="N21"/>
      <c r="O21"/>
      <c r="P21"/>
      <c r="Q21"/>
    </row>
    <row r="23" spans="1:23" ht="15.75" thickBot="1" x14ac:dyDescent="0.3">
      <c r="A23" s="72" t="s">
        <v>203</v>
      </c>
      <c r="M23"/>
      <c r="N23"/>
      <c r="O23"/>
      <c r="P23"/>
      <c r="Q23"/>
      <c r="R23"/>
      <c r="S23"/>
      <c r="T23"/>
      <c r="U23"/>
      <c r="V23"/>
      <c r="W23"/>
    </row>
    <row r="24" spans="1:23" x14ac:dyDescent="0.25">
      <c r="A24" s="230"/>
      <c r="B24" s="350" t="s">
        <v>458</v>
      </c>
      <c r="C24" s="351"/>
      <c r="D24" s="351"/>
      <c r="E24" s="351"/>
      <c r="F24" s="351"/>
      <c r="G24" s="351"/>
      <c r="H24" s="351"/>
      <c r="I24" s="351"/>
      <c r="J24" s="351"/>
      <c r="K24" s="351"/>
      <c r="L24" s="365"/>
      <c r="M24"/>
      <c r="N24"/>
      <c r="O24"/>
      <c r="P24"/>
      <c r="Q24"/>
      <c r="R24"/>
      <c r="S24"/>
      <c r="T24"/>
      <c r="U24"/>
      <c r="V24"/>
      <c r="W24"/>
    </row>
    <row r="25" spans="1:23" x14ac:dyDescent="0.25">
      <c r="A25" s="246" t="s">
        <v>198</v>
      </c>
      <c r="B25" s="224" t="s">
        <v>422</v>
      </c>
      <c r="C25" s="224" t="s">
        <v>423</v>
      </c>
      <c r="D25" s="224" t="s">
        <v>424</v>
      </c>
      <c r="E25" s="224" t="s">
        <v>425</v>
      </c>
      <c r="F25" s="224" t="s">
        <v>426</v>
      </c>
      <c r="G25" s="224" t="s">
        <v>427</v>
      </c>
      <c r="H25" s="224" t="s">
        <v>428</v>
      </c>
      <c r="I25" s="224" t="s">
        <v>429</v>
      </c>
      <c r="J25" s="224" t="s">
        <v>430</v>
      </c>
      <c r="K25" s="224" t="s">
        <v>431</v>
      </c>
      <c r="L25" s="247" t="s">
        <v>432</v>
      </c>
      <c r="M25"/>
      <c r="N25"/>
      <c r="O25"/>
      <c r="P25"/>
      <c r="Q25"/>
      <c r="R25"/>
      <c r="S25"/>
      <c r="T25"/>
      <c r="U25"/>
      <c r="V25"/>
      <c r="W25"/>
    </row>
    <row r="26" spans="1:23" x14ac:dyDescent="0.25">
      <c r="A26" s="65" t="s">
        <v>420</v>
      </c>
      <c r="B26" s="62">
        <v>135</v>
      </c>
      <c r="C26" s="57">
        <v>465</v>
      </c>
      <c r="D26" s="57">
        <v>765</v>
      </c>
      <c r="E26" s="57">
        <v>816</v>
      </c>
      <c r="F26" s="57">
        <v>702</v>
      </c>
      <c r="G26" s="57">
        <v>459</v>
      </c>
      <c r="H26" s="57">
        <v>273</v>
      </c>
      <c r="I26" s="57">
        <v>192</v>
      </c>
      <c r="J26" s="57">
        <v>114</v>
      </c>
      <c r="K26" s="57">
        <v>75</v>
      </c>
      <c r="L26" s="64">
        <v>147</v>
      </c>
      <c r="M26"/>
      <c r="N26"/>
      <c r="O26"/>
      <c r="P26"/>
      <c r="Q26"/>
      <c r="R26"/>
      <c r="S26"/>
      <c r="T26"/>
      <c r="U26"/>
      <c r="V26"/>
      <c r="W26"/>
    </row>
    <row r="27" spans="1:23" x14ac:dyDescent="0.25">
      <c r="A27" s="65" t="s">
        <v>415</v>
      </c>
      <c r="B27" s="62">
        <v>72</v>
      </c>
      <c r="C27" s="57">
        <v>258</v>
      </c>
      <c r="D27" s="57">
        <v>498</v>
      </c>
      <c r="E27" s="57">
        <v>570</v>
      </c>
      <c r="F27" s="57">
        <v>420</v>
      </c>
      <c r="G27" s="57">
        <v>270</v>
      </c>
      <c r="H27" s="57">
        <v>177</v>
      </c>
      <c r="I27" s="57">
        <v>102</v>
      </c>
      <c r="J27" s="57">
        <v>72</v>
      </c>
      <c r="K27" s="57">
        <v>39</v>
      </c>
      <c r="L27" s="64">
        <v>84</v>
      </c>
      <c r="M27"/>
      <c r="N27"/>
      <c r="O27"/>
      <c r="P27"/>
      <c r="Q27"/>
      <c r="R27"/>
      <c r="S27"/>
      <c r="T27"/>
      <c r="U27"/>
      <c r="V27"/>
      <c r="W27"/>
    </row>
    <row r="28" spans="1:23" x14ac:dyDescent="0.25">
      <c r="A28" s="65" t="s">
        <v>410</v>
      </c>
      <c r="B28" s="62">
        <v>39</v>
      </c>
      <c r="C28" s="57">
        <v>123</v>
      </c>
      <c r="D28" s="57">
        <v>177</v>
      </c>
      <c r="E28" s="57">
        <v>210</v>
      </c>
      <c r="F28" s="57">
        <v>198</v>
      </c>
      <c r="G28" s="57">
        <v>150</v>
      </c>
      <c r="H28" s="57">
        <v>117</v>
      </c>
      <c r="I28" s="57">
        <v>57</v>
      </c>
      <c r="J28" s="57">
        <v>39</v>
      </c>
      <c r="K28" s="57">
        <v>39</v>
      </c>
      <c r="L28" s="64">
        <v>87</v>
      </c>
      <c r="M28"/>
      <c r="N28"/>
      <c r="O28"/>
      <c r="P28"/>
      <c r="Q28"/>
      <c r="R28"/>
      <c r="S28"/>
      <c r="T28"/>
      <c r="U28"/>
      <c r="V28"/>
      <c r="W28"/>
    </row>
    <row r="29" spans="1:23" x14ac:dyDescent="0.25">
      <c r="A29" s="65" t="s">
        <v>416</v>
      </c>
      <c r="B29" s="62">
        <v>45</v>
      </c>
      <c r="C29" s="57">
        <v>165</v>
      </c>
      <c r="D29" s="57">
        <v>306</v>
      </c>
      <c r="E29" s="57">
        <v>390</v>
      </c>
      <c r="F29" s="57">
        <v>309</v>
      </c>
      <c r="G29" s="57">
        <v>273</v>
      </c>
      <c r="H29" s="57">
        <v>153</v>
      </c>
      <c r="I29" s="57">
        <v>93</v>
      </c>
      <c r="J29" s="57">
        <v>69</v>
      </c>
      <c r="K29" s="57">
        <v>57</v>
      </c>
      <c r="L29" s="64">
        <v>108</v>
      </c>
      <c r="M29"/>
      <c r="N29"/>
      <c r="O29"/>
      <c r="P29"/>
      <c r="Q29"/>
      <c r="R29"/>
      <c r="S29"/>
      <c r="T29"/>
      <c r="U29"/>
      <c r="V29"/>
      <c r="W29"/>
    </row>
    <row r="30" spans="1:23" x14ac:dyDescent="0.25">
      <c r="A30" s="65" t="s">
        <v>417</v>
      </c>
      <c r="B30" s="62">
        <v>57</v>
      </c>
      <c r="C30" s="57">
        <v>183</v>
      </c>
      <c r="D30" s="57">
        <v>348</v>
      </c>
      <c r="E30" s="57">
        <v>411</v>
      </c>
      <c r="F30" s="57">
        <v>345</v>
      </c>
      <c r="G30" s="57">
        <v>219</v>
      </c>
      <c r="H30" s="57">
        <v>129</v>
      </c>
      <c r="I30" s="57">
        <v>93</v>
      </c>
      <c r="J30" s="57">
        <v>54</v>
      </c>
      <c r="K30" s="57">
        <v>30</v>
      </c>
      <c r="L30" s="64">
        <v>78</v>
      </c>
      <c r="M30"/>
      <c r="N30"/>
      <c r="O30"/>
      <c r="P30"/>
      <c r="Q30"/>
      <c r="R30"/>
      <c r="S30"/>
      <c r="T30"/>
      <c r="U30"/>
      <c r="V30"/>
      <c r="W30"/>
    </row>
    <row r="31" spans="1:23" x14ac:dyDescent="0.25">
      <c r="A31" s="65" t="s">
        <v>418</v>
      </c>
      <c r="B31" s="62">
        <v>144</v>
      </c>
      <c r="C31" s="57">
        <v>534</v>
      </c>
      <c r="D31" s="57">
        <v>801</v>
      </c>
      <c r="E31" s="57">
        <v>966</v>
      </c>
      <c r="F31" s="57">
        <v>684</v>
      </c>
      <c r="G31" s="57">
        <v>435</v>
      </c>
      <c r="H31" s="57">
        <v>252</v>
      </c>
      <c r="I31" s="57">
        <v>138</v>
      </c>
      <c r="J31" s="57">
        <v>96</v>
      </c>
      <c r="K31" s="57">
        <v>60</v>
      </c>
      <c r="L31" s="64">
        <v>84</v>
      </c>
      <c r="M31"/>
      <c r="N31"/>
      <c r="O31"/>
      <c r="P31"/>
      <c r="Q31"/>
      <c r="R31"/>
      <c r="S31"/>
      <c r="T31"/>
      <c r="U31"/>
      <c r="V31"/>
      <c r="W31"/>
    </row>
    <row r="32" spans="1:23" x14ac:dyDescent="0.25">
      <c r="A32" s="65" t="s">
        <v>419</v>
      </c>
      <c r="B32" s="62">
        <v>141</v>
      </c>
      <c r="C32" s="57">
        <v>531</v>
      </c>
      <c r="D32" s="57">
        <v>783</v>
      </c>
      <c r="E32" s="57">
        <v>780</v>
      </c>
      <c r="F32" s="57">
        <v>582</v>
      </c>
      <c r="G32" s="57">
        <v>330</v>
      </c>
      <c r="H32" s="57">
        <v>168</v>
      </c>
      <c r="I32" s="57">
        <v>117</v>
      </c>
      <c r="J32" s="57">
        <v>72</v>
      </c>
      <c r="K32" s="57">
        <v>45</v>
      </c>
      <c r="L32" s="64">
        <v>90</v>
      </c>
      <c r="M32"/>
      <c r="N32"/>
      <c r="O32"/>
      <c r="P32"/>
      <c r="Q32"/>
      <c r="R32"/>
      <c r="S32"/>
      <c r="T32"/>
      <c r="U32"/>
      <c r="V32"/>
      <c r="W32"/>
    </row>
    <row r="33" spans="1:23" ht="15.75" thickBot="1" x14ac:dyDescent="0.3">
      <c r="A33" s="67" t="s">
        <v>421</v>
      </c>
      <c r="B33" s="68">
        <v>174</v>
      </c>
      <c r="C33" s="70">
        <v>408</v>
      </c>
      <c r="D33" s="70">
        <v>465</v>
      </c>
      <c r="E33" s="70">
        <v>402</v>
      </c>
      <c r="F33" s="70">
        <v>273</v>
      </c>
      <c r="G33" s="70">
        <v>171</v>
      </c>
      <c r="H33" s="70">
        <v>96</v>
      </c>
      <c r="I33" s="70">
        <v>45</v>
      </c>
      <c r="J33" s="70">
        <v>27</v>
      </c>
      <c r="K33" s="70">
        <v>12</v>
      </c>
      <c r="L33" s="71">
        <v>45</v>
      </c>
      <c r="M33"/>
      <c r="N33"/>
      <c r="O33"/>
      <c r="P33"/>
      <c r="Q33"/>
      <c r="R33"/>
      <c r="S33"/>
      <c r="T33"/>
      <c r="U33"/>
      <c r="V33"/>
      <c r="W33"/>
    </row>
    <row r="34" spans="1:23" x14ac:dyDescent="0.25">
      <c r="G34" s="57"/>
      <c r="H34" s="57"/>
      <c r="I34" s="57"/>
      <c r="J34" s="57"/>
      <c r="K34" s="57"/>
      <c r="L34" s="57"/>
      <c r="M34"/>
      <c r="N34"/>
      <c r="O34"/>
      <c r="P34"/>
      <c r="Q34"/>
      <c r="R34"/>
      <c r="S34"/>
      <c r="T34"/>
      <c r="U34"/>
      <c r="V34"/>
      <c r="W34"/>
    </row>
    <row r="35" spans="1:23" x14ac:dyDescent="0.25">
      <c r="C35" s="334"/>
      <c r="G35" s="57"/>
      <c r="H35" s="57"/>
      <c r="I35" s="57"/>
      <c r="J35" s="57"/>
      <c r="K35" s="57"/>
      <c r="L35" s="57"/>
      <c r="M35"/>
      <c r="N35"/>
      <c r="O35"/>
      <c r="P35"/>
      <c r="Q35"/>
      <c r="R35"/>
      <c r="S35"/>
      <c r="T35"/>
      <c r="U35"/>
      <c r="V35"/>
      <c r="W35"/>
    </row>
    <row r="36" spans="1:23" x14ac:dyDescent="0.25">
      <c r="M36"/>
      <c r="N36"/>
      <c r="O36"/>
      <c r="P36"/>
      <c r="Q36"/>
      <c r="R36"/>
      <c r="S36"/>
      <c r="T36"/>
      <c r="U36"/>
      <c r="V36"/>
      <c r="W36"/>
    </row>
    <row r="38" spans="1:23" ht="15.75" thickBot="1" x14ac:dyDescent="0.3">
      <c r="A38" s="72" t="s">
        <v>204</v>
      </c>
    </row>
    <row r="39" spans="1:23" x14ac:dyDescent="0.25">
      <c r="A39" s="230"/>
      <c r="B39" s="350" t="s">
        <v>200</v>
      </c>
      <c r="C39" s="351"/>
      <c r="D39" s="351"/>
      <c r="E39" s="351"/>
      <c r="F39" s="351"/>
      <c r="G39" s="351"/>
      <c r="H39" s="351"/>
      <c r="I39" s="351"/>
      <c r="J39" s="351"/>
      <c r="K39" s="351"/>
      <c r="L39" s="351"/>
      <c r="M39" s="351"/>
      <c r="N39" s="351"/>
      <c r="O39" s="351"/>
      <c r="P39" s="351"/>
      <c r="Q39" s="351"/>
      <c r="R39" s="351"/>
      <c r="S39" s="351"/>
      <c r="T39" s="365"/>
    </row>
    <row r="40" spans="1:23" x14ac:dyDescent="0.25">
      <c r="A40" s="246" t="s">
        <v>198</v>
      </c>
      <c r="B40" s="248" t="s">
        <v>165</v>
      </c>
      <c r="C40" s="249" t="s">
        <v>161</v>
      </c>
      <c r="D40" s="249" t="s">
        <v>175</v>
      </c>
      <c r="E40" s="249" t="s">
        <v>172</v>
      </c>
      <c r="F40" s="249" t="s">
        <v>166</v>
      </c>
      <c r="G40" s="249" t="s">
        <v>163</v>
      </c>
      <c r="H40" s="249" t="s">
        <v>167</v>
      </c>
      <c r="I40" s="249" t="s">
        <v>173</v>
      </c>
      <c r="J40" s="249" t="s">
        <v>174</v>
      </c>
      <c r="K40" s="249" t="s">
        <v>164</v>
      </c>
      <c r="L40" s="249" t="s">
        <v>159</v>
      </c>
      <c r="M40" s="249" t="s">
        <v>171</v>
      </c>
      <c r="N40" s="249" t="s">
        <v>177</v>
      </c>
      <c r="O40" s="249" t="s">
        <v>169</v>
      </c>
      <c r="P40" s="249" t="s">
        <v>170</v>
      </c>
      <c r="Q40" s="249" t="s">
        <v>176</v>
      </c>
      <c r="R40" s="249" t="s">
        <v>168</v>
      </c>
      <c r="S40" s="249" t="s">
        <v>162</v>
      </c>
      <c r="T40" s="250" t="s">
        <v>160</v>
      </c>
    </row>
    <row r="41" spans="1:23" x14ac:dyDescent="0.25">
      <c r="A41" s="65" t="s">
        <v>420</v>
      </c>
      <c r="B41" s="62">
        <v>516</v>
      </c>
      <c r="C41" s="57">
        <v>552</v>
      </c>
      <c r="D41" s="57">
        <v>555</v>
      </c>
      <c r="E41" s="57">
        <v>426</v>
      </c>
      <c r="F41" s="57">
        <v>255</v>
      </c>
      <c r="G41" s="57">
        <v>300</v>
      </c>
      <c r="H41" s="57">
        <v>216</v>
      </c>
      <c r="I41" s="57">
        <v>183</v>
      </c>
      <c r="J41" s="57">
        <v>237</v>
      </c>
      <c r="K41" s="57">
        <v>171</v>
      </c>
      <c r="L41" s="57">
        <v>189</v>
      </c>
      <c r="M41" s="57">
        <v>126</v>
      </c>
      <c r="N41" s="57">
        <v>135</v>
      </c>
      <c r="O41" s="57">
        <v>60</v>
      </c>
      <c r="P41" s="57">
        <v>45</v>
      </c>
      <c r="Q41" s="57">
        <v>45</v>
      </c>
      <c r="R41" s="57">
        <v>36</v>
      </c>
      <c r="S41" s="57">
        <v>33</v>
      </c>
      <c r="T41" s="64">
        <v>15</v>
      </c>
    </row>
    <row r="42" spans="1:23" x14ac:dyDescent="0.25">
      <c r="A42" s="65" t="s">
        <v>415</v>
      </c>
      <c r="B42" s="62">
        <v>345</v>
      </c>
      <c r="C42" s="57">
        <v>387</v>
      </c>
      <c r="D42" s="57">
        <v>297</v>
      </c>
      <c r="E42" s="57">
        <v>300</v>
      </c>
      <c r="F42" s="57">
        <v>195</v>
      </c>
      <c r="G42" s="57">
        <v>195</v>
      </c>
      <c r="H42" s="57">
        <v>147</v>
      </c>
      <c r="I42" s="57">
        <v>99</v>
      </c>
      <c r="J42" s="57">
        <v>99</v>
      </c>
      <c r="K42" s="57">
        <v>96</v>
      </c>
      <c r="L42" s="57">
        <v>87</v>
      </c>
      <c r="M42" s="57">
        <v>60</v>
      </c>
      <c r="N42" s="57">
        <v>87</v>
      </c>
      <c r="O42" s="57">
        <v>30</v>
      </c>
      <c r="P42" s="57">
        <v>33</v>
      </c>
      <c r="Q42" s="57">
        <v>36</v>
      </c>
      <c r="R42" s="57">
        <v>24</v>
      </c>
      <c r="S42" s="57">
        <v>15</v>
      </c>
      <c r="T42" s="64">
        <v>0</v>
      </c>
    </row>
    <row r="43" spans="1:23" x14ac:dyDescent="0.25">
      <c r="A43" s="65" t="s">
        <v>410</v>
      </c>
      <c r="B43" s="62">
        <v>135</v>
      </c>
      <c r="C43" s="57">
        <v>126</v>
      </c>
      <c r="D43" s="57">
        <v>165</v>
      </c>
      <c r="E43" s="57">
        <v>81</v>
      </c>
      <c r="F43" s="57">
        <v>60</v>
      </c>
      <c r="G43" s="57">
        <v>69</v>
      </c>
      <c r="H43" s="57">
        <v>63</v>
      </c>
      <c r="I43" s="57">
        <v>69</v>
      </c>
      <c r="J43" s="57">
        <v>87</v>
      </c>
      <c r="K43" s="57">
        <v>75</v>
      </c>
      <c r="L43" s="57">
        <v>54</v>
      </c>
      <c r="M43" s="57">
        <v>75</v>
      </c>
      <c r="N43" s="57">
        <v>63</v>
      </c>
      <c r="O43" s="57">
        <v>27</v>
      </c>
      <c r="P43" s="57">
        <v>24</v>
      </c>
      <c r="Q43" s="57">
        <v>18</v>
      </c>
      <c r="R43" s="57">
        <v>21</v>
      </c>
      <c r="S43" s="57">
        <v>12</v>
      </c>
      <c r="T43" s="64">
        <v>0</v>
      </c>
    </row>
    <row r="44" spans="1:23" x14ac:dyDescent="0.25">
      <c r="A44" s="65" t="s">
        <v>416</v>
      </c>
      <c r="B44" s="62">
        <v>219</v>
      </c>
      <c r="C44" s="57">
        <v>261</v>
      </c>
      <c r="D44" s="57">
        <v>237</v>
      </c>
      <c r="E44" s="57">
        <v>156</v>
      </c>
      <c r="F44" s="57">
        <v>111</v>
      </c>
      <c r="G44" s="57">
        <v>108</v>
      </c>
      <c r="H44" s="57">
        <v>90</v>
      </c>
      <c r="I44" s="57">
        <v>129</v>
      </c>
      <c r="J44" s="57">
        <v>150</v>
      </c>
      <c r="K44" s="57">
        <v>114</v>
      </c>
      <c r="L44" s="57">
        <v>72</v>
      </c>
      <c r="M44" s="57">
        <v>81</v>
      </c>
      <c r="N44" s="57">
        <v>78</v>
      </c>
      <c r="O44" s="57">
        <v>36</v>
      </c>
      <c r="P44" s="57">
        <v>36</v>
      </c>
      <c r="Q44" s="57">
        <v>27</v>
      </c>
      <c r="R44" s="57">
        <v>18</v>
      </c>
      <c r="S44" s="57">
        <v>21</v>
      </c>
      <c r="T44" s="64">
        <v>0</v>
      </c>
      <c r="U44" s="251"/>
    </row>
    <row r="45" spans="1:23" x14ac:dyDescent="0.25">
      <c r="A45" s="65" t="s">
        <v>417</v>
      </c>
      <c r="B45" s="62">
        <v>267</v>
      </c>
      <c r="C45" s="57">
        <v>249</v>
      </c>
      <c r="D45" s="57">
        <v>228</v>
      </c>
      <c r="E45" s="57">
        <v>210</v>
      </c>
      <c r="F45" s="57">
        <v>120</v>
      </c>
      <c r="G45" s="57">
        <v>123</v>
      </c>
      <c r="H45" s="57">
        <v>78</v>
      </c>
      <c r="I45" s="57">
        <v>99</v>
      </c>
      <c r="J45" s="57">
        <v>81</v>
      </c>
      <c r="K45" s="57">
        <v>108</v>
      </c>
      <c r="L45" s="57">
        <v>78</v>
      </c>
      <c r="M45" s="57">
        <v>96</v>
      </c>
      <c r="N45" s="57">
        <v>75</v>
      </c>
      <c r="O45" s="57">
        <v>39</v>
      </c>
      <c r="P45" s="57">
        <v>30</v>
      </c>
      <c r="Q45" s="57">
        <v>27</v>
      </c>
      <c r="R45" s="57">
        <v>21</v>
      </c>
      <c r="S45" s="57">
        <v>12</v>
      </c>
      <c r="T45" s="64">
        <v>0</v>
      </c>
    </row>
    <row r="46" spans="1:23" x14ac:dyDescent="0.25">
      <c r="A46" s="65" t="s">
        <v>418</v>
      </c>
      <c r="B46" s="62">
        <v>606</v>
      </c>
      <c r="C46" s="57">
        <v>540</v>
      </c>
      <c r="D46" s="57">
        <v>450</v>
      </c>
      <c r="E46" s="57">
        <v>471</v>
      </c>
      <c r="F46" s="57">
        <v>309</v>
      </c>
      <c r="G46" s="57">
        <v>288</v>
      </c>
      <c r="H46" s="57">
        <v>222</v>
      </c>
      <c r="I46" s="57">
        <v>213</v>
      </c>
      <c r="J46" s="57">
        <v>117</v>
      </c>
      <c r="K46" s="57">
        <v>195</v>
      </c>
      <c r="L46" s="57">
        <v>165</v>
      </c>
      <c r="M46" s="57">
        <v>165</v>
      </c>
      <c r="N46" s="57">
        <v>138</v>
      </c>
      <c r="O46" s="57">
        <v>69</v>
      </c>
      <c r="P46" s="57">
        <v>57</v>
      </c>
      <c r="Q46" s="57">
        <v>63</v>
      </c>
      <c r="R46" s="57">
        <v>33</v>
      </c>
      <c r="S46" s="57">
        <v>39</v>
      </c>
      <c r="T46" s="64">
        <v>6</v>
      </c>
    </row>
    <row r="47" spans="1:23" x14ac:dyDescent="0.25">
      <c r="A47" s="65" t="s">
        <v>419</v>
      </c>
      <c r="B47" s="62">
        <v>450</v>
      </c>
      <c r="C47" s="57">
        <v>426</v>
      </c>
      <c r="D47" s="57">
        <v>438</v>
      </c>
      <c r="E47" s="57">
        <v>399</v>
      </c>
      <c r="F47" s="57">
        <v>273</v>
      </c>
      <c r="G47" s="57">
        <v>240</v>
      </c>
      <c r="H47" s="57">
        <v>192</v>
      </c>
      <c r="I47" s="57">
        <v>195</v>
      </c>
      <c r="J47" s="57">
        <v>165</v>
      </c>
      <c r="K47" s="57">
        <v>156</v>
      </c>
      <c r="L47" s="57">
        <v>138</v>
      </c>
      <c r="M47" s="57">
        <v>132</v>
      </c>
      <c r="N47" s="57">
        <v>135</v>
      </c>
      <c r="O47" s="57">
        <v>75</v>
      </c>
      <c r="P47" s="57">
        <v>54</v>
      </c>
      <c r="Q47" s="57">
        <v>57</v>
      </c>
      <c r="R47" s="57">
        <v>33</v>
      </c>
      <c r="S47" s="57">
        <v>24</v>
      </c>
      <c r="T47" s="64">
        <v>0</v>
      </c>
    </row>
    <row r="48" spans="1:23" ht="15.75" thickBot="1" x14ac:dyDescent="0.3">
      <c r="A48" s="67" t="s">
        <v>421</v>
      </c>
      <c r="B48" s="68">
        <v>252</v>
      </c>
      <c r="C48" s="70">
        <v>234</v>
      </c>
      <c r="D48" s="70">
        <v>267</v>
      </c>
      <c r="E48" s="70">
        <v>270</v>
      </c>
      <c r="F48" s="70">
        <v>165</v>
      </c>
      <c r="G48" s="70">
        <v>144</v>
      </c>
      <c r="H48" s="70">
        <v>87</v>
      </c>
      <c r="I48" s="70">
        <v>108</v>
      </c>
      <c r="J48" s="70">
        <v>90</v>
      </c>
      <c r="K48" s="70">
        <v>75</v>
      </c>
      <c r="L48" s="70">
        <v>96</v>
      </c>
      <c r="M48" s="70">
        <v>72</v>
      </c>
      <c r="N48" s="70">
        <v>75</v>
      </c>
      <c r="O48" s="70">
        <v>39</v>
      </c>
      <c r="P48" s="70">
        <v>30</v>
      </c>
      <c r="Q48" s="70">
        <v>27</v>
      </c>
      <c r="R48" s="70">
        <v>21</v>
      </c>
      <c r="S48" s="70">
        <v>21</v>
      </c>
      <c r="T48" s="71">
        <v>9</v>
      </c>
    </row>
    <row r="49" spans="1:24" x14ac:dyDescent="0.25">
      <c r="G49" s="57"/>
      <c r="H49" s="57"/>
      <c r="I49" s="57"/>
      <c r="J49" s="57"/>
      <c r="K49" s="57"/>
      <c r="L49" s="57"/>
      <c r="M49" s="57"/>
      <c r="N49" s="57"/>
      <c r="O49" s="57"/>
      <c r="P49" s="57"/>
      <c r="Q49" s="57"/>
      <c r="R49" s="57"/>
      <c r="S49" s="57"/>
      <c r="T49" s="57"/>
    </row>
    <row r="50" spans="1:24" x14ac:dyDescent="0.25">
      <c r="G50" s="57"/>
      <c r="H50" s="57"/>
      <c r="I50" s="57"/>
      <c r="J50" s="57"/>
      <c r="K50" s="57"/>
      <c r="L50" s="57"/>
      <c r="M50"/>
      <c r="N50"/>
      <c r="O50"/>
      <c r="P50"/>
      <c r="Q50"/>
      <c r="R50"/>
      <c r="S50"/>
      <c r="T50"/>
      <c r="U50"/>
      <c r="V50"/>
      <c r="W50"/>
      <c r="X50"/>
    </row>
    <row r="51" spans="1:24" x14ac:dyDescent="0.25">
      <c r="M51"/>
      <c r="N51"/>
      <c r="O51"/>
      <c r="P51"/>
      <c r="Q51"/>
      <c r="R51"/>
      <c r="S51"/>
      <c r="T51"/>
      <c r="U51"/>
      <c r="V51"/>
      <c r="W51"/>
      <c r="X51"/>
    </row>
    <row r="52" spans="1:24" x14ac:dyDescent="0.25">
      <c r="G52" s="57"/>
      <c r="H52" s="57"/>
      <c r="I52" s="57"/>
      <c r="M52"/>
      <c r="N52"/>
      <c r="O52"/>
      <c r="P52"/>
      <c r="Q52"/>
      <c r="R52"/>
      <c r="S52"/>
      <c r="T52"/>
      <c r="U52"/>
      <c r="V52"/>
      <c r="W52"/>
      <c r="X52"/>
    </row>
    <row r="53" spans="1:24" x14ac:dyDescent="0.25">
      <c r="G53" s="57"/>
      <c r="H53" s="57"/>
      <c r="I53" s="57"/>
      <c r="M53"/>
      <c r="N53"/>
      <c r="O53"/>
      <c r="P53"/>
      <c r="Q53"/>
      <c r="R53"/>
      <c r="S53"/>
      <c r="T53"/>
      <c r="U53"/>
      <c r="V53"/>
      <c r="W53"/>
      <c r="X53"/>
    </row>
    <row r="54" spans="1:24" x14ac:dyDescent="0.25">
      <c r="G54" s="57"/>
      <c r="H54" s="57"/>
      <c r="I54" s="57"/>
      <c r="M54"/>
      <c r="N54"/>
      <c r="O54"/>
      <c r="P54"/>
      <c r="Q54"/>
      <c r="R54"/>
      <c r="S54"/>
      <c r="T54"/>
      <c r="U54"/>
      <c r="V54"/>
      <c r="W54"/>
      <c r="X54"/>
    </row>
    <row r="55" spans="1:24" x14ac:dyDescent="0.25">
      <c r="G55" s="57"/>
      <c r="H55" s="57"/>
      <c r="I55" s="57"/>
      <c r="M55"/>
      <c r="N55"/>
      <c r="O55"/>
      <c r="P55"/>
      <c r="Q55"/>
      <c r="R55"/>
      <c r="S55"/>
      <c r="T55"/>
      <c r="U55"/>
      <c r="V55"/>
      <c r="W55"/>
      <c r="X55"/>
    </row>
    <row r="56" spans="1:24" x14ac:dyDescent="0.25">
      <c r="G56" s="57"/>
      <c r="H56" s="57"/>
      <c r="I56" s="57"/>
      <c r="M56"/>
      <c r="N56"/>
      <c r="O56"/>
      <c r="P56"/>
      <c r="Q56"/>
      <c r="R56"/>
      <c r="S56"/>
      <c r="T56"/>
      <c r="U56"/>
      <c r="V56"/>
      <c r="W56"/>
      <c r="X56"/>
    </row>
    <row r="57" spans="1:24" x14ac:dyDescent="0.25">
      <c r="G57" s="57"/>
      <c r="H57" s="57"/>
      <c r="I57" s="57"/>
      <c r="M57"/>
      <c r="N57"/>
      <c r="O57"/>
      <c r="P57"/>
      <c r="Q57"/>
      <c r="R57"/>
      <c r="S57"/>
      <c r="T57"/>
      <c r="U57"/>
      <c r="V57"/>
      <c r="W57"/>
      <c r="X57"/>
    </row>
    <row r="58" spans="1:24" x14ac:dyDescent="0.25">
      <c r="G58" s="57"/>
      <c r="H58" s="57"/>
      <c r="I58" s="57"/>
      <c r="M58"/>
      <c r="N58"/>
      <c r="O58"/>
      <c r="P58"/>
      <c r="Q58"/>
      <c r="R58"/>
      <c r="S58"/>
      <c r="T58"/>
      <c r="U58"/>
      <c r="V58"/>
      <c r="W58"/>
      <c r="X58"/>
    </row>
    <row r="59" spans="1:24" x14ac:dyDescent="0.25">
      <c r="G59" s="57"/>
      <c r="H59" s="57"/>
      <c r="I59" s="57"/>
      <c r="M59"/>
      <c r="N59"/>
      <c r="O59"/>
      <c r="P59"/>
      <c r="Q59"/>
      <c r="R59"/>
      <c r="S59"/>
      <c r="T59"/>
      <c r="U59"/>
      <c r="V59"/>
      <c r="W59"/>
      <c r="X59"/>
    </row>
    <row r="60" spans="1:24" x14ac:dyDescent="0.25">
      <c r="G60" s="57"/>
      <c r="H60" s="57"/>
      <c r="I60" s="57"/>
      <c r="M60"/>
      <c r="N60"/>
      <c r="O60"/>
      <c r="P60"/>
      <c r="Q60"/>
      <c r="R60"/>
      <c r="S60"/>
      <c r="T60"/>
      <c r="U60"/>
      <c r="V60"/>
      <c r="W60"/>
      <c r="X60"/>
    </row>
    <row r="61" spans="1:24" x14ac:dyDescent="0.25">
      <c r="G61" s="57"/>
      <c r="H61" s="57"/>
      <c r="I61" s="57"/>
      <c r="M61"/>
      <c r="N61"/>
      <c r="O61"/>
      <c r="P61"/>
      <c r="Q61"/>
      <c r="R61"/>
      <c r="S61"/>
      <c r="T61"/>
      <c r="U61"/>
      <c r="V61"/>
      <c r="W61"/>
      <c r="X61"/>
    </row>
    <row r="62" spans="1:24" x14ac:dyDescent="0.25">
      <c r="B62" s="72"/>
      <c r="G62" s="57"/>
      <c r="H62" s="57"/>
      <c r="I62" s="57"/>
      <c r="M62"/>
      <c r="N62"/>
      <c r="O62"/>
      <c r="P62"/>
      <c r="Q62"/>
      <c r="R62"/>
      <c r="S62"/>
      <c r="T62"/>
      <c r="U62"/>
      <c r="V62"/>
      <c r="W62"/>
      <c r="X62"/>
    </row>
    <row r="63" spans="1:24" x14ac:dyDescent="0.25">
      <c r="A63" s="72"/>
      <c r="G63" s="57"/>
      <c r="H63" s="57"/>
      <c r="I63" s="57"/>
      <c r="M63"/>
      <c r="N63"/>
      <c r="O63"/>
      <c r="P63"/>
      <c r="Q63"/>
      <c r="R63"/>
      <c r="S63"/>
      <c r="T63"/>
      <c r="U63"/>
      <c r="V63"/>
      <c r="W63"/>
      <c r="X63"/>
    </row>
    <row r="64" spans="1:24" x14ac:dyDescent="0.25">
      <c r="G64" s="57"/>
      <c r="H64" s="57"/>
      <c r="I64" s="57"/>
      <c r="M64"/>
      <c r="N64"/>
      <c r="O64"/>
      <c r="P64"/>
      <c r="Q64"/>
      <c r="R64"/>
      <c r="S64"/>
      <c r="T64"/>
      <c r="U64"/>
      <c r="V64"/>
      <c r="W64"/>
      <c r="X64"/>
    </row>
    <row r="65" spans="7:24" x14ac:dyDescent="0.25">
      <c r="G65" s="57"/>
      <c r="H65" s="57"/>
      <c r="I65" s="57"/>
      <c r="M65"/>
      <c r="N65"/>
      <c r="O65"/>
      <c r="P65"/>
      <c r="Q65"/>
      <c r="R65"/>
      <c r="S65"/>
      <c r="T65"/>
      <c r="U65"/>
      <c r="V65"/>
      <c r="W65"/>
      <c r="X65"/>
    </row>
    <row r="66" spans="7:24" x14ac:dyDescent="0.25">
      <c r="G66" s="57"/>
      <c r="H66" s="57"/>
      <c r="I66" s="57"/>
      <c r="M66"/>
      <c r="N66"/>
      <c r="O66"/>
      <c r="P66"/>
      <c r="Q66"/>
      <c r="R66"/>
      <c r="S66"/>
      <c r="T66"/>
      <c r="U66"/>
      <c r="V66"/>
      <c r="W66"/>
      <c r="X66"/>
    </row>
    <row r="67" spans="7:24" x14ac:dyDescent="0.25">
      <c r="G67" s="57"/>
      <c r="H67" s="57"/>
      <c r="I67" s="57"/>
      <c r="M67"/>
      <c r="N67"/>
      <c r="O67"/>
      <c r="P67"/>
      <c r="Q67"/>
      <c r="R67"/>
      <c r="S67"/>
      <c r="T67"/>
      <c r="U67"/>
      <c r="V67"/>
      <c r="W67"/>
      <c r="X67"/>
    </row>
    <row r="68" spans="7:24" x14ac:dyDescent="0.25">
      <c r="G68" s="57"/>
      <c r="H68" s="57"/>
      <c r="I68" s="57"/>
      <c r="M68"/>
      <c r="N68"/>
      <c r="O68"/>
      <c r="P68"/>
      <c r="Q68"/>
      <c r="R68"/>
      <c r="S68"/>
      <c r="T68"/>
      <c r="U68"/>
      <c r="V68"/>
      <c r="W68"/>
      <c r="X68"/>
    </row>
    <row r="69" spans="7:24" x14ac:dyDescent="0.25">
      <c r="G69" s="57"/>
      <c r="H69" s="57"/>
      <c r="I69" s="57"/>
      <c r="M69"/>
      <c r="N69"/>
      <c r="O69"/>
      <c r="P69"/>
      <c r="Q69"/>
      <c r="R69"/>
      <c r="S69"/>
      <c r="T69"/>
      <c r="U69"/>
      <c r="V69"/>
      <c r="W69"/>
      <c r="X69"/>
    </row>
    <row r="70" spans="7:24" x14ac:dyDescent="0.25">
      <c r="G70" s="57"/>
      <c r="H70" s="57"/>
      <c r="I70" s="57"/>
      <c r="M70"/>
      <c r="N70"/>
      <c r="O70"/>
      <c r="P70"/>
      <c r="Q70"/>
      <c r="R70"/>
      <c r="S70"/>
      <c r="T70"/>
      <c r="U70"/>
      <c r="V70"/>
      <c r="W70"/>
      <c r="X70"/>
    </row>
    <row r="71" spans="7:24" x14ac:dyDescent="0.25">
      <c r="G71" s="57"/>
      <c r="H71" s="57"/>
      <c r="I71" s="57"/>
      <c r="M71"/>
      <c r="N71"/>
      <c r="O71"/>
      <c r="P71"/>
      <c r="Q71"/>
      <c r="R71"/>
      <c r="S71"/>
      <c r="T71"/>
      <c r="U71"/>
      <c r="V71"/>
      <c r="W71"/>
      <c r="X71"/>
    </row>
    <row r="72" spans="7:24" x14ac:dyDescent="0.25">
      <c r="G72" s="57"/>
      <c r="H72" s="57"/>
      <c r="I72" s="57"/>
      <c r="M72"/>
      <c r="N72"/>
      <c r="O72"/>
      <c r="P72"/>
      <c r="Q72"/>
      <c r="R72"/>
      <c r="S72"/>
      <c r="T72"/>
      <c r="U72"/>
      <c r="V72"/>
      <c r="W72"/>
      <c r="X72"/>
    </row>
    <row r="73" spans="7:24" x14ac:dyDescent="0.25">
      <c r="G73" s="57"/>
      <c r="H73" s="57"/>
      <c r="I73" s="57"/>
      <c r="M73"/>
      <c r="N73"/>
      <c r="O73"/>
      <c r="P73"/>
      <c r="Q73"/>
      <c r="R73"/>
      <c r="S73"/>
      <c r="T73"/>
      <c r="U73"/>
      <c r="V73"/>
      <c r="W73"/>
      <c r="X73"/>
    </row>
    <row r="74" spans="7:24" x14ac:dyDescent="0.25">
      <c r="G74" s="57"/>
      <c r="H74" s="57"/>
      <c r="I74" s="57"/>
      <c r="M74"/>
      <c r="N74"/>
      <c r="O74"/>
      <c r="P74"/>
      <c r="Q74"/>
      <c r="R74"/>
      <c r="S74"/>
      <c r="T74"/>
      <c r="U74"/>
      <c r="V74"/>
      <c r="W74"/>
      <c r="X74"/>
    </row>
    <row r="75" spans="7:24" x14ac:dyDescent="0.25">
      <c r="G75" s="57"/>
      <c r="H75" s="57"/>
      <c r="I75" s="57"/>
      <c r="M75"/>
      <c r="N75"/>
      <c r="O75"/>
      <c r="P75"/>
      <c r="Q75"/>
      <c r="R75"/>
      <c r="S75"/>
      <c r="T75"/>
      <c r="U75"/>
      <c r="V75"/>
      <c r="W75"/>
      <c r="X75"/>
    </row>
    <row r="76" spans="7:24" x14ac:dyDescent="0.25">
      <c r="G76" s="57"/>
      <c r="H76" s="57"/>
      <c r="I76" s="57"/>
      <c r="M76"/>
      <c r="N76"/>
      <c r="O76"/>
      <c r="P76"/>
      <c r="Q76"/>
      <c r="R76"/>
      <c r="S76"/>
      <c r="T76"/>
      <c r="U76"/>
      <c r="V76"/>
      <c r="W76"/>
      <c r="X76"/>
    </row>
    <row r="77" spans="7:24" x14ac:dyDescent="0.25">
      <c r="G77" s="57"/>
      <c r="H77" s="57"/>
      <c r="I77" s="57"/>
      <c r="M77"/>
      <c r="N77"/>
      <c r="O77"/>
      <c r="P77"/>
      <c r="Q77"/>
      <c r="R77"/>
      <c r="S77"/>
      <c r="T77"/>
      <c r="U77"/>
      <c r="V77"/>
      <c r="W77"/>
      <c r="X77"/>
    </row>
    <row r="78" spans="7:24" x14ac:dyDescent="0.25">
      <c r="G78" s="57"/>
      <c r="H78" s="57"/>
      <c r="I78" s="57"/>
      <c r="M78"/>
      <c r="N78"/>
      <c r="O78"/>
      <c r="P78"/>
      <c r="Q78"/>
      <c r="R78"/>
      <c r="S78"/>
      <c r="T78"/>
      <c r="U78"/>
      <c r="V78"/>
      <c r="W78"/>
      <c r="X78"/>
    </row>
    <row r="79" spans="7:24" x14ac:dyDescent="0.25">
      <c r="M79"/>
      <c r="N79"/>
      <c r="O79"/>
      <c r="P79"/>
      <c r="Q79"/>
      <c r="R79"/>
      <c r="S79"/>
      <c r="T79"/>
      <c r="U79"/>
      <c r="V79"/>
      <c r="W79"/>
      <c r="X79"/>
    </row>
    <row r="80" spans="7:24" x14ac:dyDescent="0.25">
      <c r="M80"/>
      <c r="N80"/>
      <c r="O80"/>
      <c r="P80"/>
      <c r="Q80"/>
      <c r="R80"/>
      <c r="S80"/>
      <c r="T80"/>
      <c r="U80"/>
      <c r="V80"/>
      <c r="W80"/>
      <c r="X80"/>
    </row>
    <row r="81" spans="13:24" x14ac:dyDescent="0.25">
      <c r="M81"/>
      <c r="N81"/>
      <c r="O81"/>
      <c r="P81"/>
      <c r="Q81"/>
      <c r="R81"/>
      <c r="S81"/>
      <c r="T81"/>
      <c r="U81"/>
      <c r="V81"/>
      <c r="W81"/>
      <c r="X81"/>
    </row>
    <row r="82" spans="13:24" x14ac:dyDescent="0.25">
      <c r="M82"/>
      <c r="N82"/>
      <c r="O82"/>
      <c r="P82"/>
      <c r="Q82"/>
      <c r="R82"/>
      <c r="S82"/>
      <c r="T82"/>
      <c r="U82"/>
      <c r="V82"/>
      <c r="W82"/>
      <c r="X82"/>
    </row>
    <row r="83" spans="13:24" x14ac:dyDescent="0.25">
      <c r="M83"/>
      <c r="N83"/>
      <c r="O83"/>
      <c r="P83"/>
      <c r="Q83"/>
      <c r="R83"/>
      <c r="S83"/>
      <c r="T83"/>
      <c r="U83"/>
      <c r="V83"/>
      <c r="W83"/>
      <c r="X83"/>
    </row>
    <row r="84" spans="13:24" x14ac:dyDescent="0.25">
      <c r="M84"/>
      <c r="N84"/>
      <c r="O84"/>
      <c r="P84"/>
      <c r="Q84"/>
      <c r="R84"/>
      <c r="S84"/>
      <c r="T84"/>
      <c r="U84"/>
      <c r="V84"/>
      <c r="W84"/>
      <c r="X84"/>
    </row>
    <row r="85" spans="13:24" x14ac:dyDescent="0.25">
      <c r="M85"/>
      <c r="N85"/>
      <c r="O85"/>
      <c r="P85"/>
      <c r="Q85"/>
      <c r="R85"/>
      <c r="S85"/>
      <c r="T85"/>
      <c r="U85"/>
      <c r="V85"/>
      <c r="W85"/>
      <c r="X85"/>
    </row>
    <row r="86" spans="13:24" x14ac:dyDescent="0.25">
      <c r="M86"/>
      <c r="N86"/>
      <c r="O86"/>
      <c r="P86"/>
      <c r="Q86"/>
      <c r="R86"/>
      <c r="S86"/>
      <c r="T86"/>
      <c r="U86"/>
      <c r="V86"/>
      <c r="W86"/>
      <c r="X86"/>
    </row>
    <row r="87" spans="13:24" x14ac:dyDescent="0.25">
      <c r="M87"/>
      <c r="N87"/>
      <c r="O87"/>
      <c r="P87"/>
      <c r="Q87"/>
      <c r="R87"/>
      <c r="S87"/>
      <c r="T87"/>
      <c r="U87"/>
      <c r="V87"/>
      <c r="W87"/>
      <c r="X87"/>
    </row>
    <row r="88" spans="13:24" x14ac:dyDescent="0.25">
      <c r="M88"/>
      <c r="N88"/>
      <c r="O88"/>
      <c r="P88"/>
      <c r="Q88"/>
      <c r="R88"/>
      <c r="S88"/>
      <c r="T88"/>
      <c r="U88"/>
      <c r="V88"/>
      <c r="W88"/>
      <c r="X88"/>
    </row>
  </sheetData>
  <sortState ref="A107:J125">
    <sortCondition descending="1" ref="J107"/>
  </sortState>
  <mergeCells count="3">
    <mergeCell ref="B9:E9"/>
    <mergeCell ref="B24:L24"/>
    <mergeCell ref="B39:T3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showGridLines="0" workbookViewId="0"/>
  </sheetViews>
  <sheetFormatPr defaultRowHeight="14.25" x14ac:dyDescent="0.2"/>
  <cols>
    <col min="1" max="1" width="26.375" style="19" customWidth="1"/>
    <col min="2" max="16384" width="9" style="19"/>
  </cols>
  <sheetData>
    <row r="1" spans="1:23" ht="18.75" x14ac:dyDescent="0.2">
      <c r="A1" s="54" t="s">
        <v>205</v>
      </c>
      <c r="B1" s="55"/>
      <c r="C1" s="55"/>
      <c r="D1" s="55"/>
      <c r="E1" s="55"/>
      <c r="F1" s="55"/>
      <c r="G1" s="55"/>
      <c r="H1" s="55"/>
      <c r="I1" s="55"/>
      <c r="J1" s="55"/>
      <c r="K1" s="55"/>
      <c r="L1" s="55"/>
      <c r="M1" s="55"/>
    </row>
    <row r="2" spans="1:23" ht="18.75" x14ac:dyDescent="0.25">
      <c r="A2" s="54" t="s">
        <v>206</v>
      </c>
      <c r="B2" s="56"/>
      <c r="C2" s="56"/>
      <c r="D2" s="56"/>
      <c r="E2" s="56"/>
      <c r="F2" s="56"/>
      <c r="G2" s="56"/>
      <c r="H2" s="56"/>
      <c r="I2" s="56"/>
      <c r="J2" s="56"/>
      <c r="K2" s="56"/>
      <c r="L2" s="56"/>
      <c r="M2" s="56"/>
      <c r="N2" s="57"/>
      <c r="O2" s="57"/>
      <c r="P2" s="57"/>
      <c r="Q2" s="57"/>
      <c r="R2" s="57"/>
      <c r="S2" s="57"/>
      <c r="T2" s="57"/>
      <c r="U2" s="57"/>
      <c r="V2" s="57"/>
      <c r="W2" s="57"/>
    </row>
    <row r="3" spans="1:23" s="57" customFormat="1" ht="15" x14ac:dyDescent="0.25">
      <c r="A3" s="58" t="s">
        <v>186</v>
      </c>
    </row>
    <row r="4" spans="1:23" s="20" customFormat="1" ht="15" x14ac:dyDescent="0.25">
      <c r="A4" s="58" t="s">
        <v>235</v>
      </c>
    </row>
    <row r="6" spans="1:23" s="57" customFormat="1" ht="15.75" thickBot="1" x14ac:dyDescent="0.3"/>
    <row r="7" spans="1:23" s="57" customFormat="1" ht="15" x14ac:dyDescent="0.25">
      <c r="A7" s="230" t="s">
        <v>88</v>
      </c>
      <c r="B7" s="231"/>
      <c r="C7" s="232"/>
      <c r="D7" s="233"/>
      <c r="E7" s="351" t="s">
        <v>214</v>
      </c>
      <c r="F7" s="351"/>
      <c r="G7" s="351"/>
      <c r="H7" s="351"/>
      <c r="I7" s="351"/>
      <c r="J7" s="351"/>
      <c r="K7" s="351"/>
      <c r="L7" s="351"/>
      <c r="M7" s="351"/>
      <c r="N7" s="351"/>
      <c r="O7" s="351"/>
      <c r="P7" s="351"/>
      <c r="Q7" s="351"/>
      <c r="R7" s="351"/>
      <c r="S7" s="351"/>
      <c r="T7" s="351"/>
      <c r="U7" s="351"/>
      <c r="V7" s="351"/>
      <c r="W7" s="234" t="s">
        <v>42</v>
      </c>
    </row>
    <row r="8" spans="1:23" s="57" customFormat="1" ht="30" x14ac:dyDescent="0.25">
      <c r="A8" s="235"/>
      <c r="B8" s="224" t="s">
        <v>78</v>
      </c>
      <c r="C8" s="225" t="s">
        <v>79</v>
      </c>
      <c r="D8" s="236" t="s">
        <v>77</v>
      </c>
      <c r="E8" s="237">
        <v>1</v>
      </c>
      <c r="F8" s="237">
        <v>2</v>
      </c>
      <c r="G8" s="237">
        <v>3</v>
      </c>
      <c r="H8" s="237">
        <v>4</v>
      </c>
      <c r="I8" s="237">
        <v>5</v>
      </c>
      <c r="J8" s="237">
        <v>6</v>
      </c>
      <c r="K8" s="237">
        <v>7</v>
      </c>
      <c r="L8" s="237">
        <v>8</v>
      </c>
      <c r="M8" s="237">
        <v>9</v>
      </c>
      <c r="N8" s="237">
        <v>10</v>
      </c>
      <c r="O8" s="237">
        <v>11</v>
      </c>
      <c r="P8" s="237">
        <v>12</v>
      </c>
      <c r="Q8" s="237">
        <v>13</v>
      </c>
      <c r="R8" s="237">
        <v>14</v>
      </c>
      <c r="S8" s="237">
        <v>15</v>
      </c>
      <c r="T8" s="237">
        <v>16</v>
      </c>
      <c r="U8" s="237">
        <v>17</v>
      </c>
      <c r="V8" s="237">
        <v>18</v>
      </c>
      <c r="W8" s="238"/>
    </row>
    <row r="9" spans="1:23" s="57" customFormat="1" ht="15" x14ac:dyDescent="0.25">
      <c r="A9" s="61" t="s">
        <v>209</v>
      </c>
      <c r="B9" s="239"/>
      <c r="C9" s="240"/>
      <c r="D9" s="241"/>
      <c r="W9" s="227"/>
    </row>
    <row r="10" spans="1:23" s="57" customFormat="1" ht="15" x14ac:dyDescent="0.25">
      <c r="A10" s="65" t="s">
        <v>37</v>
      </c>
      <c r="B10" s="62">
        <v>78</v>
      </c>
      <c r="C10" s="57">
        <v>48</v>
      </c>
      <c r="D10" s="63">
        <v>51</v>
      </c>
      <c r="E10" s="57">
        <v>180</v>
      </c>
      <c r="F10" s="57">
        <v>174</v>
      </c>
      <c r="G10" s="57">
        <v>159</v>
      </c>
      <c r="H10" s="57">
        <v>147</v>
      </c>
      <c r="I10" s="57">
        <v>135</v>
      </c>
      <c r="J10" s="57">
        <v>129</v>
      </c>
      <c r="K10" s="57">
        <v>126</v>
      </c>
      <c r="L10" s="57">
        <v>123</v>
      </c>
      <c r="M10" s="57">
        <v>117</v>
      </c>
      <c r="N10" s="57">
        <v>108</v>
      </c>
      <c r="O10" s="57">
        <v>102</v>
      </c>
      <c r="P10" s="57">
        <v>96</v>
      </c>
      <c r="Q10" s="57">
        <v>96</v>
      </c>
      <c r="R10" s="57">
        <v>93</v>
      </c>
      <c r="S10" s="57">
        <v>93</v>
      </c>
      <c r="T10" s="57">
        <v>93</v>
      </c>
      <c r="U10" s="57">
        <v>93</v>
      </c>
      <c r="V10" s="57">
        <v>93</v>
      </c>
      <c r="W10" s="227">
        <v>180</v>
      </c>
    </row>
    <row r="11" spans="1:23" s="57" customFormat="1" ht="15" x14ac:dyDescent="0.25">
      <c r="A11" s="65" t="s">
        <v>38</v>
      </c>
      <c r="B11" s="62">
        <v>1680</v>
      </c>
      <c r="C11" s="57">
        <v>462</v>
      </c>
      <c r="D11" s="63">
        <v>168</v>
      </c>
      <c r="E11" s="57">
        <v>2313</v>
      </c>
      <c r="F11" s="57">
        <v>2229</v>
      </c>
      <c r="G11" s="57">
        <v>2127</v>
      </c>
      <c r="H11" s="57">
        <v>1977</v>
      </c>
      <c r="I11" s="57">
        <v>1815</v>
      </c>
      <c r="J11" s="57">
        <v>1707</v>
      </c>
      <c r="K11" s="57">
        <v>1641</v>
      </c>
      <c r="L11" s="57">
        <v>1551</v>
      </c>
      <c r="M11" s="57">
        <v>1419</v>
      </c>
      <c r="N11" s="57">
        <v>1266</v>
      </c>
      <c r="O11" s="57">
        <v>1203</v>
      </c>
      <c r="P11" s="57">
        <v>1140</v>
      </c>
      <c r="Q11" s="57">
        <v>1098</v>
      </c>
      <c r="R11" s="57">
        <v>1062</v>
      </c>
      <c r="S11" s="57">
        <v>1035</v>
      </c>
      <c r="T11" s="57">
        <v>1002</v>
      </c>
      <c r="U11" s="57">
        <v>969</v>
      </c>
      <c r="V11" s="57">
        <v>945</v>
      </c>
      <c r="W11" s="227">
        <v>2310</v>
      </c>
    </row>
    <row r="12" spans="1:23" s="57" customFormat="1" ht="15" x14ac:dyDescent="0.25">
      <c r="A12" s="65" t="s">
        <v>91</v>
      </c>
      <c r="B12" s="62">
        <v>5934</v>
      </c>
      <c r="C12" s="57">
        <v>1536</v>
      </c>
      <c r="D12" s="63">
        <v>1293</v>
      </c>
      <c r="E12" s="57">
        <v>8763</v>
      </c>
      <c r="F12" s="57">
        <v>8463</v>
      </c>
      <c r="G12" s="57">
        <v>8055</v>
      </c>
      <c r="H12" s="57">
        <v>7617</v>
      </c>
      <c r="I12" s="57">
        <v>6951</v>
      </c>
      <c r="J12" s="57">
        <v>6585</v>
      </c>
      <c r="K12" s="57">
        <v>6240</v>
      </c>
      <c r="L12" s="57">
        <v>5931</v>
      </c>
      <c r="M12" s="57">
        <v>5511</v>
      </c>
      <c r="N12" s="57">
        <v>5022</v>
      </c>
      <c r="O12" s="57">
        <v>4767</v>
      </c>
      <c r="P12" s="57">
        <v>4503</v>
      </c>
      <c r="Q12" s="57">
        <v>4359</v>
      </c>
      <c r="R12" s="57">
        <v>4224</v>
      </c>
      <c r="S12" s="57">
        <v>4116</v>
      </c>
      <c r="T12" s="57">
        <v>4014</v>
      </c>
      <c r="U12" s="57">
        <v>3867</v>
      </c>
      <c r="V12" s="57">
        <v>3780</v>
      </c>
      <c r="W12" s="227">
        <v>8760</v>
      </c>
    </row>
    <row r="13" spans="1:23" s="57" customFormat="1" ht="15" x14ac:dyDescent="0.25">
      <c r="A13" s="65" t="s">
        <v>40</v>
      </c>
      <c r="B13" s="62">
        <v>54</v>
      </c>
      <c r="C13" s="57">
        <v>18</v>
      </c>
      <c r="D13" s="63">
        <v>9</v>
      </c>
      <c r="E13" s="57">
        <v>81</v>
      </c>
      <c r="F13" s="57">
        <v>78</v>
      </c>
      <c r="G13" s="57">
        <v>75</v>
      </c>
      <c r="H13" s="57">
        <v>72</v>
      </c>
      <c r="I13" s="57">
        <v>69</v>
      </c>
      <c r="J13" s="57">
        <v>69</v>
      </c>
      <c r="K13" s="57">
        <v>66</v>
      </c>
      <c r="L13" s="57">
        <v>60</v>
      </c>
      <c r="M13" s="57">
        <v>57</v>
      </c>
      <c r="N13" s="57">
        <v>54</v>
      </c>
      <c r="O13" s="57">
        <v>51</v>
      </c>
      <c r="P13" s="57">
        <v>51</v>
      </c>
      <c r="Q13" s="57">
        <v>48</v>
      </c>
      <c r="R13" s="57">
        <v>48</v>
      </c>
      <c r="S13" s="57">
        <v>48</v>
      </c>
      <c r="T13" s="57">
        <v>45</v>
      </c>
      <c r="U13" s="57">
        <v>45</v>
      </c>
      <c r="V13" s="57">
        <v>45</v>
      </c>
      <c r="W13" s="227">
        <v>81</v>
      </c>
    </row>
    <row r="14" spans="1:23" s="57" customFormat="1" ht="15" x14ac:dyDescent="0.25">
      <c r="A14" s="65" t="s">
        <v>41</v>
      </c>
      <c r="B14" s="62">
        <v>30</v>
      </c>
      <c r="C14" s="57">
        <v>27</v>
      </c>
      <c r="D14" s="63">
        <v>27</v>
      </c>
      <c r="E14" s="57">
        <v>84</v>
      </c>
      <c r="F14" s="57">
        <v>81</v>
      </c>
      <c r="G14" s="57">
        <v>75</v>
      </c>
      <c r="H14" s="57">
        <v>66</v>
      </c>
      <c r="I14" s="57">
        <v>66</v>
      </c>
      <c r="J14" s="57">
        <v>63</v>
      </c>
      <c r="K14" s="57">
        <v>60</v>
      </c>
      <c r="L14" s="57">
        <v>57</v>
      </c>
      <c r="M14" s="57">
        <v>54</v>
      </c>
      <c r="N14" s="57">
        <v>57</v>
      </c>
      <c r="O14" s="57">
        <v>51</v>
      </c>
      <c r="P14" s="57">
        <v>51</v>
      </c>
      <c r="Q14" s="57">
        <v>51</v>
      </c>
      <c r="R14" s="57">
        <v>51</v>
      </c>
      <c r="S14" s="57">
        <v>48</v>
      </c>
      <c r="T14" s="57">
        <v>48</v>
      </c>
      <c r="U14" s="57">
        <v>45</v>
      </c>
      <c r="V14" s="57">
        <v>48</v>
      </c>
      <c r="W14" s="227">
        <v>84</v>
      </c>
    </row>
    <row r="15" spans="1:23" s="57" customFormat="1" ht="15" x14ac:dyDescent="0.25">
      <c r="A15" s="65" t="s">
        <v>92</v>
      </c>
      <c r="B15" s="62">
        <v>1254</v>
      </c>
      <c r="C15" s="57">
        <v>513</v>
      </c>
      <c r="D15" s="63">
        <v>363</v>
      </c>
      <c r="E15" s="57">
        <v>2130</v>
      </c>
      <c r="F15" s="57">
        <v>2046</v>
      </c>
      <c r="G15" s="57">
        <v>1950</v>
      </c>
      <c r="H15" s="57">
        <v>1854</v>
      </c>
      <c r="I15" s="57">
        <v>1737</v>
      </c>
      <c r="J15" s="57">
        <v>1671</v>
      </c>
      <c r="K15" s="57">
        <v>1623</v>
      </c>
      <c r="L15" s="57">
        <v>1554</v>
      </c>
      <c r="M15" s="57">
        <v>1464</v>
      </c>
      <c r="N15" s="57">
        <v>1383</v>
      </c>
      <c r="O15" s="57">
        <v>1338</v>
      </c>
      <c r="P15" s="57">
        <v>1299</v>
      </c>
      <c r="Q15" s="57">
        <v>1275</v>
      </c>
      <c r="R15" s="57">
        <v>1254</v>
      </c>
      <c r="S15" s="57">
        <v>1236</v>
      </c>
      <c r="T15" s="57">
        <v>1206</v>
      </c>
      <c r="U15" s="57">
        <v>1188</v>
      </c>
      <c r="V15" s="57">
        <v>1167</v>
      </c>
      <c r="W15" s="227">
        <v>2130</v>
      </c>
    </row>
    <row r="16" spans="1:23" s="57" customFormat="1" ht="15" x14ac:dyDescent="0.25">
      <c r="A16" s="65" t="s">
        <v>93</v>
      </c>
      <c r="B16" s="62">
        <v>81</v>
      </c>
      <c r="C16" s="57">
        <v>27</v>
      </c>
      <c r="D16" s="63">
        <v>12</v>
      </c>
      <c r="E16" s="57">
        <v>123</v>
      </c>
      <c r="F16" s="57">
        <v>114</v>
      </c>
      <c r="G16" s="57">
        <v>105</v>
      </c>
      <c r="H16" s="57">
        <v>93</v>
      </c>
      <c r="I16" s="57">
        <v>90</v>
      </c>
      <c r="J16" s="57">
        <v>84</v>
      </c>
      <c r="K16" s="57">
        <v>78</v>
      </c>
      <c r="L16" s="57">
        <v>75</v>
      </c>
      <c r="M16" s="57">
        <v>72</v>
      </c>
      <c r="N16" s="57">
        <v>69</v>
      </c>
      <c r="O16" s="57">
        <v>66</v>
      </c>
      <c r="P16" s="57">
        <v>60</v>
      </c>
      <c r="Q16" s="57">
        <v>57</v>
      </c>
      <c r="R16" s="57">
        <v>57</v>
      </c>
      <c r="S16" s="57">
        <v>57</v>
      </c>
      <c r="T16" s="57">
        <v>54</v>
      </c>
      <c r="U16" s="57">
        <v>51</v>
      </c>
      <c r="V16" s="57">
        <v>45</v>
      </c>
      <c r="W16" s="227">
        <v>123</v>
      </c>
    </row>
    <row r="17" spans="1:23" s="57" customFormat="1" ht="15" x14ac:dyDescent="0.25">
      <c r="A17" s="65" t="s">
        <v>94</v>
      </c>
      <c r="B17" s="62">
        <v>27</v>
      </c>
      <c r="C17" s="57">
        <v>6</v>
      </c>
      <c r="D17" s="63">
        <v>9</v>
      </c>
      <c r="E17" s="57">
        <v>42</v>
      </c>
      <c r="F17" s="57">
        <v>36</v>
      </c>
      <c r="G17" s="57">
        <v>33</v>
      </c>
      <c r="H17" s="57">
        <v>33</v>
      </c>
      <c r="I17" s="57">
        <v>30</v>
      </c>
      <c r="J17" s="57">
        <v>27</v>
      </c>
      <c r="K17" s="57">
        <v>27</v>
      </c>
      <c r="L17" s="57">
        <v>27</v>
      </c>
      <c r="M17" s="57">
        <v>24</v>
      </c>
      <c r="N17" s="57">
        <v>24</v>
      </c>
      <c r="O17" s="57">
        <v>24</v>
      </c>
      <c r="P17" s="57">
        <v>24</v>
      </c>
      <c r="Q17" s="57">
        <v>24</v>
      </c>
      <c r="R17" s="57">
        <v>24</v>
      </c>
      <c r="S17" s="57">
        <v>21</v>
      </c>
      <c r="T17" s="57">
        <v>21</v>
      </c>
      <c r="U17" s="57">
        <v>24</v>
      </c>
      <c r="V17" s="57">
        <v>21</v>
      </c>
      <c r="W17" s="227">
        <v>39</v>
      </c>
    </row>
    <row r="18" spans="1:23" s="57" customFormat="1" ht="15" x14ac:dyDescent="0.25">
      <c r="A18" s="65"/>
      <c r="B18" s="62"/>
      <c r="D18" s="63"/>
      <c r="W18" s="227"/>
    </row>
    <row r="19" spans="1:23" s="57" customFormat="1" ht="15" x14ac:dyDescent="0.25">
      <c r="A19" s="61" t="s">
        <v>122</v>
      </c>
      <c r="B19" s="62"/>
      <c r="D19" s="63"/>
      <c r="W19" s="227"/>
    </row>
    <row r="20" spans="1:23" s="57" customFormat="1" ht="15" x14ac:dyDescent="0.25">
      <c r="A20" s="65" t="s">
        <v>95</v>
      </c>
      <c r="B20" s="62">
        <v>4773</v>
      </c>
      <c r="C20" s="57">
        <v>1446</v>
      </c>
      <c r="D20" s="63">
        <v>870</v>
      </c>
      <c r="E20" s="57">
        <v>7092</v>
      </c>
      <c r="F20" s="57">
        <v>6834</v>
      </c>
      <c r="G20" s="57">
        <v>6525</v>
      </c>
      <c r="H20" s="57">
        <v>6171</v>
      </c>
      <c r="I20" s="57">
        <v>5670</v>
      </c>
      <c r="J20" s="57">
        <v>5376</v>
      </c>
      <c r="K20" s="57">
        <v>5157</v>
      </c>
      <c r="L20" s="57">
        <v>4932</v>
      </c>
      <c r="M20" s="57">
        <v>4611</v>
      </c>
      <c r="N20" s="57">
        <v>4272</v>
      </c>
      <c r="O20" s="57">
        <v>4080</v>
      </c>
      <c r="P20" s="57">
        <v>3879</v>
      </c>
      <c r="Q20" s="57">
        <v>3765</v>
      </c>
      <c r="R20" s="57">
        <v>3672</v>
      </c>
      <c r="S20" s="57">
        <v>3606</v>
      </c>
      <c r="T20" s="57">
        <v>3522</v>
      </c>
      <c r="U20" s="57">
        <v>3411</v>
      </c>
      <c r="V20" s="57">
        <v>3342</v>
      </c>
      <c r="W20" s="227">
        <v>7092</v>
      </c>
    </row>
    <row r="21" spans="1:23" s="57" customFormat="1" ht="15" x14ac:dyDescent="0.25">
      <c r="A21" s="65" t="s">
        <v>96</v>
      </c>
      <c r="B21" s="62">
        <v>4368</v>
      </c>
      <c r="C21" s="57">
        <v>1191</v>
      </c>
      <c r="D21" s="63">
        <v>1059</v>
      </c>
      <c r="E21" s="57">
        <v>6615</v>
      </c>
      <c r="F21" s="57">
        <v>6381</v>
      </c>
      <c r="G21" s="57">
        <v>6054</v>
      </c>
      <c r="H21" s="57">
        <v>5685</v>
      </c>
      <c r="I21" s="57">
        <v>5220</v>
      </c>
      <c r="J21" s="57">
        <v>4959</v>
      </c>
      <c r="K21" s="57">
        <v>4701</v>
      </c>
      <c r="L21" s="57">
        <v>4446</v>
      </c>
      <c r="M21" s="57">
        <v>4101</v>
      </c>
      <c r="N21" s="57">
        <v>3708</v>
      </c>
      <c r="O21" s="57">
        <v>3519</v>
      </c>
      <c r="P21" s="57">
        <v>3339</v>
      </c>
      <c r="Q21" s="57">
        <v>3240</v>
      </c>
      <c r="R21" s="57">
        <v>3138</v>
      </c>
      <c r="S21" s="57">
        <v>3045</v>
      </c>
      <c r="T21" s="57">
        <v>2958</v>
      </c>
      <c r="U21" s="57">
        <v>2868</v>
      </c>
      <c r="V21" s="57">
        <v>2799</v>
      </c>
      <c r="W21" s="227">
        <v>6618</v>
      </c>
    </row>
    <row r="22" spans="1:23" s="57" customFormat="1" ht="15" x14ac:dyDescent="0.25">
      <c r="A22" s="65"/>
      <c r="B22" s="62"/>
      <c r="D22" s="63"/>
      <c r="W22" s="227"/>
    </row>
    <row r="23" spans="1:23" s="57" customFormat="1" ht="15" x14ac:dyDescent="0.25">
      <c r="A23" s="61" t="s">
        <v>210</v>
      </c>
      <c r="B23" s="62"/>
      <c r="D23" s="63"/>
      <c r="W23" s="227"/>
    </row>
    <row r="24" spans="1:23" s="57" customFormat="1" ht="15" x14ac:dyDescent="0.25">
      <c r="A24" s="65" t="s">
        <v>97</v>
      </c>
      <c r="B24" s="62">
        <v>87</v>
      </c>
      <c r="C24" s="57">
        <v>30</v>
      </c>
      <c r="D24" s="63">
        <v>15</v>
      </c>
      <c r="E24" s="57">
        <v>135</v>
      </c>
      <c r="F24" s="57">
        <v>123</v>
      </c>
      <c r="G24" s="57">
        <v>114</v>
      </c>
      <c r="H24" s="57">
        <v>102</v>
      </c>
      <c r="I24" s="57">
        <v>99</v>
      </c>
      <c r="J24" s="57">
        <v>90</v>
      </c>
      <c r="K24" s="57">
        <v>87</v>
      </c>
      <c r="L24" s="57">
        <v>81</v>
      </c>
      <c r="M24" s="57">
        <v>78</v>
      </c>
      <c r="N24" s="57">
        <v>75</v>
      </c>
      <c r="O24" s="57">
        <v>72</v>
      </c>
      <c r="P24" s="57">
        <v>66</v>
      </c>
      <c r="Q24" s="57">
        <v>66</v>
      </c>
      <c r="R24" s="57">
        <v>63</v>
      </c>
      <c r="S24" s="57">
        <v>63</v>
      </c>
      <c r="T24" s="57">
        <v>60</v>
      </c>
      <c r="U24" s="57">
        <v>57</v>
      </c>
      <c r="V24" s="57">
        <v>54</v>
      </c>
      <c r="W24" s="227">
        <v>135</v>
      </c>
    </row>
    <row r="25" spans="1:23" s="57" customFormat="1" ht="15" x14ac:dyDescent="0.25">
      <c r="A25" s="65" t="s">
        <v>98</v>
      </c>
      <c r="B25" s="62">
        <v>1752</v>
      </c>
      <c r="C25" s="57">
        <v>354</v>
      </c>
      <c r="D25" s="63">
        <v>279</v>
      </c>
      <c r="E25" s="57">
        <v>2382</v>
      </c>
      <c r="F25" s="57">
        <v>2310</v>
      </c>
      <c r="G25" s="57">
        <v>2226</v>
      </c>
      <c r="H25" s="57">
        <v>2118</v>
      </c>
      <c r="I25" s="57">
        <v>1929</v>
      </c>
      <c r="J25" s="57">
        <v>1821</v>
      </c>
      <c r="K25" s="57">
        <v>1722</v>
      </c>
      <c r="L25" s="57">
        <v>1635</v>
      </c>
      <c r="M25" s="57">
        <v>1524</v>
      </c>
      <c r="N25" s="57">
        <v>1401</v>
      </c>
      <c r="O25" s="57">
        <v>1323</v>
      </c>
      <c r="P25" s="57">
        <v>1236</v>
      </c>
      <c r="Q25" s="57">
        <v>1188</v>
      </c>
      <c r="R25" s="57">
        <v>1146</v>
      </c>
      <c r="S25" s="57">
        <v>1119</v>
      </c>
      <c r="T25" s="57">
        <v>1089</v>
      </c>
      <c r="U25" s="57">
        <v>1047</v>
      </c>
      <c r="V25" s="57">
        <v>1023</v>
      </c>
      <c r="W25" s="227">
        <v>2385</v>
      </c>
    </row>
    <row r="26" spans="1:23" s="57" customFormat="1" ht="15" x14ac:dyDescent="0.25">
      <c r="A26" s="65" t="s">
        <v>99</v>
      </c>
      <c r="B26" s="62">
        <v>2625</v>
      </c>
      <c r="C26" s="57">
        <v>753</v>
      </c>
      <c r="D26" s="63">
        <v>564</v>
      </c>
      <c r="E26" s="57">
        <v>3945</v>
      </c>
      <c r="F26" s="57">
        <v>3798</v>
      </c>
      <c r="G26" s="57">
        <v>3612</v>
      </c>
      <c r="H26" s="57">
        <v>3420</v>
      </c>
      <c r="I26" s="57">
        <v>3147</v>
      </c>
      <c r="J26" s="57">
        <v>2997</v>
      </c>
      <c r="K26" s="57">
        <v>2847</v>
      </c>
      <c r="L26" s="57">
        <v>2709</v>
      </c>
      <c r="M26" s="57">
        <v>2532</v>
      </c>
      <c r="N26" s="57">
        <v>2319</v>
      </c>
      <c r="O26" s="57">
        <v>2208</v>
      </c>
      <c r="P26" s="57">
        <v>2097</v>
      </c>
      <c r="Q26" s="57">
        <v>2037</v>
      </c>
      <c r="R26" s="57">
        <v>1977</v>
      </c>
      <c r="S26" s="57">
        <v>1923</v>
      </c>
      <c r="T26" s="57">
        <v>1884</v>
      </c>
      <c r="U26" s="57">
        <v>1827</v>
      </c>
      <c r="V26" s="57">
        <v>1785</v>
      </c>
      <c r="W26" s="227">
        <v>3942</v>
      </c>
    </row>
    <row r="27" spans="1:23" s="57" customFormat="1" ht="15" x14ac:dyDescent="0.25">
      <c r="A27" s="65" t="s">
        <v>100</v>
      </c>
      <c r="B27" s="62">
        <v>1335</v>
      </c>
      <c r="C27" s="57">
        <v>450</v>
      </c>
      <c r="D27" s="63">
        <v>276</v>
      </c>
      <c r="E27" s="57">
        <v>2064</v>
      </c>
      <c r="F27" s="57">
        <v>1995</v>
      </c>
      <c r="G27" s="57">
        <v>1884</v>
      </c>
      <c r="H27" s="57">
        <v>1746</v>
      </c>
      <c r="I27" s="57">
        <v>1605</v>
      </c>
      <c r="J27" s="57">
        <v>1518</v>
      </c>
      <c r="K27" s="57">
        <v>1452</v>
      </c>
      <c r="L27" s="57">
        <v>1377</v>
      </c>
      <c r="M27" s="57">
        <v>1275</v>
      </c>
      <c r="N27" s="57">
        <v>1152</v>
      </c>
      <c r="O27" s="57">
        <v>1092</v>
      </c>
      <c r="P27" s="57">
        <v>1035</v>
      </c>
      <c r="Q27" s="57">
        <v>1002</v>
      </c>
      <c r="R27" s="57">
        <v>972</v>
      </c>
      <c r="S27" s="57">
        <v>951</v>
      </c>
      <c r="T27" s="57">
        <v>930</v>
      </c>
      <c r="U27" s="57">
        <v>906</v>
      </c>
      <c r="V27" s="57">
        <v>894</v>
      </c>
      <c r="W27" s="227">
        <v>2064</v>
      </c>
    </row>
    <row r="28" spans="1:23" s="57" customFormat="1" ht="15" x14ac:dyDescent="0.25">
      <c r="A28" s="65" t="s">
        <v>101</v>
      </c>
      <c r="B28" s="62">
        <v>891</v>
      </c>
      <c r="C28" s="57">
        <v>276</v>
      </c>
      <c r="D28" s="63">
        <v>192</v>
      </c>
      <c r="E28" s="57">
        <v>1359</v>
      </c>
      <c r="F28" s="57">
        <v>1308</v>
      </c>
      <c r="G28" s="57">
        <v>1242</v>
      </c>
      <c r="H28" s="57">
        <v>1164</v>
      </c>
      <c r="I28" s="57">
        <v>1047</v>
      </c>
      <c r="J28" s="57">
        <v>1002</v>
      </c>
      <c r="K28" s="57">
        <v>966</v>
      </c>
      <c r="L28" s="57">
        <v>927</v>
      </c>
      <c r="M28" s="57">
        <v>870</v>
      </c>
      <c r="N28" s="57">
        <v>792</v>
      </c>
      <c r="O28" s="57">
        <v>762</v>
      </c>
      <c r="P28" s="57">
        <v>735</v>
      </c>
      <c r="Q28" s="57">
        <v>714</v>
      </c>
      <c r="R28" s="57">
        <v>690</v>
      </c>
      <c r="S28" s="57">
        <v>678</v>
      </c>
      <c r="T28" s="57">
        <v>657</v>
      </c>
      <c r="U28" s="57">
        <v>639</v>
      </c>
      <c r="V28" s="57">
        <v>621</v>
      </c>
      <c r="W28" s="227">
        <v>1359</v>
      </c>
    </row>
    <row r="29" spans="1:23" s="57" customFormat="1" ht="15" x14ac:dyDescent="0.25">
      <c r="A29" s="65" t="s">
        <v>102</v>
      </c>
      <c r="B29" s="62">
        <v>666</v>
      </c>
      <c r="C29" s="57">
        <v>195</v>
      </c>
      <c r="D29" s="63">
        <v>144</v>
      </c>
      <c r="E29" s="57">
        <v>1002</v>
      </c>
      <c r="F29" s="57">
        <v>969</v>
      </c>
      <c r="G29" s="57">
        <v>924</v>
      </c>
      <c r="H29" s="57">
        <v>879</v>
      </c>
      <c r="I29" s="57">
        <v>807</v>
      </c>
      <c r="J29" s="57">
        <v>771</v>
      </c>
      <c r="K29" s="57">
        <v>735</v>
      </c>
      <c r="L29" s="57">
        <v>705</v>
      </c>
      <c r="M29" s="57">
        <v>654</v>
      </c>
      <c r="N29" s="57">
        <v>612</v>
      </c>
      <c r="O29" s="57">
        <v>588</v>
      </c>
      <c r="P29" s="57">
        <v>558</v>
      </c>
      <c r="Q29" s="57">
        <v>540</v>
      </c>
      <c r="R29" s="57">
        <v>534</v>
      </c>
      <c r="S29" s="57">
        <v>519</v>
      </c>
      <c r="T29" s="57">
        <v>507</v>
      </c>
      <c r="U29" s="57">
        <v>489</v>
      </c>
      <c r="V29" s="57">
        <v>483</v>
      </c>
      <c r="W29" s="227">
        <v>1002</v>
      </c>
    </row>
    <row r="30" spans="1:23" s="57" customFormat="1" ht="15" x14ac:dyDescent="0.25">
      <c r="A30" s="65" t="s">
        <v>103</v>
      </c>
      <c r="B30" s="62">
        <v>627</v>
      </c>
      <c r="C30" s="57">
        <v>210</v>
      </c>
      <c r="D30" s="63">
        <v>144</v>
      </c>
      <c r="E30" s="57">
        <v>981</v>
      </c>
      <c r="F30" s="57">
        <v>948</v>
      </c>
      <c r="G30" s="57">
        <v>897</v>
      </c>
      <c r="H30" s="57">
        <v>852</v>
      </c>
      <c r="I30" s="57">
        <v>795</v>
      </c>
      <c r="J30" s="57">
        <v>744</v>
      </c>
      <c r="K30" s="57">
        <v>717</v>
      </c>
      <c r="L30" s="57">
        <v>678</v>
      </c>
      <c r="M30" s="57">
        <v>621</v>
      </c>
      <c r="N30" s="57">
        <v>564</v>
      </c>
      <c r="O30" s="57">
        <v>537</v>
      </c>
      <c r="P30" s="57">
        <v>522</v>
      </c>
      <c r="Q30" s="57">
        <v>510</v>
      </c>
      <c r="R30" s="57">
        <v>498</v>
      </c>
      <c r="S30" s="57">
        <v>483</v>
      </c>
      <c r="T30" s="57">
        <v>465</v>
      </c>
      <c r="U30" s="57">
        <v>459</v>
      </c>
      <c r="V30" s="57">
        <v>450</v>
      </c>
      <c r="W30" s="227">
        <v>981</v>
      </c>
    </row>
    <row r="31" spans="1:23" s="57" customFormat="1" ht="15" x14ac:dyDescent="0.25">
      <c r="A31" s="65" t="s">
        <v>104</v>
      </c>
      <c r="B31" s="62">
        <v>546</v>
      </c>
      <c r="C31" s="57">
        <v>177</v>
      </c>
      <c r="D31" s="63">
        <v>141</v>
      </c>
      <c r="E31" s="57">
        <v>864</v>
      </c>
      <c r="F31" s="57">
        <v>825</v>
      </c>
      <c r="G31" s="57">
        <v>783</v>
      </c>
      <c r="H31" s="57">
        <v>741</v>
      </c>
      <c r="I31" s="57">
        <v>690</v>
      </c>
      <c r="J31" s="57">
        <v>660</v>
      </c>
      <c r="K31" s="57">
        <v>633</v>
      </c>
      <c r="L31" s="57">
        <v>600</v>
      </c>
      <c r="M31" s="57">
        <v>549</v>
      </c>
      <c r="N31" s="57">
        <v>507</v>
      </c>
      <c r="O31" s="57">
        <v>489</v>
      </c>
      <c r="P31" s="57">
        <v>474</v>
      </c>
      <c r="Q31" s="57">
        <v>459</v>
      </c>
      <c r="R31" s="57">
        <v>447</v>
      </c>
      <c r="S31" s="57">
        <v>438</v>
      </c>
      <c r="T31" s="57">
        <v>429</v>
      </c>
      <c r="U31" s="57">
        <v>420</v>
      </c>
      <c r="V31" s="57">
        <v>408</v>
      </c>
      <c r="W31" s="227">
        <v>864</v>
      </c>
    </row>
    <row r="32" spans="1:23" s="57" customFormat="1" ht="15" x14ac:dyDescent="0.25">
      <c r="A32" s="65" t="s">
        <v>105</v>
      </c>
      <c r="B32" s="62">
        <v>435</v>
      </c>
      <c r="C32" s="57">
        <v>114</v>
      </c>
      <c r="D32" s="63">
        <v>87</v>
      </c>
      <c r="E32" s="57">
        <v>636</v>
      </c>
      <c r="F32" s="57">
        <v>612</v>
      </c>
      <c r="G32" s="57">
        <v>588</v>
      </c>
      <c r="H32" s="57">
        <v>549</v>
      </c>
      <c r="I32" s="57">
        <v>495</v>
      </c>
      <c r="J32" s="57">
        <v>471</v>
      </c>
      <c r="K32" s="57">
        <v>456</v>
      </c>
      <c r="L32" s="57">
        <v>429</v>
      </c>
      <c r="M32" s="57">
        <v>387</v>
      </c>
      <c r="N32" s="57">
        <v>354</v>
      </c>
      <c r="O32" s="57">
        <v>336</v>
      </c>
      <c r="P32" s="57">
        <v>318</v>
      </c>
      <c r="Q32" s="57">
        <v>315</v>
      </c>
      <c r="R32" s="57">
        <v>303</v>
      </c>
      <c r="S32" s="57">
        <v>300</v>
      </c>
      <c r="T32" s="57">
        <v>294</v>
      </c>
      <c r="U32" s="57">
        <v>279</v>
      </c>
      <c r="V32" s="57">
        <v>270</v>
      </c>
      <c r="W32" s="227">
        <v>636</v>
      </c>
    </row>
    <row r="33" spans="1:23" s="57" customFormat="1" ht="15" x14ac:dyDescent="0.25">
      <c r="A33" s="65" t="s">
        <v>106</v>
      </c>
      <c r="B33" s="62">
        <v>147</v>
      </c>
      <c r="C33" s="57">
        <v>63</v>
      </c>
      <c r="D33" s="63">
        <v>54</v>
      </c>
      <c r="E33" s="57">
        <v>267</v>
      </c>
      <c r="F33" s="57">
        <v>255</v>
      </c>
      <c r="G33" s="57">
        <v>240</v>
      </c>
      <c r="H33" s="57">
        <v>222</v>
      </c>
      <c r="I33" s="57">
        <v>216</v>
      </c>
      <c r="J33" s="57">
        <v>201</v>
      </c>
      <c r="K33" s="57">
        <v>192</v>
      </c>
      <c r="L33" s="57">
        <v>189</v>
      </c>
      <c r="M33" s="57">
        <v>174</v>
      </c>
      <c r="N33" s="57">
        <v>156</v>
      </c>
      <c r="O33" s="57">
        <v>147</v>
      </c>
      <c r="P33" s="57">
        <v>141</v>
      </c>
      <c r="Q33" s="57">
        <v>135</v>
      </c>
      <c r="R33" s="57">
        <v>135</v>
      </c>
      <c r="S33" s="57">
        <v>132</v>
      </c>
      <c r="T33" s="57">
        <v>126</v>
      </c>
      <c r="U33" s="57">
        <v>123</v>
      </c>
      <c r="V33" s="57">
        <v>120</v>
      </c>
      <c r="W33" s="227">
        <v>267</v>
      </c>
    </row>
    <row r="34" spans="1:23" s="57" customFormat="1" ht="15" x14ac:dyDescent="0.25">
      <c r="A34" s="65" t="s">
        <v>107</v>
      </c>
      <c r="B34" s="62">
        <v>33</v>
      </c>
      <c r="C34" s="57">
        <v>12</v>
      </c>
      <c r="D34" s="63">
        <v>30</v>
      </c>
      <c r="E34" s="57">
        <v>75</v>
      </c>
      <c r="F34" s="57">
        <v>72</v>
      </c>
      <c r="G34" s="57">
        <v>69</v>
      </c>
      <c r="H34" s="57">
        <v>63</v>
      </c>
      <c r="I34" s="57">
        <v>60</v>
      </c>
      <c r="J34" s="57">
        <v>57</v>
      </c>
      <c r="K34" s="57">
        <v>54</v>
      </c>
      <c r="L34" s="57">
        <v>48</v>
      </c>
      <c r="M34" s="57">
        <v>51</v>
      </c>
      <c r="N34" s="57">
        <v>48</v>
      </c>
      <c r="O34" s="57">
        <v>45</v>
      </c>
      <c r="P34" s="57">
        <v>45</v>
      </c>
      <c r="Q34" s="57">
        <v>45</v>
      </c>
      <c r="R34" s="57">
        <v>45</v>
      </c>
      <c r="S34" s="57">
        <v>45</v>
      </c>
      <c r="T34" s="57">
        <v>42</v>
      </c>
      <c r="U34" s="57">
        <v>39</v>
      </c>
      <c r="V34" s="57">
        <v>39</v>
      </c>
      <c r="W34" s="227">
        <v>75</v>
      </c>
    </row>
    <row r="35" spans="1:23" s="57" customFormat="1" ht="15" x14ac:dyDescent="0.25">
      <c r="A35" s="65"/>
      <c r="B35" s="62"/>
      <c r="D35" s="63"/>
      <c r="W35" s="227"/>
    </row>
    <row r="36" spans="1:23" s="57" customFormat="1" ht="15" x14ac:dyDescent="0.25">
      <c r="A36" s="61" t="s">
        <v>211</v>
      </c>
      <c r="B36" s="62"/>
      <c r="D36" s="63"/>
      <c r="W36" s="227"/>
    </row>
    <row r="37" spans="1:23" s="57" customFormat="1" ht="15" x14ac:dyDescent="0.25">
      <c r="A37" s="65" t="s">
        <v>43</v>
      </c>
      <c r="B37" s="62">
        <v>432</v>
      </c>
      <c r="C37" s="57">
        <v>138</v>
      </c>
      <c r="D37" s="63">
        <v>72</v>
      </c>
      <c r="E37" s="57">
        <v>642</v>
      </c>
      <c r="F37" s="57">
        <v>630</v>
      </c>
      <c r="G37" s="57">
        <v>609</v>
      </c>
      <c r="H37" s="57">
        <v>594</v>
      </c>
      <c r="I37" s="57">
        <v>564</v>
      </c>
      <c r="J37" s="57">
        <v>549</v>
      </c>
      <c r="K37" s="57">
        <v>534</v>
      </c>
      <c r="L37" s="57">
        <v>510</v>
      </c>
      <c r="M37" s="57">
        <v>480</v>
      </c>
      <c r="N37" s="57">
        <v>453</v>
      </c>
      <c r="O37" s="57">
        <v>438</v>
      </c>
      <c r="P37" s="57">
        <v>423</v>
      </c>
      <c r="Q37" s="57">
        <v>417</v>
      </c>
      <c r="R37" s="57">
        <v>408</v>
      </c>
      <c r="S37" s="57">
        <v>402</v>
      </c>
      <c r="T37" s="57">
        <v>399</v>
      </c>
      <c r="U37" s="57">
        <v>390</v>
      </c>
      <c r="V37" s="57">
        <v>381</v>
      </c>
      <c r="W37" s="227">
        <v>642</v>
      </c>
    </row>
    <row r="38" spans="1:23" s="57" customFormat="1" ht="15" x14ac:dyDescent="0.25">
      <c r="A38" s="65" t="s">
        <v>45</v>
      </c>
      <c r="B38" s="62">
        <v>4167</v>
      </c>
      <c r="C38" s="57">
        <v>1071</v>
      </c>
      <c r="D38" s="63">
        <v>759</v>
      </c>
      <c r="E38" s="57">
        <v>5994</v>
      </c>
      <c r="F38" s="57">
        <v>5733</v>
      </c>
      <c r="G38" s="57">
        <v>5388</v>
      </c>
      <c r="H38" s="57">
        <v>5010</v>
      </c>
      <c r="I38" s="57">
        <v>4524</v>
      </c>
      <c r="J38" s="57">
        <v>4254</v>
      </c>
      <c r="K38" s="57">
        <v>4032</v>
      </c>
      <c r="L38" s="57">
        <v>3819</v>
      </c>
      <c r="M38" s="57">
        <v>3456</v>
      </c>
      <c r="N38" s="57">
        <v>3123</v>
      </c>
      <c r="O38" s="57">
        <v>2955</v>
      </c>
      <c r="P38" s="57">
        <v>2769</v>
      </c>
      <c r="Q38" s="57">
        <v>2670</v>
      </c>
      <c r="R38" s="57">
        <v>2568</v>
      </c>
      <c r="S38" s="57">
        <v>2484</v>
      </c>
      <c r="T38" s="57">
        <v>2400</v>
      </c>
      <c r="U38" s="57">
        <v>2307</v>
      </c>
      <c r="V38" s="57">
        <v>2235</v>
      </c>
      <c r="W38" s="227">
        <v>5994</v>
      </c>
    </row>
    <row r="39" spans="1:23" s="57" customFormat="1" ht="15" x14ac:dyDescent="0.25">
      <c r="A39" s="65" t="s">
        <v>46</v>
      </c>
      <c r="B39" s="62">
        <v>2349</v>
      </c>
      <c r="C39" s="57">
        <v>840</v>
      </c>
      <c r="D39" s="63">
        <v>765</v>
      </c>
      <c r="E39" s="57">
        <v>3954</v>
      </c>
      <c r="F39" s="57">
        <v>3822</v>
      </c>
      <c r="G39" s="57">
        <v>3648</v>
      </c>
      <c r="H39" s="57">
        <v>3462</v>
      </c>
      <c r="I39" s="57">
        <v>3195</v>
      </c>
      <c r="J39" s="57">
        <v>3033</v>
      </c>
      <c r="K39" s="57">
        <v>2892</v>
      </c>
      <c r="L39" s="57">
        <v>2769</v>
      </c>
      <c r="M39" s="57">
        <v>2613</v>
      </c>
      <c r="N39" s="57">
        <v>2394</v>
      </c>
      <c r="O39" s="57">
        <v>2286</v>
      </c>
      <c r="P39" s="57">
        <v>2199</v>
      </c>
      <c r="Q39" s="57">
        <v>2142</v>
      </c>
      <c r="R39" s="57">
        <v>2097</v>
      </c>
      <c r="S39" s="57">
        <v>2061</v>
      </c>
      <c r="T39" s="57">
        <v>2013</v>
      </c>
      <c r="U39" s="57">
        <v>1956</v>
      </c>
      <c r="V39" s="57">
        <v>1923</v>
      </c>
      <c r="W39" s="227">
        <v>3954</v>
      </c>
    </row>
    <row r="40" spans="1:23" s="57" customFormat="1" ht="15" x14ac:dyDescent="0.25">
      <c r="A40" s="65" t="s">
        <v>26</v>
      </c>
      <c r="B40" s="62">
        <v>1167</v>
      </c>
      <c r="C40" s="57">
        <v>348</v>
      </c>
      <c r="D40" s="63">
        <v>165</v>
      </c>
      <c r="E40" s="57">
        <v>1683</v>
      </c>
      <c r="F40" s="57">
        <v>1635</v>
      </c>
      <c r="G40" s="57">
        <v>1578</v>
      </c>
      <c r="H40" s="57">
        <v>1509</v>
      </c>
      <c r="I40" s="57">
        <v>1410</v>
      </c>
      <c r="J40" s="57">
        <v>1350</v>
      </c>
      <c r="K40" s="57">
        <v>1302</v>
      </c>
      <c r="L40" s="57">
        <v>1236</v>
      </c>
      <c r="M40" s="57">
        <v>1182</v>
      </c>
      <c r="N40" s="57">
        <v>1107</v>
      </c>
      <c r="O40" s="57">
        <v>1065</v>
      </c>
      <c r="P40" s="57">
        <v>1005</v>
      </c>
      <c r="Q40" s="57">
        <v>981</v>
      </c>
      <c r="R40" s="57">
        <v>966</v>
      </c>
      <c r="S40" s="57">
        <v>945</v>
      </c>
      <c r="T40" s="57">
        <v>930</v>
      </c>
      <c r="U40" s="57">
        <v>903</v>
      </c>
      <c r="V40" s="57">
        <v>891</v>
      </c>
      <c r="W40" s="227">
        <v>1680</v>
      </c>
    </row>
    <row r="41" spans="1:23" s="57" customFormat="1" ht="15" x14ac:dyDescent="0.25">
      <c r="A41" s="65" t="s">
        <v>44</v>
      </c>
      <c r="B41" s="62">
        <v>1029</v>
      </c>
      <c r="C41" s="57">
        <v>237</v>
      </c>
      <c r="D41" s="63">
        <v>174</v>
      </c>
      <c r="E41" s="57">
        <v>1437</v>
      </c>
      <c r="F41" s="57">
        <v>1395</v>
      </c>
      <c r="G41" s="57">
        <v>1347</v>
      </c>
      <c r="H41" s="57">
        <v>1284</v>
      </c>
      <c r="I41" s="57">
        <v>1197</v>
      </c>
      <c r="J41" s="57">
        <v>1149</v>
      </c>
      <c r="K41" s="57">
        <v>1098</v>
      </c>
      <c r="L41" s="57">
        <v>1044</v>
      </c>
      <c r="M41" s="57">
        <v>981</v>
      </c>
      <c r="N41" s="57">
        <v>903</v>
      </c>
      <c r="O41" s="57">
        <v>858</v>
      </c>
      <c r="P41" s="57">
        <v>819</v>
      </c>
      <c r="Q41" s="57">
        <v>798</v>
      </c>
      <c r="R41" s="57">
        <v>771</v>
      </c>
      <c r="S41" s="57">
        <v>756</v>
      </c>
      <c r="T41" s="57">
        <v>741</v>
      </c>
      <c r="U41" s="57">
        <v>726</v>
      </c>
      <c r="V41" s="57">
        <v>711</v>
      </c>
      <c r="W41" s="227">
        <v>1440</v>
      </c>
    </row>
    <row r="42" spans="1:23" s="57" customFormat="1" ht="15" x14ac:dyDescent="0.25">
      <c r="A42" s="65"/>
      <c r="B42" s="62"/>
      <c r="D42" s="63"/>
      <c r="W42" s="227"/>
    </row>
    <row r="43" spans="1:23" s="57" customFormat="1" ht="15" x14ac:dyDescent="0.25">
      <c r="A43" s="61" t="s">
        <v>212</v>
      </c>
      <c r="B43" s="62"/>
      <c r="D43" s="63"/>
      <c r="W43" s="227"/>
    </row>
    <row r="44" spans="1:23" s="57" customFormat="1" ht="15" x14ac:dyDescent="0.25">
      <c r="A44" s="65" t="s">
        <v>108</v>
      </c>
      <c r="B44" s="62">
        <v>2817</v>
      </c>
      <c r="C44" s="57">
        <v>756</v>
      </c>
      <c r="D44" s="63">
        <v>384</v>
      </c>
      <c r="E44" s="57">
        <v>3957</v>
      </c>
      <c r="F44" s="57">
        <v>3843</v>
      </c>
      <c r="G44" s="57">
        <v>3678</v>
      </c>
      <c r="H44" s="57">
        <v>3510</v>
      </c>
      <c r="I44" s="57">
        <v>3273</v>
      </c>
      <c r="J44" s="57">
        <v>3099</v>
      </c>
      <c r="K44" s="57">
        <v>2976</v>
      </c>
      <c r="L44" s="57">
        <v>2826</v>
      </c>
      <c r="M44" s="57">
        <v>2637</v>
      </c>
      <c r="N44" s="57">
        <v>2445</v>
      </c>
      <c r="O44" s="57">
        <v>2337</v>
      </c>
      <c r="P44" s="57">
        <v>2241</v>
      </c>
      <c r="Q44" s="57">
        <v>2184</v>
      </c>
      <c r="R44" s="57">
        <v>2118</v>
      </c>
      <c r="S44" s="57">
        <v>2073</v>
      </c>
      <c r="T44" s="57">
        <v>2025</v>
      </c>
      <c r="U44" s="57">
        <v>1965</v>
      </c>
      <c r="V44" s="57">
        <v>1926</v>
      </c>
      <c r="W44" s="227">
        <v>3954</v>
      </c>
    </row>
    <row r="45" spans="1:23" s="57" customFormat="1" ht="15" x14ac:dyDescent="0.25">
      <c r="A45" s="65" t="s">
        <v>109</v>
      </c>
      <c r="B45" s="62">
        <v>387</v>
      </c>
      <c r="C45" s="57">
        <v>201</v>
      </c>
      <c r="D45" s="63">
        <v>120</v>
      </c>
      <c r="E45" s="57">
        <v>708</v>
      </c>
      <c r="F45" s="57">
        <v>684</v>
      </c>
      <c r="G45" s="57">
        <v>651</v>
      </c>
      <c r="H45" s="57">
        <v>615</v>
      </c>
      <c r="I45" s="57">
        <v>579</v>
      </c>
      <c r="J45" s="57">
        <v>549</v>
      </c>
      <c r="K45" s="57">
        <v>537</v>
      </c>
      <c r="L45" s="57">
        <v>519</v>
      </c>
      <c r="M45" s="57">
        <v>495</v>
      </c>
      <c r="N45" s="57">
        <v>456</v>
      </c>
      <c r="O45" s="57">
        <v>444</v>
      </c>
      <c r="P45" s="57">
        <v>435</v>
      </c>
      <c r="Q45" s="57">
        <v>423</v>
      </c>
      <c r="R45" s="57">
        <v>417</v>
      </c>
      <c r="S45" s="57">
        <v>408</v>
      </c>
      <c r="T45" s="57">
        <v>399</v>
      </c>
      <c r="U45" s="57">
        <v>393</v>
      </c>
      <c r="V45" s="57">
        <v>387</v>
      </c>
      <c r="W45" s="227">
        <v>705</v>
      </c>
    </row>
    <row r="46" spans="1:23" s="57" customFormat="1" ht="15" x14ac:dyDescent="0.25">
      <c r="A46" s="65" t="s">
        <v>110</v>
      </c>
      <c r="B46" s="62">
        <v>519</v>
      </c>
      <c r="C46" s="57">
        <v>198</v>
      </c>
      <c r="D46" s="63">
        <v>129</v>
      </c>
      <c r="E46" s="57">
        <v>846</v>
      </c>
      <c r="F46" s="57">
        <v>813</v>
      </c>
      <c r="G46" s="57">
        <v>762</v>
      </c>
      <c r="H46" s="57">
        <v>723</v>
      </c>
      <c r="I46" s="57">
        <v>666</v>
      </c>
      <c r="J46" s="57">
        <v>639</v>
      </c>
      <c r="K46" s="57">
        <v>609</v>
      </c>
      <c r="L46" s="57">
        <v>591</v>
      </c>
      <c r="M46" s="57">
        <v>558</v>
      </c>
      <c r="N46" s="57">
        <v>492</v>
      </c>
      <c r="O46" s="57">
        <v>480</v>
      </c>
      <c r="P46" s="57">
        <v>447</v>
      </c>
      <c r="Q46" s="57">
        <v>432</v>
      </c>
      <c r="R46" s="57">
        <v>423</v>
      </c>
      <c r="S46" s="57">
        <v>411</v>
      </c>
      <c r="T46" s="57">
        <v>399</v>
      </c>
      <c r="U46" s="57">
        <v>384</v>
      </c>
      <c r="V46" s="57">
        <v>381</v>
      </c>
      <c r="W46" s="227">
        <v>846</v>
      </c>
    </row>
    <row r="47" spans="1:23" s="57" customFormat="1" ht="15" x14ac:dyDescent="0.25">
      <c r="A47" s="65" t="s">
        <v>111</v>
      </c>
      <c r="B47" s="62">
        <v>543</v>
      </c>
      <c r="C47" s="57">
        <v>219</v>
      </c>
      <c r="D47" s="63">
        <v>183</v>
      </c>
      <c r="E47" s="57">
        <v>945</v>
      </c>
      <c r="F47" s="57">
        <v>909</v>
      </c>
      <c r="G47" s="57">
        <v>861</v>
      </c>
      <c r="H47" s="57">
        <v>807</v>
      </c>
      <c r="I47" s="57">
        <v>729</v>
      </c>
      <c r="J47" s="57">
        <v>690</v>
      </c>
      <c r="K47" s="57">
        <v>657</v>
      </c>
      <c r="L47" s="57">
        <v>633</v>
      </c>
      <c r="M47" s="57">
        <v>585</v>
      </c>
      <c r="N47" s="57">
        <v>519</v>
      </c>
      <c r="O47" s="57">
        <v>489</v>
      </c>
      <c r="P47" s="57">
        <v>459</v>
      </c>
      <c r="Q47" s="57">
        <v>444</v>
      </c>
      <c r="R47" s="57">
        <v>429</v>
      </c>
      <c r="S47" s="57">
        <v>420</v>
      </c>
      <c r="T47" s="57">
        <v>408</v>
      </c>
      <c r="U47" s="57">
        <v>384</v>
      </c>
      <c r="V47" s="57">
        <v>375</v>
      </c>
      <c r="W47" s="227">
        <v>945</v>
      </c>
    </row>
    <row r="48" spans="1:23" s="57" customFormat="1" ht="15" x14ac:dyDescent="0.25">
      <c r="A48" s="65" t="s">
        <v>112</v>
      </c>
      <c r="B48" s="62">
        <v>201</v>
      </c>
      <c r="C48" s="57">
        <v>81</v>
      </c>
      <c r="D48" s="63">
        <v>48</v>
      </c>
      <c r="E48" s="57">
        <v>327</v>
      </c>
      <c r="F48" s="57">
        <v>303</v>
      </c>
      <c r="G48" s="57">
        <v>288</v>
      </c>
      <c r="H48" s="57">
        <v>267</v>
      </c>
      <c r="I48" s="57">
        <v>249</v>
      </c>
      <c r="J48" s="57">
        <v>237</v>
      </c>
      <c r="K48" s="57">
        <v>222</v>
      </c>
      <c r="L48" s="57">
        <v>216</v>
      </c>
      <c r="M48" s="57">
        <v>195</v>
      </c>
      <c r="N48" s="57">
        <v>180</v>
      </c>
      <c r="O48" s="57">
        <v>171</v>
      </c>
      <c r="P48" s="57">
        <v>162</v>
      </c>
      <c r="Q48" s="57">
        <v>153</v>
      </c>
      <c r="R48" s="57">
        <v>147</v>
      </c>
      <c r="S48" s="57">
        <v>144</v>
      </c>
      <c r="T48" s="57">
        <v>141</v>
      </c>
      <c r="U48" s="57">
        <v>138</v>
      </c>
      <c r="V48" s="57">
        <v>135</v>
      </c>
      <c r="W48" s="227">
        <v>324</v>
      </c>
    </row>
    <row r="49" spans="1:23" s="57" customFormat="1" ht="15" x14ac:dyDescent="0.25">
      <c r="A49" s="65" t="s">
        <v>113</v>
      </c>
      <c r="B49" s="62">
        <v>555</v>
      </c>
      <c r="C49" s="57">
        <v>141</v>
      </c>
      <c r="D49" s="63">
        <v>99</v>
      </c>
      <c r="E49" s="57">
        <v>795</v>
      </c>
      <c r="F49" s="57">
        <v>759</v>
      </c>
      <c r="G49" s="57">
        <v>720</v>
      </c>
      <c r="H49" s="57">
        <v>669</v>
      </c>
      <c r="I49" s="57">
        <v>594</v>
      </c>
      <c r="J49" s="57">
        <v>570</v>
      </c>
      <c r="K49" s="57">
        <v>546</v>
      </c>
      <c r="L49" s="57">
        <v>525</v>
      </c>
      <c r="M49" s="57">
        <v>492</v>
      </c>
      <c r="N49" s="57">
        <v>453</v>
      </c>
      <c r="O49" s="57">
        <v>423</v>
      </c>
      <c r="P49" s="57">
        <v>402</v>
      </c>
      <c r="Q49" s="57">
        <v>390</v>
      </c>
      <c r="R49" s="57">
        <v>366</v>
      </c>
      <c r="S49" s="57">
        <v>354</v>
      </c>
      <c r="T49" s="57">
        <v>342</v>
      </c>
      <c r="U49" s="57">
        <v>324</v>
      </c>
      <c r="V49" s="57">
        <v>315</v>
      </c>
      <c r="W49" s="227">
        <v>792</v>
      </c>
    </row>
    <row r="50" spans="1:23" s="57" customFormat="1" ht="15" x14ac:dyDescent="0.25">
      <c r="A50" s="65" t="s">
        <v>26</v>
      </c>
      <c r="B50" s="62">
        <v>300</v>
      </c>
      <c r="C50" s="57">
        <v>84</v>
      </c>
      <c r="D50" s="63">
        <v>57</v>
      </c>
      <c r="E50" s="57">
        <v>441</v>
      </c>
      <c r="F50" s="57">
        <v>408</v>
      </c>
      <c r="G50" s="57">
        <v>384</v>
      </c>
      <c r="H50" s="57">
        <v>360</v>
      </c>
      <c r="I50" s="57">
        <v>327</v>
      </c>
      <c r="J50" s="57">
        <v>315</v>
      </c>
      <c r="K50" s="57">
        <v>294</v>
      </c>
      <c r="L50" s="57">
        <v>282</v>
      </c>
      <c r="M50" s="57">
        <v>264</v>
      </c>
      <c r="N50" s="57">
        <v>249</v>
      </c>
      <c r="O50" s="57">
        <v>240</v>
      </c>
      <c r="P50" s="57">
        <v>225</v>
      </c>
      <c r="Q50" s="57">
        <v>213</v>
      </c>
      <c r="R50" s="57">
        <v>201</v>
      </c>
      <c r="S50" s="57">
        <v>198</v>
      </c>
      <c r="T50" s="57">
        <v>192</v>
      </c>
      <c r="U50" s="57">
        <v>183</v>
      </c>
      <c r="V50" s="57">
        <v>174</v>
      </c>
      <c r="W50" s="227">
        <v>441</v>
      </c>
    </row>
    <row r="51" spans="1:23" s="57" customFormat="1" ht="15" x14ac:dyDescent="0.25">
      <c r="A51" s="65" t="s">
        <v>114</v>
      </c>
      <c r="B51" s="62">
        <v>1257</v>
      </c>
      <c r="C51" s="57">
        <v>249</v>
      </c>
      <c r="D51" s="63">
        <v>180</v>
      </c>
      <c r="E51" s="57">
        <v>1686</v>
      </c>
      <c r="F51" s="57">
        <v>1638</v>
      </c>
      <c r="G51" s="57">
        <v>1557</v>
      </c>
      <c r="H51" s="57">
        <v>1455</v>
      </c>
      <c r="I51" s="57">
        <v>1314</v>
      </c>
      <c r="J51" s="57">
        <v>1239</v>
      </c>
      <c r="K51" s="57">
        <v>1176</v>
      </c>
      <c r="L51" s="57">
        <v>1107</v>
      </c>
      <c r="M51" s="57">
        <v>999</v>
      </c>
      <c r="N51" s="57">
        <v>909</v>
      </c>
      <c r="O51" s="57">
        <v>864</v>
      </c>
      <c r="P51" s="57">
        <v>813</v>
      </c>
      <c r="Q51" s="57">
        <v>789</v>
      </c>
      <c r="R51" s="57">
        <v>765</v>
      </c>
      <c r="S51" s="57">
        <v>744</v>
      </c>
      <c r="T51" s="57">
        <v>723</v>
      </c>
      <c r="U51" s="57">
        <v>699</v>
      </c>
      <c r="V51" s="57">
        <v>681</v>
      </c>
      <c r="W51" s="227">
        <v>1686</v>
      </c>
    </row>
    <row r="52" spans="1:23" s="57" customFormat="1" ht="15" x14ac:dyDescent="0.25">
      <c r="A52" s="65" t="s">
        <v>115</v>
      </c>
      <c r="B52" s="62">
        <v>567</v>
      </c>
      <c r="C52" s="57">
        <v>165</v>
      </c>
      <c r="D52" s="63">
        <v>381</v>
      </c>
      <c r="E52" s="57">
        <v>1119</v>
      </c>
      <c r="F52" s="57">
        <v>1071</v>
      </c>
      <c r="G52" s="57">
        <v>1008</v>
      </c>
      <c r="H52" s="57">
        <v>951</v>
      </c>
      <c r="I52" s="57">
        <v>867</v>
      </c>
      <c r="J52" s="57">
        <v>801</v>
      </c>
      <c r="K52" s="57">
        <v>735</v>
      </c>
      <c r="L52" s="57">
        <v>699</v>
      </c>
      <c r="M52" s="57">
        <v>645</v>
      </c>
      <c r="N52" s="57">
        <v>573</v>
      </c>
      <c r="O52" s="57">
        <v>534</v>
      </c>
      <c r="P52" s="57">
        <v>507</v>
      </c>
      <c r="Q52" s="57">
        <v>495</v>
      </c>
      <c r="R52" s="57">
        <v>483</v>
      </c>
      <c r="S52" s="57">
        <v>477</v>
      </c>
      <c r="T52" s="57">
        <v>468</v>
      </c>
      <c r="U52" s="57">
        <v>453</v>
      </c>
      <c r="V52" s="57">
        <v>441</v>
      </c>
      <c r="W52" s="227">
        <v>1116</v>
      </c>
    </row>
    <row r="53" spans="1:23" s="57" customFormat="1" ht="15" x14ac:dyDescent="0.25">
      <c r="A53" s="65" t="s">
        <v>116</v>
      </c>
      <c r="B53" s="62">
        <v>381</v>
      </c>
      <c r="C53" s="57">
        <v>117</v>
      </c>
      <c r="D53" s="63">
        <v>90</v>
      </c>
      <c r="E53" s="57">
        <v>588</v>
      </c>
      <c r="F53" s="57">
        <v>567</v>
      </c>
      <c r="G53" s="57">
        <v>546</v>
      </c>
      <c r="H53" s="57">
        <v>519</v>
      </c>
      <c r="I53" s="57">
        <v>480</v>
      </c>
      <c r="J53" s="57">
        <v>462</v>
      </c>
      <c r="K53" s="57">
        <v>438</v>
      </c>
      <c r="L53" s="57">
        <v>423</v>
      </c>
      <c r="M53" s="57">
        <v>387</v>
      </c>
      <c r="N53" s="57">
        <v>354</v>
      </c>
      <c r="O53" s="57">
        <v>339</v>
      </c>
      <c r="P53" s="57">
        <v>318</v>
      </c>
      <c r="Q53" s="57">
        <v>306</v>
      </c>
      <c r="R53" s="57">
        <v>297</v>
      </c>
      <c r="S53" s="57">
        <v>288</v>
      </c>
      <c r="T53" s="57">
        <v>288</v>
      </c>
      <c r="U53" s="57">
        <v>282</v>
      </c>
      <c r="V53" s="57">
        <v>276</v>
      </c>
      <c r="W53" s="227">
        <v>591</v>
      </c>
    </row>
    <row r="54" spans="1:23" s="57" customFormat="1" ht="15" x14ac:dyDescent="0.25">
      <c r="A54" s="65" t="s">
        <v>117</v>
      </c>
      <c r="B54" s="62">
        <v>891</v>
      </c>
      <c r="C54" s="57">
        <v>225</v>
      </c>
      <c r="D54" s="63">
        <v>141</v>
      </c>
      <c r="E54" s="57">
        <v>1257</v>
      </c>
      <c r="F54" s="57">
        <v>1200</v>
      </c>
      <c r="G54" s="57">
        <v>1131</v>
      </c>
      <c r="H54" s="57">
        <v>1068</v>
      </c>
      <c r="I54" s="57">
        <v>957</v>
      </c>
      <c r="J54" s="57">
        <v>906</v>
      </c>
      <c r="K54" s="57">
        <v>870</v>
      </c>
      <c r="L54" s="57">
        <v>822</v>
      </c>
      <c r="M54" s="57">
        <v>765</v>
      </c>
      <c r="N54" s="57">
        <v>708</v>
      </c>
      <c r="O54" s="57">
        <v>669</v>
      </c>
      <c r="P54" s="57">
        <v>636</v>
      </c>
      <c r="Q54" s="57">
        <v>618</v>
      </c>
      <c r="R54" s="57">
        <v>603</v>
      </c>
      <c r="S54" s="57">
        <v>588</v>
      </c>
      <c r="T54" s="57">
        <v>573</v>
      </c>
      <c r="U54" s="57">
        <v>549</v>
      </c>
      <c r="V54" s="57">
        <v>534</v>
      </c>
      <c r="W54" s="227">
        <v>1257</v>
      </c>
    </row>
    <row r="55" spans="1:23" s="57" customFormat="1" ht="15" x14ac:dyDescent="0.25">
      <c r="A55" s="65" t="s">
        <v>118</v>
      </c>
      <c r="B55" s="62">
        <v>723</v>
      </c>
      <c r="C55" s="57">
        <v>204</v>
      </c>
      <c r="D55" s="63">
        <v>120</v>
      </c>
      <c r="E55" s="57">
        <v>1047</v>
      </c>
      <c r="F55" s="57">
        <v>1026</v>
      </c>
      <c r="G55" s="57">
        <v>987</v>
      </c>
      <c r="H55" s="57">
        <v>918</v>
      </c>
      <c r="I55" s="57">
        <v>849</v>
      </c>
      <c r="J55" s="57">
        <v>822</v>
      </c>
      <c r="K55" s="57">
        <v>792</v>
      </c>
      <c r="L55" s="57">
        <v>738</v>
      </c>
      <c r="M55" s="57">
        <v>693</v>
      </c>
      <c r="N55" s="57">
        <v>642</v>
      </c>
      <c r="O55" s="57">
        <v>609</v>
      </c>
      <c r="P55" s="57">
        <v>579</v>
      </c>
      <c r="Q55" s="57">
        <v>567</v>
      </c>
      <c r="R55" s="57">
        <v>561</v>
      </c>
      <c r="S55" s="57">
        <v>549</v>
      </c>
      <c r="T55" s="57">
        <v>537</v>
      </c>
      <c r="U55" s="57">
        <v>522</v>
      </c>
      <c r="V55" s="57">
        <v>513</v>
      </c>
      <c r="W55" s="227">
        <v>1044</v>
      </c>
    </row>
    <row r="56" spans="1:23" s="57" customFormat="1" ht="15" x14ac:dyDescent="0.25">
      <c r="A56" s="65"/>
      <c r="B56" s="62"/>
      <c r="D56" s="63"/>
      <c r="W56" s="227"/>
    </row>
    <row r="57" spans="1:23" s="57" customFormat="1" ht="15" x14ac:dyDescent="0.25">
      <c r="A57" s="61" t="s">
        <v>215</v>
      </c>
      <c r="B57" s="62"/>
      <c r="D57" s="63"/>
      <c r="W57" s="227"/>
    </row>
    <row r="58" spans="1:23" s="57" customFormat="1" ht="15" x14ac:dyDescent="0.25">
      <c r="A58" s="65" t="s">
        <v>207</v>
      </c>
      <c r="B58" s="62">
        <v>3837</v>
      </c>
      <c r="C58" s="57">
        <v>1551</v>
      </c>
      <c r="D58" s="63">
        <v>1710</v>
      </c>
      <c r="E58" s="57">
        <v>7098</v>
      </c>
      <c r="F58" s="57">
        <v>6750</v>
      </c>
      <c r="G58" s="57">
        <v>6378</v>
      </c>
      <c r="H58" s="57">
        <v>5943</v>
      </c>
      <c r="I58" s="57">
        <v>5454</v>
      </c>
      <c r="J58" s="57">
        <v>5133</v>
      </c>
      <c r="K58" s="57">
        <v>4839</v>
      </c>
      <c r="L58" s="57">
        <v>4584</v>
      </c>
      <c r="M58" s="57">
        <v>4293</v>
      </c>
      <c r="N58" s="57">
        <v>3993</v>
      </c>
      <c r="O58" s="57">
        <v>3807</v>
      </c>
      <c r="P58" s="57">
        <v>3651</v>
      </c>
      <c r="Q58" s="57">
        <v>3552</v>
      </c>
      <c r="R58" s="57">
        <v>3462</v>
      </c>
      <c r="S58" s="57">
        <v>3390</v>
      </c>
      <c r="T58" s="57">
        <v>3318</v>
      </c>
      <c r="U58" s="57">
        <v>3240</v>
      </c>
      <c r="V58" s="57">
        <v>3171</v>
      </c>
      <c r="W58" s="227">
        <v>7098</v>
      </c>
    </row>
    <row r="59" spans="1:23" s="57" customFormat="1" ht="15" x14ac:dyDescent="0.25">
      <c r="A59" s="65">
        <v>1</v>
      </c>
      <c r="B59" s="62">
        <v>141</v>
      </c>
      <c r="C59" s="57">
        <v>54</v>
      </c>
      <c r="D59" s="63">
        <v>9</v>
      </c>
      <c r="E59" s="57">
        <v>204</v>
      </c>
      <c r="F59" s="57">
        <v>192</v>
      </c>
      <c r="G59" s="57">
        <v>186</v>
      </c>
      <c r="H59" s="57">
        <v>177</v>
      </c>
      <c r="I59" s="57">
        <v>162</v>
      </c>
      <c r="J59" s="57">
        <v>156</v>
      </c>
      <c r="K59" s="57">
        <v>144</v>
      </c>
      <c r="L59" s="57">
        <v>132</v>
      </c>
      <c r="M59" s="57">
        <v>126</v>
      </c>
      <c r="N59" s="57">
        <v>117</v>
      </c>
      <c r="O59" s="57">
        <v>114</v>
      </c>
      <c r="P59" s="57">
        <v>105</v>
      </c>
      <c r="Q59" s="57">
        <v>105</v>
      </c>
      <c r="R59" s="57">
        <v>102</v>
      </c>
      <c r="S59" s="57">
        <v>99</v>
      </c>
      <c r="T59" s="57">
        <v>96</v>
      </c>
      <c r="U59" s="57">
        <v>90</v>
      </c>
      <c r="V59" s="57">
        <v>84</v>
      </c>
      <c r="W59" s="227">
        <v>207</v>
      </c>
    </row>
    <row r="60" spans="1:23" s="57" customFormat="1" ht="15" x14ac:dyDescent="0.25">
      <c r="A60" s="65">
        <v>2</v>
      </c>
      <c r="B60" s="62">
        <v>798</v>
      </c>
      <c r="C60" s="57">
        <v>165</v>
      </c>
      <c r="D60" s="63">
        <v>51</v>
      </c>
      <c r="E60" s="57">
        <v>1011</v>
      </c>
      <c r="F60" s="57">
        <v>978</v>
      </c>
      <c r="G60" s="57">
        <v>912</v>
      </c>
      <c r="H60" s="57">
        <v>840</v>
      </c>
      <c r="I60" s="57">
        <v>744</v>
      </c>
      <c r="J60" s="57">
        <v>711</v>
      </c>
      <c r="K60" s="57">
        <v>678</v>
      </c>
      <c r="L60" s="57">
        <v>648</v>
      </c>
      <c r="M60" s="57">
        <v>621</v>
      </c>
      <c r="N60" s="57">
        <v>573</v>
      </c>
      <c r="O60" s="57">
        <v>552</v>
      </c>
      <c r="P60" s="57">
        <v>522</v>
      </c>
      <c r="Q60" s="57">
        <v>495</v>
      </c>
      <c r="R60" s="57">
        <v>471</v>
      </c>
      <c r="S60" s="57">
        <v>453</v>
      </c>
      <c r="T60" s="57">
        <v>438</v>
      </c>
      <c r="U60" s="57">
        <v>420</v>
      </c>
      <c r="V60" s="57">
        <v>402</v>
      </c>
      <c r="W60" s="227">
        <v>1011</v>
      </c>
    </row>
    <row r="61" spans="1:23" s="57" customFormat="1" ht="15" x14ac:dyDescent="0.25">
      <c r="A61" s="65">
        <v>3</v>
      </c>
      <c r="B61" s="62">
        <v>1857</v>
      </c>
      <c r="C61" s="57">
        <v>312</v>
      </c>
      <c r="D61" s="63">
        <v>78</v>
      </c>
      <c r="E61" s="57">
        <v>2247</v>
      </c>
      <c r="F61" s="57">
        <v>2187</v>
      </c>
      <c r="G61" s="57">
        <v>2058</v>
      </c>
      <c r="H61" s="57">
        <v>1953</v>
      </c>
      <c r="I61" s="57">
        <v>1734</v>
      </c>
      <c r="J61" s="57">
        <v>1629</v>
      </c>
      <c r="K61" s="57">
        <v>1539</v>
      </c>
      <c r="L61" s="57">
        <v>1452</v>
      </c>
      <c r="M61" s="57">
        <v>1344</v>
      </c>
      <c r="N61" s="57">
        <v>1203</v>
      </c>
      <c r="O61" s="57">
        <v>1131</v>
      </c>
      <c r="P61" s="57">
        <v>1047</v>
      </c>
      <c r="Q61" s="57">
        <v>1011</v>
      </c>
      <c r="R61" s="57">
        <v>966</v>
      </c>
      <c r="S61" s="57">
        <v>933</v>
      </c>
      <c r="T61" s="57">
        <v>906</v>
      </c>
      <c r="U61" s="57">
        <v>852</v>
      </c>
      <c r="V61" s="57">
        <v>828</v>
      </c>
      <c r="W61" s="227">
        <v>2247</v>
      </c>
    </row>
    <row r="62" spans="1:23" s="57" customFormat="1" ht="15" x14ac:dyDescent="0.25">
      <c r="A62" s="65">
        <v>4</v>
      </c>
      <c r="B62" s="62">
        <v>1401</v>
      </c>
      <c r="C62" s="57">
        <v>198</v>
      </c>
      <c r="D62" s="63">
        <v>45</v>
      </c>
      <c r="E62" s="57">
        <v>1641</v>
      </c>
      <c r="F62" s="57">
        <v>1617</v>
      </c>
      <c r="G62" s="57">
        <v>1575</v>
      </c>
      <c r="H62" s="57">
        <v>1506</v>
      </c>
      <c r="I62" s="57">
        <v>1398</v>
      </c>
      <c r="J62" s="57">
        <v>1341</v>
      </c>
      <c r="K62" s="57">
        <v>1308</v>
      </c>
      <c r="L62" s="57">
        <v>1257</v>
      </c>
      <c r="M62" s="57">
        <v>1137</v>
      </c>
      <c r="N62" s="57">
        <v>1014</v>
      </c>
      <c r="O62" s="57">
        <v>978</v>
      </c>
      <c r="P62" s="57">
        <v>924</v>
      </c>
      <c r="Q62" s="57">
        <v>900</v>
      </c>
      <c r="R62" s="57">
        <v>879</v>
      </c>
      <c r="S62" s="57">
        <v>855</v>
      </c>
      <c r="T62" s="57">
        <v>825</v>
      </c>
      <c r="U62" s="57">
        <v>801</v>
      </c>
      <c r="V62" s="57">
        <v>789</v>
      </c>
      <c r="W62" s="227">
        <v>1641</v>
      </c>
    </row>
    <row r="63" spans="1:23" s="57" customFormat="1" ht="15" x14ac:dyDescent="0.25">
      <c r="A63" s="65">
        <v>5</v>
      </c>
      <c r="B63" s="62">
        <v>456</v>
      </c>
      <c r="C63" s="57">
        <v>72</v>
      </c>
      <c r="D63" s="63">
        <v>15</v>
      </c>
      <c r="E63" s="57">
        <v>543</v>
      </c>
      <c r="F63" s="57">
        <v>534</v>
      </c>
      <c r="G63" s="57">
        <v>528</v>
      </c>
      <c r="H63" s="57">
        <v>516</v>
      </c>
      <c r="I63" s="57">
        <v>498</v>
      </c>
      <c r="J63" s="57">
        <v>480</v>
      </c>
      <c r="K63" s="57">
        <v>474</v>
      </c>
      <c r="L63" s="57">
        <v>456</v>
      </c>
      <c r="M63" s="57">
        <v>414</v>
      </c>
      <c r="N63" s="57">
        <v>366</v>
      </c>
      <c r="O63" s="57">
        <v>354</v>
      </c>
      <c r="P63" s="57">
        <v>330</v>
      </c>
      <c r="Q63" s="57">
        <v>321</v>
      </c>
      <c r="R63" s="57">
        <v>312</v>
      </c>
      <c r="S63" s="57">
        <v>306</v>
      </c>
      <c r="T63" s="57">
        <v>297</v>
      </c>
      <c r="U63" s="57">
        <v>288</v>
      </c>
      <c r="V63" s="57">
        <v>282</v>
      </c>
      <c r="W63" s="227">
        <v>543</v>
      </c>
    </row>
    <row r="64" spans="1:23" s="57" customFormat="1" ht="15" x14ac:dyDescent="0.25">
      <c r="A64" s="65">
        <v>6</v>
      </c>
      <c r="B64" s="62">
        <v>138</v>
      </c>
      <c r="C64" s="57">
        <v>48</v>
      </c>
      <c r="D64" s="63">
        <v>0</v>
      </c>
      <c r="E64" s="57">
        <v>189</v>
      </c>
      <c r="F64" s="57">
        <v>186</v>
      </c>
      <c r="G64" s="57">
        <v>183</v>
      </c>
      <c r="H64" s="57">
        <v>183</v>
      </c>
      <c r="I64" s="57">
        <v>174</v>
      </c>
      <c r="J64" s="57">
        <v>174</v>
      </c>
      <c r="K64" s="57">
        <v>171</v>
      </c>
      <c r="L64" s="57">
        <v>168</v>
      </c>
      <c r="M64" s="57">
        <v>162</v>
      </c>
      <c r="N64" s="57">
        <v>141</v>
      </c>
      <c r="O64" s="57">
        <v>129</v>
      </c>
      <c r="P64" s="57">
        <v>117</v>
      </c>
      <c r="Q64" s="57">
        <v>117</v>
      </c>
      <c r="R64" s="57">
        <v>114</v>
      </c>
      <c r="S64" s="57">
        <v>111</v>
      </c>
      <c r="T64" s="57">
        <v>108</v>
      </c>
      <c r="U64" s="57">
        <v>108</v>
      </c>
      <c r="V64" s="57">
        <v>105</v>
      </c>
      <c r="W64" s="227">
        <v>189</v>
      </c>
    </row>
    <row r="65" spans="1:23" s="57" customFormat="1" ht="15" x14ac:dyDescent="0.25">
      <c r="A65" s="65">
        <v>7</v>
      </c>
      <c r="B65" s="62">
        <v>438</v>
      </c>
      <c r="C65" s="57">
        <v>204</v>
      </c>
      <c r="D65" s="63">
        <v>18</v>
      </c>
      <c r="E65" s="57">
        <v>660</v>
      </c>
      <c r="F65" s="57">
        <v>654</v>
      </c>
      <c r="G65" s="57">
        <v>642</v>
      </c>
      <c r="H65" s="57">
        <v>627</v>
      </c>
      <c r="I65" s="57">
        <v>615</v>
      </c>
      <c r="J65" s="57">
        <v>606</v>
      </c>
      <c r="K65" s="57">
        <v>597</v>
      </c>
      <c r="L65" s="57">
        <v>576</v>
      </c>
      <c r="M65" s="57">
        <v>525</v>
      </c>
      <c r="N65" s="57">
        <v>480</v>
      </c>
      <c r="O65" s="57">
        <v>450</v>
      </c>
      <c r="P65" s="57">
        <v>438</v>
      </c>
      <c r="Q65" s="57">
        <v>435</v>
      </c>
      <c r="R65" s="57">
        <v>429</v>
      </c>
      <c r="S65" s="57">
        <v>426</v>
      </c>
      <c r="T65" s="57">
        <v>417</v>
      </c>
      <c r="U65" s="57">
        <v>408</v>
      </c>
      <c r="V65" s="57">
        <v>402</v>
      </c>
      <c r="W65" s="227">
        <v>660</v>
      </c>
    </row>
    <row r="66" spans="1:23" s="57" customFormat="1" ht="15" x14ac:dyDescent="0.25">
      <c r="A66" s="65">
        <v>8</v>
      </c>
      <c r="B66" s="62">
        <v>39</v>
      </c>
      <c r="C66" s="57">
        <v>18</v>
      </c>
      <c r="D66" s="63">
        <v>0</v>
      </c>
      <c r="E66" s="57">
        <v>57</v>
      </c>
      <c r="F66" s="57">
        <v>57</v>
      </c>
      <c r="G66" s="57">
        <v>57</v>
      </c>
      <c r="H66" s="57">
        <v>57</v>
      </c>
      <c r="I66" s="57">
        <v>60</v>
      </c>
      <c r="J66" s="57">
        <v>57</v>
      </c>
      <c r="K66" s="57">
        <v>57</v>
      </c>
      <c r="L66" s="57">
        <v>54</v>
      </c>
      <c r="M66" s="57">
        <v>48</v>
      </c>
      <c r="N66" s="57">
        <v>45</v>
      </c>
      <c r="O66" s="57">
        <v>42</v>
      </c>
      <c r="P66" s="57">
        <v>45</v>
      </c>
      <c r="Q66" s="57">
        <v>42</v>
      </c>
      <c r="R66" s="57">
        <v>42</v>
      </c>
      <c r="S66" s="57">
        <v>39</v>
      </c>
      <c r="T66" s="57">
        <v>39</v>
      </c>
      <c r="U66" s="57">
        <v>42</v>
      </c>
      <c r="V66" s="57">
        <v>42</v>
      </c>
      <c r="W66" s="227">
        <v>57</v>
      </c>
    </row>
    <row r="67" spans="1:23" s="57" customFormat="1" ht="15" x14ac:dyDescent="0.25">
      <c r="A67" s="65">
        <v>9</v>
      </c>
      <c r="B67" s="62">
        <v>39</v>
      </c>
      <c r="C67" s="57">
        <v>15</v>
      </c>
      <c r="D67" s="63">
        <v>0</v>
      </c>
      <c r="E67" s="57">
        <v>51</v>
      </c>
      <c r="F67" s="57">
        <v>51</v>
      </c>
      <c r="G67" s="57">
        <v>51</v>
      </c>
      <c r="H67" s="57">
        <v>51</v>
      </c>
      <c r="I67" s="57">
        <v>51</v>
      </c>
      <c r="J67" s="57">
        <v>48</v>
      </c>
      <c r="K67" s="57">
        <v>48</v>
      </c>
      <c r="L67" s="57">
        <v>48</v>
      </c>
      <c r="M67" s="57">
        <v>42</v>
      </c>
      <c r="N67" s="57">
        <v>39</v>
      </c>
      <c r="O67" s="57">
        <v>39</v>
      </c>
      <c r="P67" s="57">
        <v>36</v>
      </c>
      <c r="Q67" s="57">
        <v>33</v>
      </c>
      <c r="R67" s="57">
        <v>33</v>
      </c>
      <c r="S67" s="57">
        <v>30</v>
      </c>
      <c r="T67" s="57">
        <v>33</v>
      </c>
      <c r="U67" s="57">
        <v>30</v>
      </c>
      <c r="V67" s="57">
        <v>30</v>
      </c>
      <c r="W67" s="227">
        <v>51</v>
      </c>
    </row>
    <row r="68" spans="1:23" s="57" customFormat="1" ht="15" x14ac:dyDescent="0.25">
      <c r="A68" s="65">
        <v>10</v>
      </c>
      <c r="B68" s="62">
        <v>0</v>
      </c>
      <c r="C68" s="57">
        <v>0</v>
      </c>
      <c r="D68" s="63">
        <v>0</v>
      </c>
      <c r="E68" s="57">
        <v>0</v>
      </c>
      <c r="F68" s="57">
        <v>0</v>
      </c>
      <c r="G68" s="57">
        <v>0</v>
      </c>
      <c r="H68" s="57">
        <v>0</v>
      </c>
      <c r="I68" s="57">
        <v>0</v>
      </c>
      <c r="J68" s="57">
        <v>0</v>
      </c>
      <c r="K68" s="57">
        <v>0</v>
      </c>
      <c r="L68" s="57">
        <v>0</v>
      </c>
      <c r="M68" s="57">
        <v>0</v>
      </c>
      <c r="N68" s="57">
        <v>0</v>
      </c>
      <c r="O68" s="57">
        <v>0</v>
      </c>
      <c r="P68" s="57">
        <v>0</v>
      </c>
      <c r="Q68" s="57">
        <v>0</v>
      </c>
      <c r="R68" s="57">
        <v>0</v>
      </c>
      <c r="S68" s="57">
        <v>0</v>
      </c>
      <c r="T68" s="57">
        <v>0</v>
      </c>
      <c r="U68" s="57">
        <v>0</v>
      </c>
      <c r="V68" s="57">
        <v>0</v>
      </c>
      <c r="W68" s="227">
        <v>0</v>
      </c>
    </row>
    <row r="69" spans="1:23" s="57" customFormat="1" ht="15" x14ac:dyDescent="0.25">
      <c r="A69" s="65"/>
      <c r="B69" s="62"/>
      <c r="D69" s="63"/>
      <c r="W69" s="227"/>
    </row>
    <row r="70" spans="1:23" s="57" customFormat="1" ht="15" x14ac:dyDescent="0.25">
      <c r="A70" s="61" t="s">
        <v>219</v>
      </c>
      <c r="B70" s="62"/>
      <c r="D70" s="63"/>
      <c r="W70" s="227"/>
    </row>
    <row r="71" spans="1:23" s="57" customFormat="1" ht="15" x14ac:dyDescent="0.25">
      <c r="A71" s="65" t="s">
        <v>207</v>
      </c>
      <c r="B71" s="62">
        <v>0</v>
      </c>
      <c r="C71" s="57">
        <v>0</v>
      </c>
      <c r="D71" s="63">
        <v>1698</v>
      </c>
      <c r="E71" s="57">
        <v>1701</v>
      </c>
      <c r="F71" s="57">
        <v>1620</v>
      </c>
      <c r="G71" s="57">
        <v>1539</v>
      </c>
      <c r="H71" s="57">
        <v>1449</v>
      </c>
      <c r="I71" s="57">
        <v>1380</v>
      </c>
      <c r="J71" s="57">
        <v>1308</v>
      </c>
      <c r="K71" s="57">
        <v>1236</v>
      </c>
      <c r="L71" s="57">
        <v>1179</v>
      </c>
      <c r="M71" s="57">
        <v>1149</v>
      </c>
      <c r="N71" s="57">
        <v>1110</v>
      </c>
      <c r="O71" s="57">
        <v>1077</v>
      </c>
      <c r="P71" s="57">
        <v>1056</v>
      </c>
      <c r="Q71" s="57">
        <v>1035</v>
      </c>
      <c r="R71" s="57">
        <v>1014</v>
      </c>
      <c r="S71" s="57">
        <v>999</v>
      </c>
      <c r="T71" s="57">
        <v>984</v>
      </c>
      <c r="U71" s="57">
        <v>963</v>
      </c>
      <c r="V71" s="57">
        <v>951</v>
      </c>
      <c r="W71" s="227">
        <v>1701</v>
      </c>
    </row>
    <row r="72" spans="1:23" s="57" customFormat="1" ht="15" x14ac:dyDescent="0.25">
      <c r="A72" s="65">
        <v>1</v>
      </c>
      <c r="B72" s="62">
        <v>216</v>
      </c>
      <c r="C72" s="57">
        <v>144</v>
      </c>
      <c r="D72" s="63">
        <v>24</v>
      </c>
      <c r="E72" s="57">
        <v>384</v>
      </c>
      <c r="F72" s="57">
        <v>348</v>
      </c>
      <c r="G72" s="57">
        <v>327</v>
      </c>
      <c r="H72" s="57">
        <v>309</v>
      </c>
      <c r="I72" s="57">
        <v>279</v>
      </c>
      <c r="J72" s="57">
        <v>267</v>
      </c>
      <c r="K72" s="57">
        <v>243</v>
      </c>
      <c r="L72" s="57">
        <v>225</v>
      </c>
      <c r="M72" s="57">
        <v>213</v>
      </c>
      <c r="N72" s="57">
        <v>201</v>
      </c>
      <c r="O72" s="57">
        <v>186</v>
      </c>
      <c r="P72" s="57">
        <v>177</v>
      </c>
      <c r="Q72" s="57">
        <v>171</v>
      </c>
      <c r="R72" s="57">
        <v>165</v>
      </c>
      <c r="S72" s="57">
        <v>162</v>
      </c>
      <c r="T72" s="57">
        <v>156</v>
      </c>
      <c r="U72" s="57">
        <v>147</v>
      </c>
      <c r="V72" s="57">
        <v>138</v>
      </c>
      <c r="W72" s="227">
        <v>384</v>
      </c>
    </row>
    <row r="73" spans="1:23" s="57" customFormat="1" ht="15" x14ac:dyDescent="0.25">
      <c r="A73" s="65">
        <v>2</v>
      </c>
      <c r="B73" s="62">
        <v>1236</v>
      </c>
      <c r="C73" s="57">
        <v>495</v>
      </c>
      <c r="D73" s="63">
        <v>96</v>
      </c>
      <c r="E73" s="57">
        <v>1824</v>
      </c>
      <c r="F73" s="57">
        <v>1725</v>
      </c>
      <c r="G73" s="57">
        <v>1590</v>
      </c>
      <c r="H73" s="57">
        <v>1455</v>
      </c>
      <c r="I73" s="57">
        <v>1278</v>
      </c>
      <c r="J73" s="57">
        <v>1212</v>
      </c>
      <c r="K73" s="57">
        <v>1134</v>
      </c>
      <c r="L73" s="57">
        <v>1083</v>
      </c>
      <c r="M73" s="57">
        <v>1032</v>
      </c>
      <c r="N73" s="57">
        <v>960</v>
      </c>
      <c r="O73" s="57">
        <v>915</v>
      </c>
      <c r="P73" s="57">
        <v>858</v>
      </c>
      <c r="Q73" s="57">
        <v>822</v>
      </c>
      <c r="R73" s="57">
        <v>786</v>
      </c>
      <c r="S73" s="57">
        <v>768</v>
      </c>
      <c r="T73" s="57">
        <v>744</v>
      </c>
      <c r="U73" s="57">
        <v>717</v>
      </c>
      <c r="V73" s="57">
        <v>690</v>
      </c>
      <c r="W73" s="227">
        <v>1824</v>
      </c>
    </row>
    <row r="74" spans="1:23" s="57" customFormat="1" ht="15" x14ac:dyDescent="0.25">
      <c r="A74" s="65">
        <v>3</v>
      </c>
      <c r="B74" s="62">
        <v>2880</v>
      </c>
      <c r="C74" s="57">
        <v>588</v>
      </c>
      <c r="D74" s="63">
        <v>51</v>
      </c>
      <c r="E74" s="57">
        <v>3522</v>
      </c>
      <c r="F74" s="57">
        <v>3387</v>
      </c>
      <c r="G74" s="57">
        <v>3168</v>
      </c>
      <c r="H74" s="57">
        <v>2946</v>
      </c>
      <c r="I74" s="57">
        <v>2583</v>
      </c>
      <c r="J74" s="57">
        <v>2397</v>
      </c>
      <c r="K74" s="57">
        <v>2244</v>
      </c>
      <c r="L74" s="57">
        <v>2106</v>
      </c>
      <c r="M74" s="57">
        <v>1911</v>
      </c>
      <c r="N74" s="57">
        <v>1713</v>
      </c>
      <c r="O74" s="57">
        <v>1599</v>
      </c>
      <c r="P74" s="57">
        <v>1485</v>
      </c>
      <c r="Q74" s="57">
        <v>1428</v>
      </c>
      <c r="R74" s="57">
        <v>1368</v>
      </c>
      <c r="S74" s="57">
        <v>1320</v>
      </c>
      <c r="T74" s="57">
        <v>1275</v>
      </c>
      <c r="U74" s="57">
        <v>1212</v>
      </c>
      <c r="V74" s="57">
        <v>1173</v>
      </c>
      <c r="W74" s="227">
        <v>3522</v>
      </c>
    </row>
    <row r="75" spans="1:23" s="57" customFormat="1" ht="15" x14ac:dyDescent="0.25">
      <c r="A75" s="65">
        <v>4</v>
      </c>
      <c r="B75" s="62">
        <v>2061</v>
      </c>
      <c r="C75" s="57">
        <v>435</v>
      </c>
      <c r="D75" s="63">
        <v>36</v>
      </c>
      <c r="E75" s="57">
        <v>2535</v>
      </c>
      <c r="F75" s="57">
        <v>2463</v>
      </c>
      <c r="G75" s="57">
        <v>2373</v>
      </c>
      <c r="H75" s="57">
        <v>2235</v>
      </c>
      <c r="I75" s="57">
        <v>2043</v>
      </c>
      <c r="J75" s="57">
        <v>1920</v>
      </c>
      <c r="K75" s="57">
        <v>1839</v>
      </c>
      <c r="L75" s="57">
        <v>1743</v>
      </c>
      <c r="M75" s="57">
        <v>1569</v>
      </c>
      <c r="N75" s="57">
        <v>1383</v>
      </c>
      <c r="O75" s="57">
        <v>1317</v>
      </c>
      <c r="P75" s="57">
        <v>1245</v>
      </c>
      <c r="Q75" s="57">
        <v>1200</v>
      </c>
      <c r="R75" s="57">
        <v>1161</v>
      </c>
      <c r="S75" s="57">
        <v>1125</v>
      </c>
      <c r="T75" s="57">
        <v>1083</v>
      </c>
      <c r="U75" s="57">
        <v>1053</v>
      </c>
      <c r="V75" s="57">
        <v>1032</v>
      </c>
      <c r="W75" s="227">
        <v>2535</v>
      </c>
    </row>
    <row r="76" spans="1:23" s="57" customFormat="1" ht="15" x14ac:dyDescent="0.25">
      <c r="A76" s="65">
        <v>5</v>
      </c>
      <c r="B76" s="62">
        <v>747</v>
      </c>
      <c r="C76" s="57">
        <v>207</v>
      </c>
      <c r="D76" s="63">
        <v>6</v>
      </c>
      <c r="E76" s="57">
        <v>960</v>
      </c>
      <c r="F76" s="57">
        <v>939</v>
      </c>
      <c r="G76" s="57">
        <v>909</v>
      </c>
      <c r="H76" s="57">
        <v>873</v>
      </c>
      <c r="I76" s="57">
        <v>831</v>
      </c>
      <c r="J76" s="57">
        <v>801</v>
      </c>
      <c r="K76" s="57">
        <v>780</v>
      </c>
      <c r="L76" s="57">
        <v>747</v>
      </c>
      <c r="M76" s="57">
        <v>687</v>
      </c>
      <c r="N76" s="57">
        <v>612</v>
      </c>
      <c r="O76" s="57">
        <v>585</v>
      </c>
      <c r="P76" s="57">
        <v>540</v>
      </c>
      <c r="Q76" s="57">
        <v>519</v>
      </c>
      <c r="R76" s="57">
        <v>501</v>
      </c>
      <c r="S76" s="57">
        <v>483</v>
      </c>
      <c r="T76" s="57">
        <v>471</v>
      </c>
      <c r="U76" s="57">
        <v>456</v>
      </c>
      <c r="V76" s="57">
        <v>441</v>
      </c>
      <c r="W76" s="227">
        <v>960</v>
      </c>
    </row>
    <row r="77" spans="1:23" s="57" customFormat="1" ht="15" x14ac:dyDescent="0.25">
      <c r="A77" s="65">
        <v>6</v>
      </c>
      <c r="B77" s="62">
        <v>285</v>
      </c>
      <c r="C77" s="57">
        <v>144</v>
      </c>
      <c r="D77" s="63">
        <v>0</v>
      </c>
      <c r="E77" s="57">
        <v>429</v>
      </c>
      <c r="F77" s="57">
        <v>420</v>
      </c>
      <c r="G77" s="57">
        <v>408</v>
      </c>
      <c r="H77" s="57">
        <v>396</v>
      </c>
      <c r="I77" s="57">
        <v>381</v>
      </c>
      <c r="J77" s="57">
        <v>369</v>
      </c>
      <c r="K77" s="57">
        <v>360</v>
      </c>
      <c r="L77" s="57">
        <v>351</v>
      </c>
      <c r="M77" s="57">
        <v>330</v>
      </c>
      <c r="N77" s="57">
        <v>294</v>
      </c>
      <c r="O77" s="57">
        <v>276</v>
      </c>
      <c r="P77" s="57">
        <v>261</v>
      </c>
      <c r="Q77" s="57">
        <v>255</v>
      </c>
      <c r="R77" s="57">
        <v>255</v>
      </c>
      <c r="S77" s="57">
        <v>252</v>
      </c>
      <c r="T77" s="57">
        <v>246</v>
      </c>
      <c r="U77" s="57">
        <v>240</v>
      </c>
      <c r="V77" s="57">
        <v>240</v>
      </c>
      <c r="W77" s="227">
        <v>429</v>
      </c>
    </row>
    <row r="78" spans="1:23" s="57" customFormat="1" ht="15" x14ac:dyDescent="0.25">
      <c r="A78" s="65">
        <v>7</v>
      </c>
      <c r="B78" s="62">
        <v>1560</v>
      </c>
      <c r="C78" s="57">
        <v>504</v>
      </c>
      <c r="D78" s="63">
        <v>15</v>
      </c>
      <c r="E78" s="57">
        <v>2079</v>
      </c>
      <c r="F78" s="57">
        <v>2043</v>
      </c>
      <c r="G78" s="57">
        <v>1998</v>
      </c>
      <c r="H78" s="57">
        <v>1935</v>
      </c>
      <c r="I78" s="57">
        <v>1863</v>
      </c>
      <c r="J78" s="57">
        <v>1812</v>
      </c>
      <c r="K78" s="57">
        <v>1779</v>
      </c>
      <c r="L78" s="57">
        <v>1713</v>
      </c>
      <c r="M78" s="57">
        <v>1605</v>
      </c>
      <c r="N78" s="57">
        <v>1497</v>
      </c>
      <c r="O78" s="57">
        <v>1443</v>
      </c>
      <c r="P78" s="57">
        <v>1398</v>
      </c>
      <c r="Q78" s="57">
        <v>1380</v>
      </c>
      <c r="R78" s="57">
        <v>1365</v>
      </c>
      <c r="S78" s="57">
        <v>1350</v>
      </c>
      <c r="T78" s="57">
        <v>1329</v>
      </c>
      <c r="U78" s="57">
        <v>1302</v>
      </c>
      <c r="V78" s="57">
        <v>1290</v>
      </c>
      <c r="W78" s="227">
        <v>2079</v>
      </c>
    </row>
    <row r="79" spans="1:23" s="57" customFormat="1" ht="15" x14ac:dyDescent="0.25">
      <c r="A79" s="65">
        <v>8</v>
      </c>
      <c r="B79" s="62">
        <v>81</v>
      </c>
      <c r="C79" s="57">
        <v>75</v>
      </c>
      <c r="D79" s="63">
        <v>0</v>
      </c>
      <c r="E79" s="57">
        <v>153</v>
      </c>
      <c r="F79" s="57">
        <v>153</v>
      </c>
      <c r="G79" s="57">
        <v>147</v>
      </c>
      <c r="H79" s="57">
        <v>144</v>
      </c>
      <c r="I79" s="57">
        <v>144</v>
      </c>
      <c r="J79" s="57">
        <v>138</v>
      </c>
      <c r="K79" s="57">
        <v>138</v>
      </c>
      <c r="L79" s="57">
        <v>132</v>
      </c>
      <c r="M79" s="57">
        <v>123</v>
      </c>
      <c r="N79" s="57">
        <v>120</v>
      </c>
      <c r="O79" s="57">
        <v>120</v>
      </c>
      <c r="P79" s="57">
        <v>120</v>
      </c>
      <c r="Q79" s="57">
        <v>117</v>
      </c>
      <c r="R79" s="57">
        <v>114</v>
      </c>
      <c r="S79" s="57">
        <v>114</v>
      </c>
      <c r="T79" s="57">
        <v>114</v>
      </c>
      <c r="U79" s="57">
        <v>108</v>
      </c>
      <c r="V79" s="57">
        <v>108</v>
      </c>
      <c r="W79" s="227">
        <v>153</v>
      </c>
    </row>
    <row r="80" spans="1:23" s="57" customFormat="1" ht="15" x14ac:dyDescent="0.25">
      <c r="A80" s="65">
        <v>9</v>
      </c>
      <c r="B80" s="62">
        <v>69</v>
      </c>
      <c r="C80" s="57">
        <v>27</v>
      </c>
      <c r="D80" s="63">
        <v>0</v>
      </c>
      <c r="E80" s="57">
        <v>99</v>
      </c>
      <c r="F80" s="57">
        <v>96</v>
      </c>
      <c r="G80" s="57">
        <v>93</v>
      </c>
      <c r="H80" s="57">
        <v>90</v>
      </c>
      <c r="I80" s="57">
        <v>90</v>
      </c>
      <c r="J80" s="57">
        <v>87</v>
      </c>
      <c r="K80" s="57">
        <v>87</v>
      </c>
      <c r="L80" s="57">
        <v>84</v>
      </c>
      <c r="M80" s="57">
        <v>72</v>
      </c>
      <c r="N80" s="57">
        <v>72</v>
      </c>
      <c r="O80" s="57">
        <v>69</v>
      </c>
      <c r="P80" s="57">
        <v>69</v>
      </c>
      <c r="Q80" s="57">
        <v>66</v>
      </c>
      <c r="R80" s="57">
        <v>66</v>
      </c>
      <c r="S80" s="57">
        <v>63</v>
      </c>
      <c r="T80" s="57">
        <v>60</v>
      </c>
      <c r="U80" s="57">
        <v>63</v>
      </c>
      <c r="V80" s="57">
        <v>60</v>
      </c>
      <c r="W80" s="227">
        <v>99</v>
      </c>
    </row>
    <row r="81" spans="1:23" s="57" customFormat="1" ht="15" x14ac:dyDescent="0.25">
      <c r="A81" s="65">
        <v>10</v>
      </c>
      <c r="B81" s="62">
        <v>9</v>
      </c>
      <c r="C81" s="57">
        <v>12</v>
      </c>
      <c r="D81" s="63">
        <v>0</v>
      </c>
      <c r="E81" s="57">
        <v>24</v>
      </c>
      <c r="F81" s="57">
        <v>24</v>
      </c>
      <c r="G81" s="57">
        <v>24</v>
      </c>
      <c r="H81" s="57">
        <v>24</v>
      </c>
      <c r="I81" s="57">
        <v>21</v>
      </c>
      <c r="J81" s="57">
        <v>21</v>
      </c>
      <c r="K81" s="57">
        <v>18</v>
      </c>
      <c r="L81" s="57">
        <v>21</v>
      </c>
      <c r="M81" s="57">
        <v>21</v>
      </c>
      <c r="N81" s="57">
        <v>21</v>
      </c>
      <c r="O81" s="57">
        <v>18</v>
      </c>
      <c r="P81" s="57">
        <v>18</v>
      </c>
      <c r="Q81" s="57">
        <v>15</v>
      </c>
      <c r="R81" s="57">
        <v>18</v>
      </c>
      <c r="S81" s="57">
        <v>15</v>
      </c>
      <c r="T81" s="57">
        <v>15</v>
      </c>
      <c r="U81" s="57">
        <v>15</v>
      </c>
      <c r="V81" s="57">
        <v>15</v>
      </c>
      <c r="W81" s="227">
        <v>24</v>
      </c>
    </row>
    <row r="82" spans="1:23" s="57" customFormat="1" ht="15" x14ac:dyDescent="0.25">
      <c r="A82" s="65"/>
      <c r="B82" s="62"/>
      <c r="D82" s="63"/>
      <c r="W82" s="227"/>
    </row>
    <row r="83" spans="1:23" s="57" customFormat="1" ht="30" x14ac:dyDescent="0.25">
      <c r="A83" s="242" t="s">
        <v>220</v>
      </c>
      <c r="B83" s="62"/>
      <c r="D83" s="63"/>
      <c r="W83" s="227"/>
    </row>
    <row r="84" spans="1:23" s="57" customFormat="1" ht="15" x14ac:dyDescent="0.25">
      <c r="A84" s="65" t="s">
        <v>207</v>
      </c>
      <c r="B84" s="62">
        <v>3840</v>
      </c>
      <c r="C84" s="57">
        <v>1551</v>
      </c>
      <c r="D84" s="63">
        <v>1851</v>
      </c>
      <c r="E84" s="57">
        <v>7239</v>
      </c>
      <c r="F84" s="57">
        <v>6882</v>
      </c>
      <c r="G84" s="57">
        <v>6501</v>
      </c>
      <c r="H84" s="57">
        <v>6060</v>
      </c>
      <c r="I84" s="57">
        <v>5565</v>
      </c>
      <c r="J84" s="57">
        <v>5244</v>
      </c>
      <c r="K84" s="57">
        <v>4947</v>
      </c>
      <c r="L84" s="57">
        <v>4692</v>
      </c>
      <c r="M84" s="57">
        <v>4398</v>
      </c>
      <c r="N84" s="57">
        <v>4101</v>
      </c>
      <c r="O84" s="57">
        <v>3912</v>
      </c>
      <c r="P84" s="57">
        <v>3756</v>
      </c>
      <c r="Q84" s="57">
        <v>3654</v>
      </c>
      <c r="R84" s="57">
        <v>3564</v>
      </c>
      <c r="S84" s="57">
        <v>3486</v>
      </c>
      <c r="T84" s="57">
        <v>3417</v>
      </c>
      <c r="U84" s="57">
        <v>3339</v>
      </c>
      <c r="V84" s="57">
        <v>3267</v>
      </c>
      <c r="W84" s="227">
        <v>7236</v>
      </c>
    </row>
    <row r="85" spans="1:23" s="57" customFormat="1" ht="15" x14ac:dyDescent="0.25">
      <c r="A85" s="65">
        <v>-1</v>
      </c>
      <c r="B85" s="62">
        <v>246</v>
      </c>
      <c r="C85" s="57">
        <v>84</v>
      </c>
      <c r="D85" s="63">
        <v>12</v>
      </c>
      <c r="E85" s="57">
        <v>342</v>
      </c>
      <c r="F85" s="57">
        <v>333</v>
      </c>
      <c r="G85" s="57">
        <v>321</v>
      </c>
      <c r="H85" s="57">
        <v>306</v>
      </c>
      <c r="I85" s="57">
        <v>282</v>
      </c>
      <c r="J85" s="57">
        <v>270</v>
      </c>
      <c r="K85" s="57">
        <v>258</v>
      </c>
      <c r="L85" s="57">
        <v>246</v>
      </c>
      <c r="M85" s="57">
        <v>225</v>
      </c>
      <c r="N85" s="57">
        <v>210</v>
      </c>
      <c r="O85" s="57">
        <v>204</v>
      </c>
      <c r="P85" s="57">
        <v>192</v>
      </c>
      <c r="Q85" s="57">
        <v>192</v>
      </c>
      <c r="R85" s="57">
        <v>189</v>
      </c>
      <c r="S85" s="57">
        <v>183</v>
      </c>
      <c r="T85" s="57">
        <v>177</v>
      </c>
      <c r="U85" s="57">
        <v>171</v>
      </c>
      <c r="V85" s="57">
        <v>171</v>
      </c>
      <c r="W85" s="227">
        <v>342</v>
      </c>
    </row>
    <row r="86" spans="1:23" s="57" customFormat="1" ht="15" x14ac:dyDescent="0.25">
      <c r="A86" s="65">
        <v>0</v>
      </c>
      <c r="B86" s="62">
        <v>4500</v>
      </c>
      <c r="C86" s="57">
        <v>861</v>
      </c>
      <c r="D86" s="63">
        <v>63</v>
      </c>
      <c r="E86" s="57">
        <v>5427</v>
      </c>
      <c r="F86" s="57">
        <v>5316</v>
      </c>
      <c r="G86" s="57">
        <v>5088</v>
      </c>
      <c r="H86" s="57">
        <v>4851</v>
      </c>
      <c r="I86" s="57">
        <v>4431</v>
      </c>
      <c r="J86" s="57">
        <v>4236</v>
      </c>
      <c r="K86" s="57">
        <v>4080</v>
      </c>
      <c r="L86" s="57">
        <v>3894</v>
      </c>
      <c r="M86" s="57">
        <v>3573</v>
      </c>
      <c r="N86" s="57">
        <v>3201</v>
      </c>
      <c r="O86" s="57">
        <v>3027</v>
      </c>
      <c r="P86" s="57">
        <v>2832</v>
      </c>
      <c r="Q86" s="57">
        <v>2742</v>
      </c>
      <c r="R86" s="57">
        <v>2646</v>
      </c>
      <c r="S86" s="57">
        <v>2577</v>
      </c>
      <c r="T86" s="57">
        <v>2487</v>
      </c>
      <c r="U86" s="57">
        <v>2382</v>
      </c>
      <c r="V86" s="57">
        <v>2319</v>
      </c>
      <c r="W86" s="227">
        <v>5427</v>
      </c>
    </row>
    <row r="87" spans="1:23" s="57" customFormat="1" ht="15" x14ac:dyDescent="0.25">
      <c r="A87" s="65">
        <v>1</v>
      </c>
      <c r="B87" s="62">
        <v>555</v>
      </c>
      <c r="C87" s="57">
        <v>141</v>
      </c>
      <c r="D87" s="63">
        <v>9</v>
      </c>
      <c r="E87" s="57">
        <v>702</v>
      </c>
      <c r="F87" s="57">
        <v>684</v>
      </c>
      <c r="G87" s="57">
        <v>666</v>
      </c>
      <c r="H87" s="57">
        <v>642</v>
      </c>
      <c r="I87" s="57">
        <v>615</v>
      </c>
      <c r="J87" s="57">
        <v>585</v>
      </c>
      <c r="K87" s="57">
        <v>573</v>
      </c>
      <c r="L87" s="57">
        <v>549</v>
      </c>
      <c r="M87" s="57">
        <v>516</v>
      </c>
      <c r="N87" s="57">
        <v>468</v>
      </c>
      <c r="O87" s="57">
        <v>459</v>
      </c>
      <c r="P87" s="57">
        <v>435</v>
      </c>
      <c r="Q87" s="57">
        <v>423</v>
      </c>
      <c r="R87" s="57">
        <v>411</v>
      </c>
      <c r="S87" s="57">
        <v>405</v>
      </c>
      <c r="T87" s="57">
        <v>399</v>
      </c>
      <c r="U87" s="57">
        <v>393</v>
      </c>
      <c r="V87" s="57">
        <v>384</v>
      </c>
      <c r="W87" s="227">
        <v>702</v>
      </c>
    </row>
    <row r="88" spans="1:23" s="57" customFormat="1" ht="15" x14ac:dyDescent="0.25">
      <c r="A88" s="65"/>
      <c r="B88" s="62"/>
      <c r="D88" s="63"/>
      <c r="W88" s="227"/>
    </row>
    <row r="89" spans="1:23" s="57" customFormat="1" ht="30" x14ac:dyDescent="0.25">
      <c r="A89" s="243" t="s">
        <v>213</v>
      </c>
      <c r="B89" s="62"/>
      <c r="D89" s="63"/>
      <c r="W89" s="227"/>
    </row>
    <row r="90" spans="1:23" s="57" customFormat="1" ht="15" x14ac:dyDescent="0.25">
      <c r="A90" s="65" t="s">
        <v>81</v>
      </c>
      <c r="B90" s="62">
        <v>12</v>
      </c>
      <c r="C90" s="57">
        <v>9</v>
      </c>
      <c r="D90" s="63">
        <v>9</v>
      </c>
      <c r="W90" s="227">
        <v>30</v>
      </c>
    </row>
    <row r="91" spans="1:23" s="57" customFormat="1" ht="15" x14ac:dyDescent="0.25">
      <c r="A91" s="65" t="s">
        <v>208</v>
      </c>
      <c r="B91" s="62">
        <v>1485</v>
      </c>
      <c r="C91" s="57">
        <v>828</v>
      </c>
      <c r="D91" s="63">
        <v>867</v>
      </c>
      <c r="W91" s="227">
        <v>3180</v>
      </c>
    </row>
    <row r="92" spans="1:23" s="57" customFormat="1" ht="15" x14ac:dyDescent="0.25">
      <c r="A92" s="65" t="s">
        <v>82</v>
      </c>
      <c r="B92" s="62">
        <v>654</v>
      </c>
      <c r="C92" s="57">
        <v>156</v>
      </c>
      <c r="D92" s="63">
        <v>87</v>
      </c>
      <c r="W92" s="227">
        <v>894</v>
      </c>
    </row>
    <row r="93" spans="1:23" s="57" customFormat="1" ht="15" x14ac:dyDescent="0.25">
      <c r="A93" s="65" t="s">
        <v>3</v>
      </c>
      <c r="B93" s="62">
        <v>48</v>
      </c>
      <c r="C93" s="57">
        <v>15</v>
      </c>
      <c r="D93" s="63">
        <v>9</v>
      </c>
      <c r="W93" s="227">
        <v>75</v>
      </c>
    </row>
    <row r="94" spans="1:23" s="57" customFormat="1" ht="15" x14ac:dyDescent="0.25">
      <c r="A94" s="65" t="s">
        <v>83</v>
      </c>
      <c r="B94" s="62">
        <v>3036</v>
      </c>
      <c r="C94" s="57">
        <v>510</v>
      </c>
      <c r="D94" s="63">
        <v>153</v>
      </c>
      <c r="W94" s="227">
        <v>3702</v>
      </c>
    </row>
    <row r="95" spans="1:23" s="57" customFormat="1" ht="15" x14ac:dyDescent="0.25">
      <c r="A95" s="65" t="s">
        <v>76</v>
      </c>
      <c r="B95" s="62">
        <v>3567</v>
      </c>
      <c r="C95" s="57">
        <v>951</v>
      </c>
      <c r="D95" s="63">
        <v>528</v>
      </c>
      <c r="W95" s="227">
        <v>5043</v>
      </c>
    </row>
    <row r="96" spans="1:23" s="57" customFormat="1" ht="15" x14ac:dyDescent="0.25">
      <c r="A96" s="65" t="s">
        <v>2</v>
      </c>
      <c r="B96" s="62">
        <v>261</v>
      </c>
      <c r="C96" s="57">
        <v>96</v>
      </c>
      <c r="D96" s="63">
        <v>63</v>
      </c>
      <c r="W96" s="227">
        <v>423</v>
      </c>
    </row>
    <row r="97" spans="1:24" s="57" customFormat="1" ht="15" x14ac:dyDescent="0.25">
      <c r="A97" s="65" t="s">
        <v>80</v>
      </c>
      <c r="B97" s="62">
        <v>0</v>
      </c>
      <c r="C97" s="57">
        <v>0</v>
      </c>
      <c r="D97" s="63">
        <v>0</v>
      </c>
      <c r="W97" s="227">
        <v>0</v>
      </c>
    </row>
    <row r="98" spans="1:24" s="57" customFormat="1" ht="15" x14ac:dyDescent="0.25">
      <c r="A98" s="235"/>
      <c r="B98" s="244"/>
      <c r="C98" s="237"/>
      <c r="D98" s="245"/>
      <c r="E98" s="237"/>
      <c r="F98" s="237"/>
      <c r="G98" s="237"/>
      <c r="H98" s="237"/>
      <c r="I98" s="237"/>
      <c r="J98" s="237"/>
      <c r="K98" s="237"/>
      <c r="L98" s="237"/>
      <c r="M98" s="237"/>
      <c r="N98" s="237"/>
      <c r="O98" s="237"/>
      <c r="P98" s="237"/>
      <c r="Q98" s="237"/>
      <c r="R98" s="237"/>
      <c r="S98" s="237"/>
      <c r="T98" s="237"/>
      <c r="U98" s="237"/>
      <c r="V98" s="237"/>
      <c r="W98" s="238"/>
    </row>
    <row r="99" spans="1:24" s="57" customFormat="1" ht="15.75" thickBot="1" x14ac:dyDescent="0.3">
      <c r="A99" s="67" t="s">
        <v>42</v>
      </c>
      <c r="B99" s="68">
        <v>9141</v>
      </c>
      <c r="C99" s="70">
        <v>2637</v>
      </c>
      <c r="D99" s="69">
        <v>1932</v>
      </c>
      <c r="E99" s="70">
        <v>13710</v>
      </c>
      <c r="F99" s="70">
        <v>13215</v>
      </c>
      <c r="G99" s="70">
        <v>12576</v>
      </c>
      <c r="H99" s="70">
        <v>11859</v>
      </c>
      <c r="I99" s="70">
        <v>10890</v>
      </c>
      <c r="J99" s="70">
        <v>10335</v>
      </c>
      <c r="K99" s="70">
        <v>9858</v>
      </c>
      <c r="L99" s="70">
        <v>9381</v>
      </c>
      <c r="M99" s="70">
        <v>8715</v>
      </c>
      <c r="N99" s="70">
        <v>7980</v>
      </c>
      <c r="O99" s="70">
        <v>7599</v>
      </c>
      <c r="P99" s="70">
        <v>7218</v>
      </c>
      <c r="Q99" s="70">
        <v>7008</v>
      </c>
      <c r="R99" s="70">
        <v>6810</v>
      </c>
      <c r="S99" s="70">
        <v>6651</v>
      </c>
      <c r="T99" s="70">
        <v>6480</v>
      </c>
      <c r="U99" s="70">
        <v>6282</v>
      </c>
      <c r="V99" s="70">
        <v>6141</v>
      </c>
      <c r="W99" s="228">
        <v>13710</v>
      </c>
      <c r="X99" s="334"/>
    </row>
    <row r="100" spans="1:24" s="57" customFormat="1" ht="15" x14ac:dyDescent="0.25"/>
  </sheetData>
  <mergeCells count="1">
    <mergeCell ref="E7:V7"/>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4.25" x14ac:dyDescent="0.2"/>
  <cols>
    <col min="1" max="1" width="19" style="19" customWidth="1"/>
    <col min="2" max="2" width="14.5" style="55" customWidth="1"/>
    <col min="3" max="13" width="12.75" style="55" customWidth="1"/>
    <col min="14" max="16384" width="9" style="19"/>
  </cols>
  <sheetData>
    <row r="1" spans="1:18" ht="18.75" x14ac:dyDescent="0.2">
      <c r="A1" s="54" t="s">
        <v>216</v>
      </c>
    </row>
    <row r="2" spans="1:18" ht="18.75" x14ac:dyDescent="0.25">
      <c r="A2" s="54" t="s">
        <v>217</v>
      </c>
      <c r="B2" s="56"/>
      <c r="C2" s="56"/>
      <c r="D2" s="56"/>
      <c r="E2" s="56"/>
      <c r="F2" s="56"/>
      <c r="G2" s="56"/>
      <c r="H2" s="56"/>
      <c r="I2" s="56"/>
      <c r="J2" s="56"/>
      <c r="K2" s="56"/>
      <c r="L2" s="56"/>
      <c r="M2" s="56"/>
      <c r="N2" s="57"/>
      <c r="O2" s="57"/>
      <c r="P2" s="57"/>
      <c r="Q2" s="57"/>
      <c r="R2" s="57"/>
    </row>
    <row r="3" spans="1:18" ht="15" x14ac:dyDescent="0.2">
      <c r="A3" s="58" t="s">
        <v>186</v>
      </c>
      <c r="B3" s="19"/>
      <c r="C3" s="19"/>
      <c r="D3" s="19"/>
      <c r="E3" s="19"/>
      <c r="F3" s="19"/>
      <c r="G3" s="19"/>
      <c r="H3" s="19"/>
      <c r="I3" s="19"/>
      <c r="J3" s="19"/>
      <c r="K3" s="19"/>
      <c r="L3" s="19"/>
      <c r="M3" s="19"/>
    </row>
    <row r="4" spans="1:18" ht="15" x14ac:dyDescent="0.2">
      <c r="A4" s="58"/>
      <c r="B4" s="19"/>
      <c r="C4" s="19"/>
      <c r="D4" s="19"/>
      <c r="E4" s="19"/>
      <c r="F4" s="19"/>
      <c r="G4" s="19"/>
      <c r="H4" s="19"/>
      <c r="I4" s="19"/>
      <c r="J4" s="19"/>
      <c r="K4" s="19"/>
      <c r="L4" s="19"/>
      <c r="M4" s="19"/>
    </row>
    <row r="5" spans="1:18" ht="15" thickBot="1" x14ac:dyDescent="0.25"/>
    <row r="6" spans="1:18" ht="15" customHeight="1" x14ac:dyDescent="0.25">
      <c r="A6" s="204"/>
      <c r="B6" s="356" t="s">
        <v>86</v>
      </c>
      <c r="C6" s="357"/>
      <c r="D6" s="357"/>
      <c r="E6" s="357"/>
      <c r="F6" s="357"/>
      <c r="G6" s="357"/>
      <c r="H6" s="357"/>
      <c r="I6" s="357"/>
      <c r="J6" s="357"/>
      <c r="K6" s="357"/>
      <c r="L6" s="357"/>
      <c r="M6" s="357"/>
      <c r="N6" s="222"/>
    </row>
    <row r="7" spans="1:18" s="60" customFormat="1" ht="45" x14ac:dyDescent="0.25">
      <c r="A7" s="223" t="s">
        <v>84</v>
      </c>
      <c r="B7" s="224" t="s">
        <v>406</v>
      </c>
      <c r="C7" s="225" t="s">
        <v>404</v>
      </c>
      <c r="D7" s="225" t="s">
        <v>78</v>
      </c>
      <c r="E7" s="225" t="s">
        <v>79</v>
      </c>
      <c r="F7" s="225" t="s">
        <v>77</v>
      </c>
      <c r="G7" s="225" t="s">
        <v>76</v>
      </c>
      <c r="H7" s="225" t="s">
        <v>3</v>
      </c>
      <c r="I7" s="225" t="s">
        <v>2</v>
      </c>
      <c r="J7" s="225" t="s">
        <v>407</v>
      </c>
      <c r="K7" s="225" t="s">
        <v>405</v>
      </c>
      <c r="L7" s="225" t="s">
        <v>1</v>
      </c>
      <c r="M7" s="225" t="s">
        <v>0</v>
      </c>
      <c r="N7" s="226" t="s">
        <v>32</v>
      </c>
    </row>
    <row r="8" spans="1:18" s="57" customFormat="1" ht="15" x14ac:dyDescent="0.25">
      <c r="A8" s="65">
        <v>1</v>
      </c>
      <c r="B8" s="165">
        <v>300</v>
      </c>
      <c r="C8" s="56">
        <v>30</v>
      </c>
      <c r="D8" s="56">
        <v>9144</v>
      </c>
      <c r="E8" s="56">
        <v>2625</v>
      </c>
      <c r="F8" s="56">
        <v>1995</v>
      </c>
      <c r="G8" s="56">
        <v>0</v>
      </c>
      <c r="H8" s="56">
        <v>0</v>
      </c>
      <c r="I8" s="56">
        <v>9</v>
      </c>
      <c r="J8" s="56">
        <v>0</v>
      </c>
      <c r="K8" s="56">
        <v>72</v>
      </c>
      <c r="L8" s="56">
        <v>0</v>
      </c>
      <c r="M8" s="56">
        <v>0</v>
      </c>
      <c r="N8" s="227">
        <f t="shared" ref="N8:N25" si="0">+SUM(B8:M8)</f>
        <v>14175</v>
      </c>
    </row>
    <row r="9" spans="1:18" s="57" customFormat="1" ht="15" x14ac:dyDescent="0.25">
      <c r="A9" s="65">
        <v>2</v>
      </c>
      <c r="B9" s="165">
        <v>426</v>
      </c>
      <c r="C9" s="56">
        <v>54</v>
      </c>
      <c r="D9" s="56">
        <v>8784</v>
      </c>
      <c r="E9" s="56">
        <v>2364</v>
      </c>
      <c r="F9" s="56">
        <v>1833</v>
      </c>
      <c r="G9" s="56">
        <v>534</v>
      </c>
      <c r="H9" s="56">
        <v>9</v>
      </c>
      <c r="I9" s="56">
        <v>42</v>
      </c>
      <c r="J9" s="56">
        <v>0</v>
      </c>
      <c r="K9" s="56">
        <v>135</v>
      </c>
      <c r="L9" s="56">
        <v>0</v>
      </c>
      <c r="M9" s="56">
        <v>0</v>
      </c>
      <c r="N9" s="227">
        <f t="shared" si="0"/>
        <v>14181</v>
      </c>
    </row>
    <row r="10" spans="1:18" s="57" customFormat="1" ht="15" x14ac:dyDescent="0.25">
      <c r="A10" s="65">
        <v>3</v>
      </c>
      <c r="B10" s="165">
        <v>615</v>
      </c>
      <c r="C10" s="56">
        <v>63</v>
      </c>
      <c r="D10" s="56">
        <v>8187</v>
      </c>
      <c r="E10" s="56">
        <v>2100</v>
      </c>
      <c r="F10" s="56">
        <v>1692</v>
      </c>
      <c r="G10" s="56">
        <v>1194</v>
      </c>
      <c r="H10" s="56">
        <v>18</v>
      </c>
      <c r="I10" s="56">
        <v>60</v>
      </c>
      <c r="J10" s="56">
        <v>0</v>
      </c>
      <c r="K10" s="56">
        <v>252</v>
      </c>
      <c r="L10" s="56">
        <v>0</v>
      </c>
      <c r="M10" s="56">
        <v>0</v>
      </c>
      <c r="N10" s="227">
        <f t="shared" si="0"/>
        <v>14181</v>
      </c>
    </row>
    <row r="11" spans="1:18" s="57" customFormat="1" ht="15" x14ac:dyDescent="0.25">
      <c r="A11" s="65">
        <v>4</v>
      </c>
      <c r="B11" s="165">
        <v>846</v>
      </c>
      <c r="C11" s="56">
        <v>135</v>
      </c>
      <c r="D11" s="56">
        <v>7296</v>
      </c>
      <c r="E11" s="56">
        <v>1887</v>
      </c>
      <c r="F11" s="56">
        <v>1524</v>
      </c>
      <c r="G11" s="56">
        <v>1884</v>
      </c>
      <c r="H11" s="56">
        <v>24</v>
      </c>
      <c r="I11" s="56">
        <v>96</v>
      </c>
      <c r="J11" s="56">
        <v>0</v>
      </c>
      <c r="K11" s="56">
        <v>474</v>
      </c>
      <c r="L11" s="56">
        <v>0</v>
      </c>
      <c r="M11" s="56">
        <v>0</v>
      </c>
      <c r="N11" s="227">
        <f t="shared" si="0"/>
        <v>14166</v>
      </c>
    </row>
    <row r="12" spans="1:18" s="57" customFormat="1" ht="15" x14ac:dyDescent="0.25">
      <c r="A12" s="65">
        <v>5</v>
      </c>
      <c r="B12" s="165">
        <v>1182</v>
      </c>
      <c r="C12" s="56">
        <v>261</v>
      </c>
      <c r="D12" s="56">
        <v>5736</v>
      </c>
      <c r="E12" s="56">
        <v>1566</v>
      </c>
      <c r="F12" s="56">
        <v>1368</v>
      </c>
      <c r="G12" s="56">
        <v>2775</v>
      </c>
      <c r="H12" s="56">
        <v>39</v>
      </c>
      <c r="I12" s="56">
        <v>156</v>
      </c>
      <c r="J12" s="56">
        <v>0</v>
      </c>
      <c r="K12" s="56">
        <v>1086</v>
      </c>
      <c r="L12" s="56">
        <v>0</v>
      </c>
      <c r="M12" s="56">
        <v>0</v>
      </c>
      <c r="N12" s="227">
        <f t="shared" si="0"/>
        <v>14169</v>
      </c>
    </row>
    <row r="13" spans="1:18" s="57" customFormat="1" ht="15" x14ac:dyDescent="0.25">
      <c r="A13" s="65">
        <v>6</v>
      </c>
      <c r="B13" s="165">
        <v>1509</v>
      </c>
      <c r="C13" s="56">
        <v>279</v>
      </c>
      <c r="D13" s="56">
        <v>5163</v>
      </c>
      <c r="E13" s="56">
        <v>1329</v>
      </c>
      <c r="F13" s="56">
        <v>1200</v>
      </c>
      <c r="G13" s="56">
        <v>3234</v>
      </c>
      <c r="H13" s="56">
        <v>36</v>
      </c>
      <c r="I13" s="56">
        <v>174</v>
      </c>
      <c r="J13" s="56">
        <v>0</v>
      </c>
      <c r="K13" s="56">
        <v>1248</v>
      </c>
      <c r="L13" s="56">
        <v>0</v>
      </c>
      <c r="M13" s="56">
        <v>0</v>
      </c>
      <c r="N13" s="227">
        <f t="shared" si="0"/>
        <v>14172</v>
      </c>
    </row>
    <row r="14" spans="1:18" s="57" customFormat="1" ht="15" x14ac:dyDescent="0.25">
      <c r="A14" s="65">
        <v>7</v>
      </c>
      <c r="B14" s="165">
        <v>1623</v>
      </c>
      <c r="C14" s="56">
        <v>273</v>
      </c>
      <c r="D14" s="56">
        <v>5304</v>
      </c>
      <c r="E14" s="56">
        <v>1212</v>
      </c>
      <c r="F14" s="56">
        <v>1056</v>
      </c>
      <c r="G14" s="56">
        <v>3564</v>
      </c>
      <c r="H14" s="56">
        <v>42</v>
      </c>
      <c r="I14" s="56">
        <v>177</v>
      </c>
      <c r="J14" s="56">
        <v>0</v>
      </c>
      <c r="K14" s="56">
        <v>921</v>
      </c>
      <c r="L14" s="56">
        <v>0</v>
      </c>
      <c r="M14" s="56">
        <v>0</v>
      </c>
      <c r="N14" s="227">
        <f t="shared" si="0"/>
        <v>14172</v>
      </c>
    </row>
    <row r="15" spans="1:18" s="57" customFormat="1" ht="15" x14ac:dyDescent="0.25">
      <c r="A15" s="65">
        <v>8</v>
      </c>
      <c r="B15" s="165">
        <v>1830</v>
      </c>
      <c r="C15" s="56">
        <v>237</v>
      </c>
      <c r="D15" s="56">
        <v>5079</v>
      </c>
      <c r="E15" s="56">
        <v>1125</v>
      </c>
      <c r="F15" s="56">
        <v>972</v>
      </c>
      <c r="G15" s="56">
        <v>3834</v>
      </c>
      <c r="H15" s="56">
        <v>51</v>
      </c>
      <c r="I15" s="56">
        <v>171</v>
      </c>
      <c r="J15" s="56">
        <v>0</v>
      </c>
      <c r="K15" s="56">
        <v>849</v>
      </c>
      <c r="L15" s="56">
        <v>6</v>
      </c>
      <c r="M15" s="56">
        <v>0</v>
      </c>
      <c r="N15" s="227">
        <f t="shared" si="0"/>
        <v>14154</v>
      </c>
    </row>
    <row r="16" spans="1:18" s="57" customFormat="1" ht="15" x14ac:dyDescent="0.25">
      <c r="A16" s="65">
        <v>9</v>
      </c>
      <c r="B16" s="165">
        <v>2160</v>
      </c>
      <c r="C16" s="56">
        <v>357</v>
      </c>
      <c r="D16" s="56">
        <v>4002</v>
      </c>
      <c r="E16" s="56">
        <v>951</v>
      </c>
      <c r="F16" s="56">
        <v>897</v>
      </c>
      <c r="G16" s="56">
        <v>4311</v>
      </c>
      <c r="H16" s="56">
        <v>60</v>
      </c>
      <c r="I16" s="56">
        <v>204</v>
      </c>
      <c r="J16" s="56">
        <v>0</v>
      </c>
      <c r="K16" s="56">
        <v>1212</v>
      </c>
      <c r="L16" s="56">
        <v>6</v>
      </c>
      <c r="M16" s="56">
        <v>0</v>
      </c>
      <c r="N16" s="227">
        <f t="shared" si="0"/>
        <v>14160</v>
      </c>
    </row>
    <row r="17" spans="1:14" s="57" customFormat="1" ht="15" x14ac:dyDescent="0.25">
      <c r="A17" s="65">
        <v>10</v>
      </c>
      <c r="B17" s="165">
        <v>2691</v>
      </c>
      <c r="C17" s="56">
        <v>528</v>
      </c>
      <c r="D17" s="56">
        <v>2193</v>
      </c>
      <c r="E17" s="56">
        <v>753</v>
      </c>
      <c r="F17" s="56">
        <v>813</v>
      </c>
      <c r="G17" s="56">
        <v>4896</v>
      </c>
      <c r="H17" s="56">
        <v>66</v>
      </c>
      <c r="I17" s="56">
        <v>240</v>
      </c>
      <c r="J17" s="56">
        <v>0</v>
      </c>
      <c r="K17" s="56">
        <v>1986</v>
      </c>
      <c r="L17" s="56">
        <v>6</v>
      </c>
      <c r="M17" s="56">
        <v>0</v>
      </c>
      <c r="N17" s="227">
        <f t="shared" si="0"/>
        <v>14172</v>
      </c>
    </row>
    <row r="18" spans="1:14" s="57" customFormat="1" ht="15" x14ac:dyDescent="0.25">
      <c r="A18" s="65">
        <v>11</v>
      </c>
      <c r="B18" s="165">
        <v>2874</v>
      </c>
      <c r="C18" s="56">
        <v>543</v>
      </c>
      <c r="D18" s="56">
        <v>1812</v>
      </c>
      <c r="E18" s="56">
        <v>705</v>
      </c>
      <c r="F18" s="56">
        <v>780</v>
      </c>
      <c r="G18" s="56">
        <v>5049</v>
      </c>
      <c r="H18" s="56">
        <v>75</v>
      </c>
      <c r="I18" s="56">
        <v>255</v>
      </c>
      <c r="J18" s="56">
        <v>0</v>
      </c>
      <c r="K18" s="56">
        <v>2073</v>
      </c>
      <c r="L18" s="56">
        <v>6</v>
      </c>
      <c r="M18" s="56">
        <v>6</v>
      </c>
      <c r="N18" s="227">
        <f t="shared" si="0"/>
        <v>14178</v>
      </c>
    </row>
    <row r="19" spans="1:14" s="57" customFormat="1" ht="15" x14ac:dyDescent="0.25">
      <c r="A19" s="65">
        <v>12</v>
      </c>
      <c r="B19" s="165">
        <v>2955</v>
      </c>
      <c r="C19" s="56">
        <v>372</v>
      </c>
      <c r="D19" s="56">
        <v>2520</v>
      </c>
      <c r="E19" s="56">
        <v>729</v>
      </c>
      <c r="F19" s="56">
        <v>765</v>
      </c>
      <c r="G19" s="56">
        <v>5181</v>
      </c>
      <c r="H19" s="56">
        <v>72</v>
      </c>
      <c r="I19" s="56">
        <v>243</v>
      </c>
      <c r="J19" s="56">
        <v>0</v>
      </c>
      <c r="K19" s="56">
        <v>1329</v>
      </c>
      <c r="L19" s="56">
        <v>9</v>
      </c>
      <c r="M19" s="56">
        <v>9</v>
      </c>
      <c r="N19" s="227">
        <f t="shared" si="0"/>
        <v>14184</v>
      </c>
    </row>
    <row r="20" spans="1:14" s="57" customFormat="1" ht="15" x14ac:dyDescent="0.25">
      <c r="A20" s="65">
        <v>13</v>
      </c>
      <c r="B20" s="165">
        <v>3180</v>
      </c>
      <c r="C20" s="56">
        <v>342</v>
      </c>
      <c r="D20" s="56">
        <v>2769</v>
      </c>
      <c r="E20" s="56">
        <v>702</v>
      </c>
      <c r="F20" s="56">
        <v>747</v>
      </c>
      <c r="G20" s="56">
        <v>4887</v>
      </c>
      <c r="H20" s="56">
        <v>84</v>
      </c>
      <c r="I20" s="56">
        <v>243</v>
      </c>
      <c r="J20" s="56">
        <v>0</v>
      </c>
      <c r="K20" s="56">
        <v>1194</v>
      </c>
      <c r="L20" s="56">
        <v>9</v>
      </c>
      <c r="M20" s="56">
        <v>9</v>
      </c>
      <c r="N20" s="227">
        <f t="shared" si="0"/>
        <v>14166</v>
      </c>
    </row>
    <row r="21" spans="1:14" s="57" customFormat="1" ht="15" x14ac:dyDescent="0.25">
      <c r="A21" s="65">
        <v>14</v>
      </c>
      <c r="B21" s="165">
        <v>3327</v>
      </c>
      <c r="C21" s="56">
        <v>345</v>
      </c>
      <c r="D21" s="56">
        <v>2718</v>
      </c>
      <c r="E21" s="56">
        <v>651</v>
      </c>
      <c r="F21" s="56">
        <v>708</v>
      </c>
      <c r="G21" s="56">
        <v>4842</v>
      </c>
      <c r="H21" s="56">
        <v>87</v>
      </c>
      <c r="I21" s="56">
        <v>261</v>
      </c>
      <c r="J21" s="56">
        <v>0</v>
      </c>
      <c r="K21" s="56">
        <v>1203</v>
      </c>
      <c r="L21" s="56">
        <v>12</v>
      </c>
      <c r="M21" s="56">
        <v>9</v>
      </c>
      <c r="N21" s="227">
        <f t="shared" si="0"/>
        <v>14163</v>
      </c>
    </row>
    <row r="22" spans="1:14" s="57" customFormat="1" ht="15" x14ac:dyDescent="0.25">
      <c r="A22" s="65">
        <v>15</v>
      </c>
      <c r="B22" s="165">
        <v>3435</v>
      </c>
      <c r="C22" s="56">
        <v>378</v>
      </c>
      <c r="D22" s="56">
        <v>2502</v>
      </c>
      <c r="E22" s="56">
        <v>585</v>
      </c>
      <c r="F22" s="56">
        <v>684</v>
      </c>
      <c r="G22" s="56">
        <v>4887</v>
      </c>
      <c r="H22" s="56">
        <v>87</v>
      </c>
      <c r="I22" s="56">
        <v>294</v>
      </c>
      <c r="J22" s="56">
        <v>0</v>
      </c>
      <c r="K22" s="56">
        <v>1299</v>
      </c>
      <c r="L22" s="56">
        <v>12</v>
      </c>
      <c r="M22" s="56">
        <v>15</v>
      </c>
      <c r="N22" s="227">
        <f t="shared" si="0"/>
        <v>14178</v>
      </c>
    </row>
    <row r="23" spans="1:14" s="57" customFormat="1" ht="15" x14ac:dyDescent="0.25">
      <c r="A23" s="65">
        <v>16</v>
      </c>
      <c r="B23" s="165">
        <v>3609</v>
      </c>
      <c r="C23" s="56">
        <v>486</v>
      </c>
      <c r="D23" s="56">
        <v>1803</v>
      </c>
      <c r="E23" s="56">
        <v>444</v>
      </c>
      <c r="F23" s="56">
        <v>666</v>
      </c>
      <c r="G23" s="56">
        <v>4923</v>
      </c>
      <c r="H23" s="56">
        <v>96</v>
      </c>
      <c r="I23" s="56">
        <v>303</v>
      </c>
      <c r="J23" s="56">
        <v>0</v>
      </c>
      <c r="K23" s="56">
        <v>1794</v>
      </c>
      <c r="L23" s="56">
        <v>15</v>
      </c>
      <c r="M23" s="56">
        <v>18</v>
      </c>
      <c r="N23" s="227">
        <f t="shared" si="0"/>
        <v>14157</v>
      </c>
    </row>
    <row r="24" spans="1:14" s="57" customFormat="1" ht="15" x14ac:dyDescent="0.25">
      <c r="A24" s="65">
        <v>17</v>
      </c>
      <c r="B24" s="165">
        <v>3858</v>
      </c>
      <c r="C24" s="56">
        <v>744</v>
      </c>
      <c r="D24" s="56">
        <v>492</v>
      </c>
      <c r="E24" s="56">
        <v>216</v>
      </c>
      <c r="F24" s="56">
        <v>648</v>
      </c>
      <c r="G24" s="56">
        <v>5013</v>
      </c>
      <c r="H24" s="56">
        <v>90</v>
      </c>
      <c r="I24" s="56">
        <v>327</v>
      </c>
      <c r="J24" s="56">
        <v>0</v>
      </c>
      <c r="K24" s="56">
        <v>2748</v>
      </c>
      <c r="L24" s="56">
        <v>21</v>
      </c>
      <c r="M24" s="56">
        <v>21</v>
      </c>
      <c r="N24" s="227">
        <f t="shared" si="0"/>
        <v>14178</v>
      </c>
    </row>
    <row r="25" spans="1:14" s="57" customFormat="1" ht="15.75" thickBot="1" x14ac:dyDescent="0.3">
      <c r="A25" s="67">
        <v>18</v>
      </c>
      <c r="B25" s="179">
        <v>3957</v>
      </c>
      <c r="C25" s="137">
        <v>735</v>
      </c>
      <c r="D25" s="137">
        <v>294</v>
      </c>
      <c r="E25" s="137">
        <v>177</v>
      </c>
      <c r="F25" s="137">
        <v>621</v>
      </c>
      <c r="G25" s="137">
        <v>4992</v>
      </c>
      <c r="H25" s="137">
        <v>87</v>
      </c>
      <c r="I25" s="137">
        <v>312</v>
      </c>
      <c r="J25" s="137">
        <v>0</v>
      </c>
      <c r="K25" s="137">
        <v>2943</v>
      </c>
      <c r="L25" s="137">
        <v>27</v>
      </c>
      <c r="M25" s="137">
        <v>27</v>
      </c>
      <c r="N25" s="228">
        <f t="shared" si="0"/>
        <v>14172</v>
      </c>
    </row>
    <row r="26" spans="1:14" s="57" customFormat="1" ht="15" x14ac:dyDescent="0.25">
      <c r="B26" s="56"/>
      <c r="C26" s="56"/>
      <c r="D26" s="56"/>
      <c r="E26" s="56"/>
      <c r="F26" s="56"/>
      <c r="G26" s="56"/>
      <c r="H26" s="56"/>
      <c r="I26" s="56"/>
      <c r="J26" s="56"/>
      <c r="K26" s="56"/>
      <c r="L26" s="56"/>
      <c r="M26" s="56"/>
    </row>
    <row r="65" spans="15:15" ht="15" x14ac:dyDescent="0.25">
      <c r="O65" s="229"/>
    </row>
  </sheetData>
  <mergeCells count="1">
    <mergeCell ref="B6:M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3"/>
  <sheetViews>
    <sheetView workbookViewId="0"/>
  </sheetViews>
  <sheetFormatPr defaultRowHeight="15" x14ac:dyDescent="0.2"/>
  <cols>
    <col min="1" max="1" width="37.875" style="58" customWidth="1"/>
    <col min="2" max="5" width="19.125" style="58" customWidth="1"/>
    <col min="6" max="7" width="18.75" style="58" customWidth="1"/>
    <col min="8" max="28" width="9" style="58"/>
    <col min="29" max="16384" width="9" style="19"/>
  </cols>
  <sheetData>
    <row r="1" spans="1:28" ht="18.75" x14ac:dyDescent="0.2">
      <c r="A1" s="54" t="s">
        <v>221</v>
      </c>
      <c r="B1" s="55"/>
      <c r="C1" s="55"/>
      <c r="D1" s="55"/>
      <c r="E1" s="55"/>
      <c r="F1" s="55"/>
      <c r="G1" s="55"/>
      <c r="H1" s="55"/>
      <c r="I1" s="55"/>
      <c r="J1" s="55"/>
      <c r="K1" s="55"/>
      <c r="L1" s="55"/>
      <c r="M1" s="55"/>
      <c r="N1" s="19"/>
      <c r="O1" s="19"/>
      <c r="P1" s="19"/>
      <c r="Q1" s="19"/>
      <c r="R1" s="19"/>
      <c r="S1" s="19"/>
      <c r="T1" s="19"/>
      <c r="U1" s="19"/>
      <c r="V1" s="19"/>
      <c r="W1" s="19"/>
      <c r="X1" s="19"/>
      <c r="Y1" s="19"/>
      <c r="Z1" s="19"/>
      <c r="AA1" s="19"/>
      <c r="AB1" s="19"/>
    </row>
    <row r="2" spans="1:28" ht="18.75" x14ac:dyDescent="0.25">
      <c r="A2" s="54" t="s">
        <v>268</v>
      </c>
      <c r="B2" s="56"/>
      <c r="C2" s="56"/>
      <c r="D2" s="56"/>
      <c r="E2" s="56"/>
      <c r="F2" s="56"/>
      <c r="G2" s="56"/>
      <c r="H2" s="56"/>
      <c r="I2" s="56"/>
      <c r="J2" s="56"/>
      <c r="K2" s="56"/>
      <c r="L2" s="56"/>
      <c r="M2" s="56"/>
      <c r="N2" s="57"/>
      <c r="O2" s="57"/>
      <c r="P2" s="57"/>
      <c r="Q2" s="57"/>
      <c r="R2" s="57"/>
      <c r="S2" s="57"/>
      <c r="T2" s="57"/>
      <c r="U2" s="57"/>
      <c r="V2" s="57"/>
      <c r="W2" s="57"/>
      <c r="X2" s="19"/>
      <c r="Y2" s="19"/>
      <c r="Z2" s="19"/>
      <c r="AA2" s="19"/>
      <c r="AB2" s="19"/>
    </row>
    <row r="3" spans="1:28" x14ac:dyDescent="0.2">
      <c r="A3" s="58" t="s">
        <v>186</v>
      </c>
      <c r="B3" s="19"/>
      <c r="C3" s="19"/>
      <c r="D3" s="19"/>
      <c r="E3" s="19"/>
      <c r="F3" s="19"/>
      <c r="G3" s="19"/>
      <c r="H3" s="19"/>
      <c r="I3" s="19"/>
      <c r="J3" s="19"/>
      <c r="K3" s="19"/>
      <c r="L3" s="19"/>
      <c r="M3" s="19"/>
      <c r="N3" s="19"/>
      <c r="O3" s="19"/>
      <c r="P3" s="19"/>
      <c r="Q3" s="19"/>
      <c r="R3" s="19"/>
      <c r="S3" s="19"/>
      <c r="T3" s="19"/>
      <c r="U3" s="19"/>
      <c r="V3" s="19"/>
      <c r="W3" s="19"/>
      <c r="X3" s="19"/>
      <c r="Y3" s="19"/>
      <c r="Z3" s="19"/>
      <c r="AA3" s="19"/>
      <c r="AB3" s="19"/>
    </row>
    <row r="5" spans="1:28" ht="15.75" thickBot="1" x14ac:dyDescent="0.25"/>
    <row r="6" spans="1:28" ht="30" x14ac:dyDescent="0.25">
      <c r="A6" s="211"/>
      <c r="B6" s="159" t="s">
        <v>222</v>
      </c>
      <c r="C6" s="160" t="s">
        <v>223</v>
      </c>
      <c r="D6" s="160" t="s">
        <v>224</v>
      </c>
      <c r="E6" s="160" t="s">
        <v>225</v>
      </c>
      <c r="F6" s="212" t="s">
        <v>233</v>
      </c>
      <c r="G6" s="213" t="s">
        <v>42</v>
      </c>
      <c r="H6" s="56"/>
      <c r="I6" s="56"/>
    </row>
    <row r="7" spans="1:28" x14ac:dyDescent="0.25">
      <c r="A7" s="130" t="s">
        <v>121</v>
      </c>
      <c r="B7" s="165"/>
      <c r="C7" s="56"/>
      <c r="D7" s="56"/>
      <c r="E7" s="56"/>
      <c r="F7" s="56"/>
      <c r="G7" s="214"/>
      <c r="H7" s="56"/>
      <c r="I7" s="56"/>
    </row>
    <row r="8" spans="1:28" x14ac:dyDescent="0.25">
      <c r="A8" s="132" t="s">
        <v>127</v>
      </c>
      <c r="B8" s="165">
        <v>0</v>
      </c>
      <c r="C8" s="56">
        <v>0</v>
      </c>
      <c r="D8" s="56">
        <v>0</v>
      </c>
      <c r="E8" s="56">
        <v>0</v>
      </c>
      <c r="F8" s="56">
        <v>3825</v>
      </c>
      <c r="G8" s="214">
        <v>3825</v>
      </c>
      <c r="H8" s="56"/>
      <c r="I8" s="56"/>
    </row>
    <row r="9" spans="1:28" x14ac:dyDescent="0.25">
      <c r="A9" s="132" t="s">
        <v>128</v>
      </c>
      <c r="B9" s="165">
        <v>4041</v>
      </c>
      <c r="C9" s="56">
        <v>6288</v>
      </c>
      <c r="D9" s="56">
        <v>4641</v>
      </c>
      <c r="E9" s="56">
        <v>8949</v>
      </c>
      <c r="F9" s="56">
        <v>0</v>
      </c>
      <c r="G9" s="214">
        <v>23919</v>
      </c>
      <c r="H9" s="56"/>
      <c r="I9" s="56"/>
    </row>
    <row r="10" spans="1:28" x14ac:dyDescent="0.25">
      <c r="A10" s="132" t="s">
        <v>129</v>
      </c>
      <c r="B10" s="165">
        <v>0</v>
      </c>
      <c r="C10" s="56">
        <v>0</v>
      </c>
      <c r="D10" s="56">
        <v>0</v>
      </c>
      <c r="E10" s="56">
        <v>0</v>
      </c>
      <c r="F10" s="56">
        <v>65682</v>
      </c>
      <c r="G10" s="214">
        <v>65682</v>
      </c>
      <c r="H10" s="56"/>
      <c r="I10" s="56"/>
    </row>
    <row r="11" spans="1:28" x14ac:dyDescent="0.25">
      <c r="A11" s="132" t="s">
        <v>130</v>
      </c>
      <c r="B11" s="165">
        <v>0</v>
      </c>
      <c r="C11" s="56">
        <v>0</v>
      </c>
      <c r="D11" s="56">
        <v>0</v>
      </c>
      <c r="E11" s="56">
        <v>0</v>
      </c>
      <c r="F11" s="56">
        <v>1683</v>
      </c>
      <c r="G11" s="214">
        <v>1683</v>
      </c>
      <c r="H11" s="56"/>
      <c r="I11" s="56"/>
    </row>
    <row r="12" spans="1:28" x14ac:dyDescent="0.25">
      <c r="A12" s="132" t="s">
        <v>131</v>
      </c>
      <c r="B12" s="165">
        <v>0</v>
      </c>
      <c r="C12" s="56">
        <v>0</v>
      </c>
      <c r="D12" s="56">
        <v>0</v>
      </c>
      <c r="E12" s="56">
        <v>0</v>
      </c>
      <c r="F12" s="56">
        <v>9378</v>
      </c>
      <c r="G12" s="214">
        <v>9378</v>
      </c>
      <c r="H12" s="56"/>
      <c r="I12" s="56"/>
    </row>
    <row r="13" spans="1:28" x14ac:dyDescent="0.25">
      <c r="A13" s="132" t="s">
        <v>92</v>
      </c>
      <c r="B13" s="165">
        <v>0</v>
      </c>
      <c r="C13" s="56">
        <v>0</v>
      </c>
      <c r="D13" s="56">
        <v>0</v>
      </c>
      <c r="E13" s="56">
        <v>0</v>
      </c>
      <c r="F13" s="56">
        <v>27888</v>
      </c>
      <c r="G13" s="214">
        <v>27888</v>
      </c>
      <c r="H13" s="56"/>
      <c r="I13" s="56"/>
    </row>
    <row r="14" spans="1:28" x14ac:dyDescent="0.25">
      <c r="A14" s="132" t="s">
        <v>93</v>
      </c>
      <c r="B14" s="165">
        <v>0</v>
      </c>
      <c r="C14" s="56">
        <v>0</v>
      </c>
      <c r="D14" s="56">
        <v>0</v>
      </c>
      <c r="E14" s="56">
        <v>0</v>
      </c>
      <c r="F14" s="56">
        <v>747</v>
      </c>
      <c r="G14" s="214">
        <v>747</v>
      </c>
      <c r="H14" s="56"/>
      <c r="I14" s="56"/>
    </row>
    <row r="15" spans="1:28" x14ac:dyDescent="0.25">
      <c r="A15" s="132" t="s">
        <v>94</v>
      </c>
      <c r="B15" s="165">
        <v>0</v>
      </c>
      <c r="C15" s="56">
        <v>0</v>
      </c>
      <c r="D15" s="56">
        <v>0</v>
      </c>
      <c r="E15" s="56">
        <v>0</v>
      </c>
      <c r="F15" s="56">
        <v>312</v>
      </c>
      <c r="G15" s="214">
        <v>312</v>
      </c>
      <c r="H15" s="56"/>
      <c r="I15" s="56"/>
    </row>
    <row r="16" spans="1:28" x14ac:dyDescent="0.25">
      <c r="A16" s="132"/>
      <c r="B16" s="165"/>
      <c r="C16" s="56"/>
      <c r="D16" s="56"/>
      <c r="E16" s="56"/>
      <c r="F16" s="56"/>
      <c r="G16" s="214"/>
      <c r="H16" s="56"/>
      <c r="I16" s="56"/>
    </row>
    <row r="17" spans="1:28" s="193" customFormat="1" x14ac:dyDescent="0.25">
      <c r="A17" s="130" t="s">
        <v>122</v>
      </c>
      <c r="B17" s="215"/>
      <c r="C17" s="216"/>
      <c r="D17" s="216"/>
      <c r="E17" s="216"/>
      <c r="F17" s="216"/>
      <c r="G17" s="217"/>
      <c r="H17" s="216"/>
      <c r="I17" s="216"/>
      <c r="J17" s="192"/>
      <c r="K17" s="192"/>
      <c r="L17" s="192"/>
      <c r="M17" s="192"/>
      <c r="N17" s="192"/>
      <c r="O17" s="192"/>
      <c r="P17" s="192"/>
      <c r="Q17" s="192"/>
      <c r="R17" s="192"/>
      <c r="S17" s="192"/>
      <c r="T17" s="192"/>
      <c r="U17" s="192"/>
      <c r="V17" s="192"/>
      <c r="W17" s="192"/>
      <c r="X17" s="192"/>
      <c r="Y17" s="192"/>
      <c r="Z17" s="192"/>
      <c r="AA17" s="192"/>
      <c r="AB17" s="192"/>
    </row>
    <row r="18" spans="1:28" x14ac:dyDescent="0.25">
      <c r="A18" s="132" t="s">
        <v>51</v>
      </c>
      <c r="B18" s="165">
        <v>1791</v>
      </c>
      <c r="C18" s="56">
        <v>3060</v>
      </c>
      <c r="D18" s="56">
        <v>1455</v>
      </c>
      <c r="E18" s="56">
        <v>3678</v>
      </c>
      <c r="F18" s="56">
        <v>56556</v>
      </c>
      <c r="G18" s="214">
        <v>66540</v>
      </c>
      <c r="H18" s="56"/>
      <c r="I18" s="56"/>
    </row>
    <row r="19" spans="1:28" x14ac:dyDescent="0.25">
      <c r="A19" s="132" t="s">
        <v>50</v>
      </c>
      <c r="B19" s="165">
        <v>2250</v>
      </c>
      <c r="C19" s="56">
        <v>3228</v>
      </c>
      <c r="D19" s="56">
        <v>3186</v>
      </c>
      <c r="E19" s="56">
        <v>5268</v>
      </c>
      <c r="F19" s="56">
        <v>52956</v>
      </c>
      <c r="G19" s="214">
        <v>66888</v>
      </c>
      <c r="H19" s="56"/>
      <c r="I19" s="56"/>
    </row>
    <row r="20" spans="1:28" x14ac:dyDescent="0.25">
      <c r="A20" s="132"/>
      <c r="B20" s="165"/>
      <c r="C20" s="56"/>
      <c r="D20" s="56"/>
      <c r="E20" s="56"/>
      <c r="F20" s="56"/>
      <c r="G20" s="214"/>
      <c r="H20" s="56"/>
      <c r="I20" s="56"/>
    </row>
    <row r="21" spans="1:28" x14ac:dyDescent="0.25">
      <c r="A21" s="130" t="s">
        <v>123</v>
      </c>
      <c r="B21" s="165"/>
      <c r="C21" s="56"/>
      <c r="D21" s="56"/>
      <c r="E21" s="56"/>
      <c r="F21" s="56"/>
      <c r="G21" s="214"/>
      <c r="H21" s="56"/>
      <c r="I21" s="56"/>
    </row>
    <row r="22" spans="1:28" x14ac:dyDescent="0.25">
      <c r="A22" s="132" t="s">
        <v>97</v>
      </c>
      <c r="B22" s="165">
        <v>0</v>
      </c>
      <c r="C22" s="56">
        <v>0</v>
      </c>
      <c r="D22" s="56">
        <v>0</v>
      </c>
      <c r="E22" s="56">
        <v>0</v>
      </c>
      <c r="F22" s="56">
        <v>882</v>
      </c>
      <c r="G22" s="214">
        <v>882</v>
      </c>
      <c r="H22" s="56"/>
      <c r="I22" s="56"/>
    </row>
    <row r="23" spans="1:28" x14ac:dyDescent="0.25">
      <c r="A23" s="132" t="s">
        <v>98</v>
      </c>
      <c r="B23" s="165">
        <v>153</v>
      </c>
      <c r="C23" s="56">
        <v>330</v>
      </c>
      <c r="D23" s="56">
        <v>129</v>
      </c>
      <c r="E23" s="56">
        <v>441</v>
      </c>
      <c r="F23" s="56">
        <v>9018</v>
      </c>
      <c r="G23" s="214">
        <v>10071</v>
      </c>
      <c r="H23" s="56"/>
      <c r="I23" s="56"/>
    </row>
    <row r="24" spans="1:28" x14ac:dyDescent="0.25">
      <c r="A24" s="132" t="s">
        <v>99</v>
      </c>
      <c r="B24" s="165">
        <v>801</v>
      </c>
      <c r="C24" s="56">
        <v>1410</v>
      </c>
      <c r="D24" s="56">
        <v>567</v>
      </c>
      <c r="E24" s="56">
        <v>1191</v>
      </c>
      <c r="F24" s="56">
        <v>22677</v>
      </c>
      <c r="G24" s="214">
        <v>26646</v>
      </c>
      <c r="H24" s="56"/>
      <c r="I24" s="56"/>
    </row>
    <row r="25" spans="1:28" x14ac:dyDescent="0.25">
      <c r="A25" s="132" t="s">
        <v>100</v>
      </c>
      <c r="B25" s="165">
        <v>594</v>
      </c>
      <c r="C25" s="56">
        <v>996</v>
      </c>
      <c r="D25" s="56">
        <v>474</v>
      </c>
      <c r="E25" s="56">
        <v>831</v>
      </c>
      <c r="F25" s="56">
        <v>15201</v>
      </c>
      <c r="G25" s="214">
        <v>18096</v>
      </c>
      <c r="H25" s="56"/>
      <c r="I25" s="56"/>
    </row>
    <row r="26" spans="1:28" x14ac:dyDescent="0.25">
      <c r="A26" s="132" t="s">
        <v>101</v>
      </c>
      <c r="B26" s="165">
        <v>507</v>
      </c>
      <c r="C26" s="56">
        <v>666</v>
      </c>
      <c r="D26" s="56">
        <v>372</v>
      </c>
      <c r="E26" s="56">
        <v>696</v>
      </c>
      <c r="F26" s="56">
        <v>11484</v>
      </c>
      <c r="G26" s="214">
        <v>13725</v>
      </c>
      <c r="H26" s="56"/>
      <c r="I26" s="56"/>
    </row>
    <row r="27" spans="1:28" x14ac:dyDescent="0.25">
      <c r="A27" s="132" t="s">
        <v>102</v>
      </c>
      <c r="B27" s="165">
        <v>426</v>
      </c>
      <c r="C27" s="56">
        <v>510</v>
      </c>
      <c r="D27" s="56">
        <v>402</v>
      </c>
      <c r="E27" s="56">
        <v>588</v>
      </c>
      <c r="F27" s="56">
        <v>9816</v>
      </c>
      <c r="G27" s="214">
        <v>11742</v>
      </c>
      <c r="H27" s="56"/>
      <c r="I27" s="56"/>
    </row>
    <row r="28" spans="1:28" x14ac:dyDescent="0.25">
      <c r="A28" s="132" t="s">
        <v>103</v>
      </c>
      <c r="B28" s="165">
        <v>450</v>
      </c>
      <c r="C28" s="56">
        <v>558</v>
      </c>
      <c r="D28" s="56">
        <v>492</v>
      </c>
      <c r="E28" s="56">
        <v>717</v>
      </c>
      <c r="F28" s="56">
        <v>9672</v>
      </c>
      <c r="G28" s="214">
        <v>11889</v>
      </c>
      <c r="H28" s="56"/>
      <c r="I28" s="56"/>
    </row>
    <row r="29" spans="1:28" x14ac:dyDescent="0.25">
      <c r="A29" s="132" t="s">
        <v>104</v>
      </c>
      <c r="B29" s="165">
        <v>459</v>
      </c>
      <c r="C29" s="56">
        <v>495</v>
      </c>
      <c r="D29" s="56">
        <v>606</v>
      </c>
      <c r="E29" s="56">
        <v>831</v>
      </c>
      <c r="F29" s="56">
        <v>8331</v>
      </c>
      <c r="G29" s="214">
        <v>10722</v>
      </c>
      <c r="H29" s="56"/>
      <c r="I29" s="56"/>
    </row>
    <row r="30" spans="1:28" x14ac:dyDescent="0.25">
      <c r="A30" s="132" t="s">
        <v>105</v>
      </c>
      <c r="B30" s="165">
        <v>357</v>
      </c>
      <c r="C30" s="56">
        <v>489</v>
      </c>
      <c r="D30" s="56">
        <v>642</v>
      </c>
      <c r="E30" s="56">
        <v>909</v>
      </c>
      <c r="F30" s="56">
        <v>7041</v>
      </c>
      <c r="G30" s="214">
        <v>9438</v>
      </c>
      <c r="H30" s="56"/>
      <c r="I30" s="56"/>
    </row>
    <row r="31" spans="1:28" x14ac:dyDescent="0.25">
      <c r="A31" s="132" t="s">
        <v>106</v>
      </c>
      <c r="B31" s="165">
        <v>207</v>
      </c>
      <c r="C31" s="56">
        <v>339</v>
      </c>
      <c r="D31" s="56">
        <v>555</v>
      </c>
      <c r="E31" s="56">
        <v>927</v>
      </c>
      <c r="F31" s="56">
        <v>5163</v>
      </c>
      <c r="G31" s="214">
        <v>7191</v>
      </c>
      <c r="H31" s="56"/>
      <c r="I31" s="56"/>
    </row>
    <row r="32" spans="1:28" x14ac:dyDescent="0.25">
      <c r="A32" s="132" t="s">
        <v>107</v>
      </c>
      <c r="B32" s="165">
        <v>87</v>
      </c>
      <c r="C32" s="56">
        <v>249</v>
      </c>
      <c r="D32" s="56">
        <v>399</v>
      </c>
      <c r="E32" s="56">
        <v>897</v>
      </c>
      <c r="F32" s="56">
        <v>3954</v>
      </c>
      <c r="G32" s="214">
        <v>5586</v>
      </c>
      <c r="H32" s="56"/>
      <c r="I32" s="56"/>
    </row>
    <row r="33" spans="1:9" x14ac:dyDescent="0.25">
      <c r="A33" s="132" t="s">
        <v>134</v>
      </c>
      <c r="B33" s="165">
        <v>0</v>
      </c>
      <c r="C33" s="56">
        <v>249</v>
      </c>
      <c r="D33" s="56">
        <v>0</v>
      </c>
      <c r="E33" s="56">
        <v>918</v>
      </c>
      <c r="F33" s="56">
        <v>6276</v>
      </c>
      <c r="G33" s="214">
        <v>7443</v>
      </c>
      <c r="H33" s="56"/>
      <c r="I33" s="56"/>
    </row>
    <row r="34" spans="1:9" x14ac:dyDescent="0.25">
      <c r="A34" s="132"/>
      <c r="B34" s="165"/>
      <c r="C34" s="56"/>
      <c r="D34" s="56"/>
      <c r="E34" s="56"/>
      <c r="F34" s="56"/>
      <c r="G34" s="214"/>
      <c r="H34" s="56"/>
      <c r="I34" s="56"/>
    </row>
    <row r="35" spans="1:9" x14ac:dyDescent="0.25">
      <c r="A35" s="130" t="s">
        <v>136</v>
      </c>
      <c r="B35" s="165"/>
      <c r="C35" s="56"/>
      <c r="D35" s="56"/>
      <c r="E35" s="56"/>
      <c r="F35" s="56"/>
      <c r="G35" s="214"/>
      <c r="H35" s="56"/>
      <c r="I35" s="56"/>
    </row>
    <row r="36" spans="1:9" x14ac:dyDescent="0.25">
      <c r="A36" s="132" t="s">
        <v>43</v>
      </c>
      <c r="B36" s="165">
        <v>108</v>
      </c>
      <c r="C36" s="56">
        <v>399</v>
      </c>
      <c r="D36" s="56">
        <v>213</v>
      </c>
      <c r="E36" s="56">
        <v>1044</v>
      </c>
      <c r="F36" s="56">
        <v>6879</v>
      </c>
      <c r="G36" s="214">
        <v>8643</v>
      </c>
      <c r="H36" s="56"/>
      <c r="I36" s="56"/>
    </row>
    <row r="37" spans="1:9" x14ac:dyDescent="0.25">
      <c r="A37" s="132" t="s">
        <v>226</v>
      </c>
      <c r="B37" s="165">
        <v>939</v>
      </c>
      <c r="C37" s="56">
        <v>1668</v>
      </c>
      <c r="D37" s="56">
        <v>1293</v>
      </c>
      <c r="E37" s="56">
        <v>2568</v>
      </c>
      <c r="F37" s="56">
        <v>39654</v>
      </c>
      <c r="G37" s="214">
        <v>46122</v>
      </c>
      <c r="H37" s="56"/>
      <c r="I37" s="56"/>
    </row>
    <row r="38" spans="1:9" x14ac:dyDescent="0.25">
      <c r="A38" s="132" t="s">
        <v>227</v>
      </c>
      <c r="B38" s="165">
        <v>2415</v>
      </c>
      <c r="C38" s="56">
        <v>2982</v>
      </c>
      <c r="D38" s="56">
        <v>2280</v>
      </c>
      <c r="E38" s="56">
        <v>3300</v>
      </c>
      <c r="F38" s="56">
        <v>39351</v>
      </c>
      <c r="G38" s="214">
        <v>50328</v>
      </c>
      <c r="H38" s="56"/>
      <c r="I38" s="56"/>
    </row>
    <row r="39" spans="1:9" x14ac:dyDescent="0.25">
      <c r="A39" s="132" t="s">
        <v>26</v>
      </c>
      <c r="B39" s="165">
        <v>453</v>
      </c>
      <c r="C39" s="56">
        <v>981</v>
      </c>
      <c r="D39" s="56">
        <v>456</v>
      </c>
      <c r="E39" s="56">
        <v>1044</v>
      </c>
      <c r="F39" s="56">
        <v>11175</v>
      </c>
      <c r="G39" s="214">
        <v>14109</v>
      </c>
      <c r="H39" s="56"/>
      <c r="I39" s="56"/>
    </row>
    <row r="40" spans="1:9" x14ac:dyDescent="0.25">
      <c r="A40" s="132" t="s">
        <v>228</v>
      </c>
      <c r="B40" s="165">
        <v>126</v>
      </c>
      <c r="C40" s="56">
        <v>258</v>
      </c>
      <c r="D40" s="56">
        <v>399</v>
      </c>
      <c r="E40" s="56">
        <v>993</v>
      </c>
      <c r="F40" s="56">
        <v>12456</v>
      </c>
      <c r="G40" s="214">
        <v>14232</v>
      </c>
      <c r="H40" s="56"/>
      <c r="I40" s="56"/>
    </row>
    <row r="41" spans="1:9" x14ac:dyDescent="0.25">
      <c r="A41" s="132"/>
      <c r="B41" s="165"/>
      <c r="C41" s="56"/>
      <c r="D41" s="56"/>
      <c r="E41" s="56"/>
      <c r="F41" s="56"/>
      <c r="G41" s="214"/>
      <c r="H41" s="56"/>
      <c r="I41" s="56"/>
    </row>
    <row r="42" spans="1:9" x14ac:dyDescent="0.25">
      <c r="A42" s="130" t="s">
        <v>212</v>
      </c>
      <c r="B42" s="165"/>
      <c r="C42" s="56"/>
      <c r="D42" s="56"/>
      <c r="E42" s="56"/>
      <c r="F42" s="56"/>
      <c r="G42" s="214"/>
      <c r="H42" s="56"/>
      <c r="I42" s="56"/>
    </row>
    <row r="43" spans="1:9" x14ac:dyDescent="0.25">
      <c r="A43" s="132" t="s">
        <v>108</v>
      </c>
      <c r="B43" s="165">
        <v>1203</v>
      </c>
      <c r="C43" s="56">
        <v>2241</v>
      </c>
      <c r="D43" s="56">
        <v>1395</v>
      </c>
      <c r="E43" s="56">
        <v>3741</v>
      </c>
      <c r="F43" s="56">
        <v>32346</v>
      </c>
      <c r="G43" s="214">
        <v>40926</v>
      </c>
      <c r="H43" s="56"/>
      <c r="I43" s="56"/>
    </row>
    <row r="44" spans="1:9" x14ac:dyDescent="0.25">
      <c r="A44" s="132" t="s">
        <v>229</v>
      </c>
      <c r="B44" s="165">
        <v>0</v>
      </c>
      <c r="C44" s="56">
        <v>0</v>
      </c>
      <c r="D44" s="56">
        <v>0</v>
      </c>
      <c r="E44" s="56">
        <v>0</v>
      </c>
      <c r="F44" s="56">
        <v>273</v>
      </c>
      <c r="G44" s="214">
        <v>273</v>
      </c>
      <c r="H44" s="56"/>
      <c r="I44" s="56"/>
    </row>
    <row r="45" spans="1:9" x14ac:dyDescent="0.25">
      <c r="A45" s="132" t="s">
        <v>109</v>
      </c>
      <c r="B45" s="165">
        <v>648</v>
      </c>
      <c r="C45" s="56">
        <v>723</v>
      </c>
      <c r="D45" s="56">
        <v>588</v>
      </c>
      <c r="E45" s="56">
        <v>717</v>
      </c>
      <c r="F45" s="56">
        <v>7626</v>
      </c>
      <c r="G45" s="214">
        <v>10302</v>
      </c>
      <c r="H45" s="56"/>
      <c r="I45" s="56"/>
    </row>
    <row r="46" spans="1:9" x14ac:dyDescent="0.25">
      <c r="A46" s="132" t="s">
        <v>110</v>
      </c>
      <c r="B46" s="165">
        <v>222</v>
      </c>
      <c r="C46" s="56">
        <v>312</v>
      </c>
      <c r="D46" s="56">
        <v>234</v>
      </c>
      <c r="E46" s="56">
        <v>351</v>
      </c>
      <c r="F46" s="56">
        <v>6189</v>
      </c>
      <c r="G46" s="214">
        <v>7308</v>
      </c>
      <c r="H46" s="56"/>
      <c r="I46" s="56"/>
    </row>
    <row r="47" spans="1:9" x14ac:dyDescent="0.25">
      <c r="A47" s="132" t="s">
        <v>111</v>
      </c>
      <c r="B47" s="165">
        <v>210</v>
      </c>
      <c r="C47" s="56">
        <v>267</v>
      </c>
      <c r="D47" s="56">
        <v>309</v>
      </c>
      <c r="E47" s="56">
        <v>483</v>
      </c>
      <c r="F47" s="56">
        <v>7479</v>
      </c>
      <c r="G47" s="214">
        <v>8748</v>
      </c>
      <c r="H47" s="56"/>
      <c r="I47" s="56"/>
    </row>
    <row r="48" spans="1:9" x14ac:dyDescent="0.25">
      <c r="A48" s="132" t="s">
        <v>112</v>
      </c>
      <c r="B48" s="165">
        <v>162</v>
      </c>
      <c r="C48" s="56">
        <v>228</v>
      </c>
      <c r="D48" s="56">
        <v>225</v>
      </c>
      <c r="E48" s="56">
        <v>294</v>
      </c>
      <c r="F48" s="56">
        <v>3999</v>
      </c>
      <c r="G48" s="214">
        <v>4908</v>
      </c>
      <c r="H48" s="56"/>
      <c r="I48" s="56"/>
    </row>
    <row r="49" spans="1:9" x14ac:dyDescent="0.25">
      <c r="A49" s="132" t="s">
        <v>113</v>
      </c>
      <c r="B49" s="165">
        <v>156</v>
      </c>
      <c r="C49" s="56">
        <v>273</v>
      </c>
      <c r="D49" s="56">
        <v>201</v>
      </c>
      <c r="E49" s="56">
        <v>444</v>
      </c>
      <c r="F49" s="56">
        <v>5598</v>
      </c>
      <c r="G49" s="214">
        <v>6672</v>
      </c>
      <c r="H49" s="56"/>
      <c r="I49" s="56"/>
    </row>
    <row r="50" spans="1:9" x14ac:dyDescent="0.25">
      <c r="A50" s="132" t="s">
        <v>26</v>
      </c>
      <c r="B50" s="165">
        <v>27</v>
      </c>
      <c r="C50" s="56">
        <v>42</v>
      </c>
      <c r="D50" s="56">
        <v>30</v>
      </c>
      <c r="E50" s="56">
        <v>93</v>
      </c>
      <c r="F50" s="56">
        <v>3975</v>
      </c>
      <c r="G50" s="214">
        <v>4167</v>
      </c>
      <c r="H50" s="56"/>
      <c r="I50" s="56"/>
    </row>
    <row r="51" spans="1:9" x14ac:dyDescent="0.25">
      <c r="A51" s="132" t="s">
        <v>114</v>
      </c>
      <c r="B51" s="165">
        <v>351</v>
      </c>
      <c r="C51" s="56">
        <v>561</v>
      </c>
      <c r="D51" s="56">
        <v>438</v>
      </c>
      <c r="E51" s="56">
        <v>837</v>
      </c>
      <c r="F51" s="56">
        <v>11346</v>
      </c>
      <c r="G51" s="214">
        <v>13533</v>
      </c>
      <c r="H51" s="56"/>
      <c r="I51" s="56"/>
    </row>
    <row r="52" spans="1:9" x14ac:dyDescent="0.25">
      <c r="A52" s="132" t="s">
        <v>115</v>
      </c>
      <c r="B52" s="165">
        <v>291</v>
      </c>
      <c r="C52" s="56">
        <v>429</v>
      </c>
      <c r="D52" s="56">
        <v>369</v>
      </c>
      <c r="E52" s="56">
        <v>480</v>
      </c>
      <c r="F52" s="56">
        <v>8271</v>
      </c>
      <c r="G52" s="214">
        <v>9840</v>
      </c>
      <c r="H52" s="56"/>
      <c r="I52" s="56"/>
    </row>
    <row r="53" spans="1:9" x14ac:dyDescent="0.25">
      <c r="A53" s="132" t="s">
        <v>116</v>
      </c>
      <c r="B53" s="165">
        <v>180</v>
      </c>
      <c r="C53" s="56">
        <v>234</v>
      </c>
      <c r="D53" s="56">
        <v>207</v>
      </c>
      <c r="E53" s="56">
        <v>312</v>
      </c>
      <c r="F53" s="56">
        <v>5079</v>
      </c>
      <c r="G53" s="214">
        <v>6012</v>
      </c>
      <c r="H53" s="56"/>
      <c r="I53" s="56"/>
    </row>
    <row r="54" spans="1:9" x14ac:dyDescent="0.25">
      <c r="A54" s="132" t="s">
        <v>117</v>
      </c>
      <c r="B54" s="165">
        <v>336</v>
      </c>
      <c r="C54" s="56">
        <v>546</v>
      </c>
      <c r="D54" s="56">
        <v>381</v>
      </c>
      <c r="E54" s="56">
        <v>645</v>
      </c>
      <c r="F54" s="56">
        <v>8901</v>
      </c>
      <c r="G54" s="214">
        <v>10809</v>
      </c>
      <c r="H54" s="56"/>
      <c r="I54" s="56"/>
    </row>
    <row r="55" spans="1:9" x14ac:dyDescent="0.25">
      <c r="A55" s="132" t="s">
        <v>118</v>
      </c>
      <c r="B55" s="165">
        <v>258</v>
      </c>
      <c r="C55" s="56">
        <v>435</v>
      </c>
      <c r="D55" s="56">
        <v>261</v>
      </c>
      <c r="E55" s="56">
        <v>552</v>
      </c>
      <c r="F55" s="56">
        <v>8439</v>
      </c>
      <c r="G55" s="214">
        <v>9945</v>
      </c>
      <c r="H55" s="56"/>
      <c r="I55" s="56"/>
    </row>
    <row r="56" spans="1:9" x14ac:dyDescent="0.25">
      <c r="A56" s="132"/>
      <c r="B56" s="165"/>
      <c r="C56" s="56"/>
      <c r="D56" s="56"/>
      <c r="E56" s="56"/>
      <c r="F56" s="56"/>
      <c r="G56" s="214"/>
      <c r="H56" s="56"/>
      <c r="I56" s="56"/>
    </row>
    <row r="57" spans="1:9" x14ac:dyDescent="0.25">
      <c r="A57" s="130" t="s">
        <v>178</v>
      </c>
      <c r="B57" s="165"/>
      <c r="C57" s="56"/>
      <c r="D57" s="56"/>
      <c r="E57" s="56"/>
      <c r="F57" s="56"/>
      <c r="G57" s="214"/>
      <c r="H57" s="56"/>
      <c r="I57" s="56"/>
    </row>
    <row r="58" spans="1:9" x14ac:dyDescent="0.25">
      <c r="A58" s="132" t="s">
        <v>231</v>
      </c>
      <c r="B58" s="165">
        <v>207</v>
      </c>
      <c r="C58" s="56">
        <v>4692</v>
      </c>
      <c r="D58" s="56">
        <v>369</v>
      </c>
      <c r="E58" s="56">
        <v>7059</v>
      </c>
      <c r="F58" s="56">
        <v>42174</v>
      </c>
      <c r="G58" s="214">
        <v>54501</v>
      </c>
      <c r="H58" s="56"/>
      <c r="I58" s="56"/>
    </row>
    <row r="59" spans="1:9" x14ac:dyDescent="0.25">
      <c r="A59" s="132" t="s">
        <v>159</v>
      </c>
      <c r="B59" s="165">
        <v>321</v>
      </c>
      <c r="C59" s="56">
        <v>141</v>
      </c>
      <c r="D59" s="56">
        <v>453</v>
      </c>
      <c r="E59" s="56">
        <v>228</v>
      </c>
      <c r="F59" s="56">
        <v>6210</v>
      </c>
      <c r="G59" s="214">
        <v>7353</v>
      </c>
      <c r="H59" s="56"/>
      <c r="I59" s="56"/>
    </row>
    <row r="60" spans="1:9" x14ac:dyDescent="0.25">
      <c r="A60" s="132" t="s">
        <v>160</v>
      </c>
      <c r="B60" s="165">
        <v>12</v>
      </c>
      <c r="C60" s="56">
        <v>0</v>
      </c>
      <c r="D60" s="56">
        <v>12</v>
      </c>
      <c r="E60" s="56">
        <v>0</v>
      </c>
      <c r="F60" s="56">
        <v>105</v>
      </c>
      <c r="G60" s="214">
        <v>129</v>
      </c>
      <c r="H60" s="56"/>
      <c r="I60" s="56"/>
    </row>
    <row r="61" spans="1:9" x14ac:dyDescent="0.25">
      <c r="A61" s="132" t="s">
        <v>161</v>
      </c>
      <c r="B61" s="165">
        <v>450</v>
      </c>
      <c r="C61" s="56">
        <v>150</v>
      </c>
      <c r="D61" s="56">
        <v>642</v>
      </c>
      <c r="E61" s="56">
        <v>201</v>
      </c>
      <c r="F61" s="56">
        <v>9897</v>
      </c>
      <c r="G61" s="214">
        <v>11340</v>
      </c>
      <c r="H61" s="56"/>
      <c r="I61" s="56"/>
    </row>
    <row r="62" spans="1:9" x14ac:dyDescent="0.25">
      <c r="A62" s="132" t="s">
        <v>162</v>
      </c>
      <c r="B62" s="165">
        <v>21</v>
      </c>
      <c r="C62" s="56">
        <v>9</v>
      </c>
      <c r="D62" s="56">
        <v>33</v>
      </c>
      <c r="E62" s="56">
        <v>12</v>
      </c>
      <c r="F62" s="56">
        <v>426</v>
      </c>
      <c r="G62" s="214">
        <v>501</v>
      </c>
      <c r="H62" s="56"/>
      <c r="I62" s="56"/>
    </row>
    <row r="63" spans="1:9" x14ac:dyDescent="0.25">
      <c r="A63" s="132" t="s">
        <v>163</v>
      </c>
      <c r="B63" s="165">
        <v>366</v>
      </c>
      <c r="C63" s="56">
        <v>147</v>
      </c>
      <c r="D63" s="56">
        <v>504</v>
      </c>
      <c r="E63" s="56">
        <v>249</v>
      </c>
      <c r="F63" s="56">
        <v>4803</v>
      </c>
      <c r="G63" s="214">
        <v>6069</v>
      </c>
      <c r="H63" s="56"/>
      <c r="I63" s="56"/>
    </row>
    <row r="64" spans="1:9" x14ac:dyDescent="0.25">
      <c r="A64" s="132" t="s">
        <v>164</v>
      </c>
      <c r="B64" s="165">
        <v>168</v>
      </c>
      <c r="C64" s="56">
        <v>45</v>
      </c>
      <c r="D64" s="56">
        <v>183</v>
      </c>
      <c r="E64" s="56">
        <v>63</v>
      </c>
      <c r="F64" s="56">
        <v>2259</v>
      </c>
      <c r="G64" s="214">
        <v>2718</v>
      </c>
      <c r="H64" s="56"/>
      <c r="I64" s="56"/>
    </row>
    <row r="65" spans="1:9" x14ac:dyDescent="0.25">
      <c r="A65" s="132" t="s">
        <v>165</v>
      </c>
      <c r="B65" s="165">
        <v>480</v>
      </c>
      <c r="C65" s="56">
        <v>204</v>
      </c>
      <c r="D65" s="56">
        <v>390</v>
      </c>
      <c r="E65" s="56">
        <v>189</v>
      </c>
      <c r="F65" s="56">
        <v>6876</v>
      </c>
      <c r="G65" s="214">
        <v>8139</v>
      </c>
      <c r="H65" s="56"/>
      <c r="I65" s="56"/>
    </row>
    <row r="66" spans="1:9" x14ac:dyDescent="0.25">
      <c r="A66" s="132" t="s">
        <v>166</v>
      </c>
      <c r="B66" s="165">
        <v>345</v>
      </c>
      <c r="C66" s="56">
        <v>183</v>
      </c>
      <c r="D66" s="56">
        <v>243</v>
      </c>
      <c r="E66" s="56">
        <v>135</v>
      </c>
      <c r="F66" s="56">
        <v>5874</v>
      </c>
      <c r="G66" s="214">
        <v>6780</v>
      </c>
      <c r="H66" s="56"/>
      <c r="I66" s="56"/>
    </row>
    <row r="67" spans="1:9" x14ac:dyDescent="0.25">
      <c r="A67" s="132" t="s">
        <v>167</v>
      </c>
      <c r="B67" s="165">
        <v>165</v>
      </c>
      <c r="C67" s="56">
        <v>54</v>
      </c>
      <c r="D67" s="56">
        <v>300</v>
      </c>
      <c r="E67" s="56">
        <v>108</v>
      </c>
      <c r="F67" s="56">
        <v>2715</v>
      </c>
      <c r="G67" s="214">
        <v>3342</v>
      </c>
      <c r="H67" s="56"/>
      <c r="I67" s="56"/>
    </row>
    <row r="68" spans="1:9" x14ac:dyDescent="0.25">
      <c r="A68" s="132" t="s">
        <v>168</v>
      </c>
      <c r="B68" s="165">
        <v>27</v>
      </c>
      <c r="C68" s="56">
        <v>15</v>
      </c>
      <c r="D68" s="56">
        <v>21</v>
      </c>
      <c r="E68" s="56">
        <v>9</v>
      </c>
      <c r="F68" s="56">
        <v>534</v>
      </c>
      <c r="G68" s="214">
        <v>606</v>
      </c>
      <c r="H68" s="56"/>
      <c r="I68" s="56"/>
    </row>
    <row r="69" spans="1:9" x14ac:dyDescent="0.25">
      <c r="A69" s="132" t="s">
        <v>169</v>
      </c>
      <c r="B69" s="165">
        <v>33</v>
      </c>
      <c r="C69" s="56">
        <v>9</v>
      </c>
      <c r="D69" s="56">
        <v>33</v>
      </c>
      <c r="E69" s="56">
        <v>21</v>
      </c>
      <c r="F69" s="56">
        <v>792</v>
      </c>
      <c r="G69" s="214">
        <v>888</v>
      </c>
      <c r="H69" s="56"/>
      <c r="I69" s="56"/>
    </row>
    <row r="70" spans="1:9" x14ac:dyDescent="0.25">
      <c r="A70" s="132" t="s">
        <v>170</v>
      </c>
      <c r="B70" s="165">
        <v>75</v>
      </c>
      <c r="C70" s="56">
        <v>24</v>
      </c>
      <c r="D70" s="56">
        <v>69</v>
      </c>
      <c r="E70" s="56">
        <v>30</v>
      </c>
      <c r="F70" s="56">
        <v>885</v>
      </c>
      <c r="G70" s="214">
        <v>1083</v>
      </c>
      <c r="H70" s="56"/>
      <c r="I70" s="56"/>
    </row>
    <row r="71" spans="1:9" x14ac:dyDescent="0.25">
      <c r="A71" s="132" t="s">
        <v>171</v>
      </c>
      <c r="B71" s="165">
        <v>141</v>
      </c>
      <c r="C71" s="56">
        <v>66</v>
      </c>
      <c r="D71" s="56">
        <v>99</v>
      </c>
      <c r="E71" s="56">
        <v>51</v>
      </c>
      <c r="F71" s="56">
        <v>1995</v>
      </c>
      <c r="G71" s="214">
        <v>2352</v>
      </c>
      <c r="H71" s="56"/>
      <c r="I71" s="56"/>
    </row>
    <row r="72" spans="1:9" x14ac:dyDescent="0.25">
      <c r="A72" s="132" t="s">
        <v>172</v>
      </c>
      <c r="B72" s="165">
        <v>414</v>
      </c>
      <c r="C72" s="56">
        <v>183</v>
      </c>
      <c r="D72" s="56">
        <v>501</v>
      </c>
      <c r="E72" s="56">
        <v>210</v>
      </c>
      <c r="F72" s="56">
        <v>9444</v>
      </c>
      <c r="G72" s="214">
        <v>10752</v>
      </c>
      <c r="H72" s="56"/>
      <c r="I72" s="56"/>
    </row>
    <row r="73" spans="1:9" x14ac:dyDescent="0.25">
      <c r="A73" s="132" t="s">
        <v>173</v>
      </c>
      <c r="B73" s="165">
        <v>105</v>
      </c>
      <c r="C73" s="56">
        <v>39</v>
      </c>
      <c r="D73" s="56">
        <v>117</v>
      </c>
      <c r="E73" s="56">
        <v>60</v>
      </c>
      <c r="F73" s="56">
        <v>2202</v>
      </c>
      <c r="G73" s="214">
        <v>2523</v>
      </c>
      <c r="H73" s="56"/>
      <c r="I73" s="56"/>
    </row>
    <row r="74" spans="1:9" x14ac:dyDescent="0.25">
      <c r="A74" s="132" t="s">
        <v>174</v>
      </c>
      <c r="B74" s="165">
        <v>156</v>
      </c>
      <c r="C74" s="56">
        <v>75</v>
      </c>
      <c r="D74" s="56">
        <v>141</v>
      </c>
      <c r="E74" s="56">
        <v>84</v>
      </c>
      <c r="F74" s="56">
        <v>3636</v>
      </c>
      <c r="G74" s="214">
        <v>4092</v>
      </c>
      <c r="H74" s="56"/>
      <c r="I74" s="56"/>
    </row>
    <row r="75" spans="1:9" x14ac:dyDescent="0.25">
      <c r="A75" s="132" t="s">
        <v>175</v>
      </c>
      <c r="B75" s="165">
        <v>351</v>
      </c>
      <c r="C75" s="56">
        <v>156</v>
      </c>
      <c r="D75" s="56">
        <v>345</v>
      </c>
      <c r="E75" s="56">
        <v>135</v>
      </c>
      <c r="F75" s="56">
        <v>5511</v>
      </c>
      <c r="G75" s="214">
        <v>6498</v>
      </c>
      <c r="H75" s="56"/>
      <c r="I75" s="56"/>
    </row>
    <row r="76" spans="1:9" x14ac:dyDescent="0.25">
      <c r="A76" s="132" t="s">
        <v>176</v>
      </c>
      <c r="B76" s="165">
        <v>54</v>
      </c>
      <c r="C76" s="56">
        <v>27</v>
      </c>
      <c r="D76" s="56">
        <v>51</v>
      </c>
      <c r="E76" s="56">
        <v>36</v>
      </c>
      <c r="F76" s="56">
        <v>957</v>
      </c>
      <c r="G76" s="214">
        <v>1125</v>
      </c>
      <c r="H76" s="56"/>
      <c r="I76" s="56"/>
    </row>
    <row r="77" spans="1:9" x14ac:dyDescent="0.25">
      <c r="A77" s="132" t="s">
        <v>177</v>
      </c>
      <c r="B77" s="165">
        <v>153</v>
      </c>
      <c r="C77" s="56">
        <v>60</v>
      </c>
      <c r="D77" s="56">
        <v>132</v>
      </c>
      <c r="E77" s="56">
        <v>60</v>
      </c>
      <c r="F77" s="56">
        <v>2217</v>
      </c>
      <c r="G77" s="214">
        <v>2622</v>
      </c>
      <c r="H77" s="56"/>
      <c r="I77" s="56"/>
    </row>
    <row r="78" spans="1:9" x14ac:dyDescent="0.25">
      <c r="A78" s="132"/>
      <c r="B78" s="165"/>
      <c r="C78" s="56"/>
      <c r="D78" s="56"/>
      <c r="E78" s="56"/>
      <c r="F78" s="56"/>
      <c r="G78" s="214"/>
      <c r="H78" s="56"/>
      <c r="I78" s="56"/>
    </row>
    <row r="79" spans="1:9" x14ac:dyDescent="0.25">
      <c r="A79" s="130" t="s">
        <v>232</v>
      </c>
      <c r="B79" s="165"/>
      <c r="C79" s="56"/>
      <c r="D79" s="56"/>
      <c r="E79" s="56"/>
      <c r="F79" s="56"/>
      <c r="G79" s="214"/>
      <c r="H79" s="56"/>
      <c r="I79" s="56"/>
    </row>
    <row r="80" spans="1:9" x14ac:dyDescent="0.25">
      <c r="A80" s="132" t="s">
        <v>230</v>
      </c>
      <c r="B80" s="165">
        <v>81</v>
      </c>
      <c r="C80" s="56">
        <v>4617</v>
      </c>
      <c r="D80" s="56">
        <v>189</v>
      </c>
      <c r="E80" s="56">
        <v>6942</v>
      </c>
      <c r="F80" s="56">
        <v>40572</v>
      </c>
      <c r="G80" s="214">
        <v>52401</v>
      </c>
      <c r="H80" s="56"/>
      <c r="I80" s="56"/>
    </row>
    <row r="81" spans="1:9" x14ac:dyDescent="0.25">
      <c r="A81" s="132" t="s">
        <v>140</v>
      </c>
      <c r="B81" s="165">
        <v>261</v>
      </c>
      <c r="C81" s="56">
        <v>315</v>
      </c>
      <c r="D81" s="56">
        <v>261</v>
      </c>
      <c r="E81" s="56">
        <v>375</v>
      </c>
      <c r="F81" s="56">
        <v>7053</v>
      </c>
      <c r="G81" s="214">
        <v>8265</v>
      </c>
      <c r="H81" s="56"/>
      <c r="I81" s="56"/>
    </row>
    <row r="82" spans="1:9" x14ac:dyDescent="0.25">
      <c r="A82" s="132" t="s">
        <v>141</v>
      </c>
      <c r="B82" s="165">
        <v>594</v>
      </c>
      <c r="C82" s="56">
        <v>396</v>
      </c>
      <c r="D82" s="56">
        <v>573</v>
      </c>
      <c r="E82" s="56">
        <v>429</v>
      </c>
      <c r="F82" s="56">
        <v>12225</v>
      </c>
      <c r="G82" s="214">
        <v>14217</v>
      </c>
      <c r="H82" s="56"/>
      <c r="I82" s="56"/>
    </row>
    <row r="83" spans="1:9" x14ac:dyDescent="0.25">
      <c r="A83" s="132" t="s">
        <v>142</v>
      </c>
      <c r="B83" s="165">
        <v>840</v>
      </c>
      <c r="C83" s="56">
        <v>315</v>
      </c>
      <c r="D83" s="56">
        <v>777</v>
      </c>
      <c r="E83" s="56">
        <v>306</v>
      </c>
      <c r="F83" s="56">
        <v>13584</v>
      </c>
      <c r="G83" s="214">
        <v>15822</v>
      </c>
      <c r="H83" s="56"/>
      <c r="I83" s="56"/>
    </row>
    <row r="84" spans="1:9" x14ac:dyDescent="0.25">
      <c r="A84" s="132" t="s">
        <v>143</v>
      </c>
      <c r="B84" s="165">
        <v>705</v>
      </c>
      <c r="C84" s="56">
        <v>234</v>
      </c>
      <c r="D84" s="56">
        <v>792</v>
      </c>
      <c r="E84" s="56">
        <v>291</v>
      </c>
      <c r="F84" s="56">
        <v>12450</v>
      </c>
      <c r="G84" s="214">
        <v>14472</v>
      </c>
      <c r="H84" s="56"/>
      <c r="I84" s="56"/>
    </row>
    <row r="85" spans="1:9" x14ac:dyDescent="0.25">
      <c r="A85" s="132" t="s">
        <v>144</v>
      </c>
      <c r="B85" s="165">
        <v>567</v>
      </c>
      <c r="C85" s="56">
        <v>162</v>
      </c>
      <c r="D85" s="56">
        <v>663</v>
      </c>
      <c r="E85" s="56">
        <v>210</v>
      </c>
      <c r="F85" s="56">
        <v>8874</v>
      </c>
      <c r="G85" s="214">
        <v>10476</v>
      </c>
      <c r="H85" s="56"/>
      <c r="I85" s="56"/>
    </row>
    <row r="86" spans="1:9" x14ac:dyDescent="0.25">
      <c r="A86" s="132" t="s">
        <v>145</v>
      </c>
      <c r="B86" s="165">
        <v>390</v>
      </c>
      <c r="C86" s="56">
        <v>93</v>
      </c>
      <c r="D86" s="56">
        <v>477</v>
      </c>
      <c r="E86" s="56">
        <v>141</v>
      </c>
      <c r="F86" s="56">
        <v>5622</v>
      </c>
      <c r="G86" s="214">
        <v>6723</v>
      </c>
      <c r="H86" s="56"/>
      <c r="I86" s="56"/>
    </row>
    <row r="87" spans="1:9" x14ac:dyDescent="0.25">
      <c r="A87" s="132" t="s">
        <v>146</v>
      </c>
      <c r="B87" s="165">
        <v>240</v>
      </c>
      <c r="C87" s="56">
        <v>39</v>
      </c>
      <c r="D87" s="56">
        <v>318</v>
      </c>
      <c r="E87" s="56">
        <v>81</v>
      </c>
      <c r="F87" s="56">
        <v>3258</v>
      </c>
      <c r="G87" s="214">
        <v>3936</v>
      </c>
      <c r="H87" s="56"/>
      <c r="I87" s="56"/>
    </row>
    <row r="88" spans="1:9" x14ac:dyDescent="0.25">
      <c r="A88" s="132" t="s">
        <v>147</v>
      </c>
      <c r="B88" s="165">
        <v>126</v>
      </c>
      <c r="C88" s="56">
        <v>48</v>
      </c>
      <c r="D88" s="56">
        <v>216</v>
      </c>
      <c r="E88" s="56">
        <v>54</v>
      </c>
      <c r="F88" s="56">
        <v>1953</v>
      </c>
      <c r="G88" s="214">
        <v>2397</v>
      </c>
      <c r="H88" s="56"/>
      <c r="I88" s="56"/>
    </row>
    <row r="89" spans="1:9" x14ac:dyDescent="0.25">
      <c r="A89" s="132" t="s">
        <v>148</v>
      </c>
      <c r="B89" s="165">
        <v>75</v>
      </c>
      <c r="C89" s="56">
        <v>21</v>
      </c>
      <c r="D89" s="56">
        <v>120</v>
      </c>
      <c r="E89" s="56">
        <v>27</v>
      </c>
      <c r="F89" s="56">
        <v>1332</v>
      </c>
      <c r="G89" s="214">
        <v>1575</v>
      </c>
      <c r="H89" s="56"/>
      <c r="I89" s="56"/>
    </row>
    <row r="90" spans="1:9" x14ac:dyDescent="0.25">
      <c r="A90" s="132" t="s">
        <v>149</v>
      </c>
      <c r="B90" s="165">
        <v>54</v>
      </c>
      <c r="C90" s="56">
        <v>12</v>
      </c>
      <c r="D90" s="56">
        <v>99</v>
      </c>
      <c r="E90" s="56">
        <v>18</v>
      </c>
      <c r="F90" s="56">
        <v>816</v>
      </c>
      <c r="G90" s="214">
        <v>999</v>
      </c>
      <c r="H90" s="56"/>
      <c r="I90" s="56"/>
    </row>
    <row r="91" spans="1:9" x14ac:dyDescent="0.25">
      <c r="A91" s="132" t="s">
        <v>150</v>
      </c>
      <c r="B91" s="165">
        <v>111</v>
      </c>
      <c r="C91" s="56">
        <v>42</v>
      </c>
      <c r="D91" s="56">
        <v>159</v>
      </c>
      <c r="E91" s="56">
        <v>72</v>
      </c>
      <c r="F91" s="56">
        <v>1770</v>
      </c>
      <c r="G91" s="214">
        <v>2154</v>
      </c>
      <c r="H91" s="56"/>
      <c r="I91" s="56"/>
    </row>
    <row r="92" spans="1:9" x14ac:dyDescent="0.25">
      <c r="A92" s="218"/>
      <c r="B92" s="219"/>
      <c r="C92" s="128"/>
      <c r="D92" s="128"/>
      <c r="E92" s="128"/>
      <c r="F92" s="128"/>
      <c r="G92" s="220"/>
      <c r="H92" s="56"/>
      <c r="I92" s="56"/>
    </row>
    <row r="93" spans="1:9" ht="15.75" thickBot="1" x14ac:dyDescent="0.3">
      <c r="A93" s="136" t="s">
        <v>42</v>
      </c>
      <c r="B93" s="179">
        <v>4041</v>
      </c>
      <c r="C93" s="137">
        <v>6288</v>
      </c>
      <c r="D93" s="137">
        <v>4641</v>
      </c>
      <c r="E93" s="137">
        <v>8949</v>
      </c>
      <c r="F93" s="137">
        <v>109515</v>
      </c>
      <c r="G93" s="221">
        <v>133434</v>
      </c>
      <c r="H93" s="56"/>
      <c r="I93" s="5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heetViews>
  <sheetFormatPr defaultRowHeight="15" x14ac:dyDescent="0.25"/>
  <cols>
    <col min="1" max="1" width="15.75" style="76" customWidth="1"/>
    <col min="2" max="2" width="16.25" style="76" bestFit="1" customWidth="1"/>
    <col min="3" max="3" width="53" style="76" bestFit="1" customWidth="1"/>
    <col min="4" max="4" width="28" style="76" bestFit="1" customWidth="1"/>
    <col min="5" max="5" width="20.875" style="76" customWidth="1"/>
    <col min="6" max="16384" width="9" style="76"/>
  </cols>
  <sheetData>
    <row r="1" spans="1:5" ht="18.75" x14ac:dyDescent="0.25">
      <c r="A1" s="54" t="s">
        <v>339</v>
      </c>
      <c r="B1" s="54"/>
    </row>
    <row r="2" spans="1:5" ht="18.75" x14ac:dyDescent="0.25">
      <c r="A2" s="54"/>
      <c r="B2" s="54"/>
    </row>
    <row r="3" spans="1:5" ht="15.75" thickBot="1" x14ac:dyDescent="0.3">
      <c r="A3" s="77"/>
      <c r="B3" s="77"/>
    </row>
    <row r="4" spans="1:5" x14ac:dyDescent="0.25">
      <c r="A4" s="313" t="s">
        <v>340</v>
      </c>
      <c r="B4" s="328" t="s">
        <v>341</v>
      </c>
      <c r="C4" s="328" t="s">
        <v>342</v>
      </c>
      <c r="D4" s="329" t="s">
        <v>343</v>
      </c>
    </row>
    <row r="5" spans="1:5" s="53" customFormat="1" x14ac:dyDescent="0.2">
      <c r="A5" s="314" t="s">
        <v>344</v>
      </c>
      <c r="B5" s="304" t="s">
        <v>345</v>
      </c>
      <c r="C5" s="305" t="s">
        <v>346</v>
      </c>
      <c r="D5" s="315" t="s">
        <v>306</v>
      </c>
    </row>
    <row r="6" spans="1:5" s="53" customFormat="1" x14ac:dyDescent="0.2">
      <c r="A6" s="314" t="s">
        <v>347</v>
      </c>
      <c r="B6" s="304" t="s">
        <v>348</v>
      </c>
      <c r="C6" s="306" t="s">
        <v>349</v>
      </c>
      <c r="D6" s="316" t="s">
        <v>312</v>
      </c>
    </row>
    <row r="7" spans="1:5" s="53" customFormat="1" ht="30" x14ac:dyDescent="0.2">
      <c r="A7" s="314" t="s">
        <v>350</v>
      </c>
      <c r="B7" s="307" t="s">
        <v>444</v>
      </c>
      <c r="C7" s="304" t="s">
        <v>346</v>
      </c>
      <c r="D7" s="317" t="s">
        <v>351</v>
      </c>
    </row>
    <row r="8" spans="1:5" s="53" customFormat="1" x14ac:dyDescent="0.2">
      <c r="A8" s="314" t="s">
        <v>352</v>
      </c>
      <c r="B8" s="304" t="s">
        <v>353</v>
      </c>
      <c r="C8" s="304" t="s">
        <v>354</v>
      </c>
      <c r="D8" s="318" t="s">
        <v>308</v>
      </c>
      <c r="E8" s="78"/>
    </row>
    <row r="9" spans="1:5" s="53" customFormat="1" x14ac:dyDescent="0.2">
      <c r="A9" s="314" t="s">
        <v>355</v>
      </c>
      <c r="B9" s="304" t="s">
        <v>356</v>
      </c>
      <c r="C9" s="309" t="s">
        <v>357</v>
      </c>
      <c r="D9" s="319" t="s">
        <v>307</v>
      </c>
    </row>
    <row r="10" spans="1:5" s="53" customFormat="1" ht="30" x14ac:dyDescent="0.2">
      <c r="A10" s="314" t="s">
        <v>358</v>
      </c>
      <c r="B10" s="307" t="s">
        <v>359</v>
      </c>
      <c r="C10" s="305" t="s">
        <v>360</v>
      </c>
      <c r="D10" s="315" t="s">
        <v>309</v>
      </c>
    </row>
    <row r="11" spans="1:5" s="53" customFormat="1" x14ac:dyDescent="0.2">
      <c r="A11" s="314" t="s">
        <v>361</v>
      </c>
      <c r="B11" s="304"/>
      <c r="C11" s="305" t="s">
        <v>349</v>
      </c>
      <c r="D11" s="315" t="s">
        <v>310</v>
      </c>
    </row>
    <row r="12" spans="1:5" s="53" customFormat="1" x14ac:dyDescent="0.2">
      <c r="A12" s="314" t="s">
        <v>362</v>
      </c>
      <c r="B12" s="304" t="s">
        <v>363</v>
      </c>
      <c r="C12" s="305" t="s">
        <v>360</v>
      </c>
      <c r="D12" s="315" t="s">
        <v>311</v>
      </c>
    </row>
    <row r="13" spans="1:5" s="53" customFormat="1" ht="30" x14ac:dyDescent="0.2">
      <c r="A13" s="314" t="s">
        <v>364</v>
      </c>
      <c r="B13" s="304" t="s">
        <v>365</v>
      </c>
      <c r="C13" s="305" t="s">
        <v>357</v>
      </c>
      <c r="D13" s="320" t="s">
        <v>366</v>
      </c>
    </row>
    <row r="14" spans="1:5" s="53" customFormat="1" ht="30" x14ac:dyDescent="0.2">
      <c r="A14" s="314" t="s">
        <v>367</v>
      </c>
      <c r="B14" s="307" t="s">
        <v>368</v>
      </c>
      <c r="C14" s="308" t="s">
        <v>360</v>
      </c>
      <c r="D14" s="318" t="s">
        <v>313</v>
      </c>
      <c r="E14" s="19"/>
    </row>
    <row r="15" spans="1:5" s="53" customFormat="1" x14ac:dyDescent="0.2">
      <c r="A15" s="314" t="s">
        <v>369</v>
      </c>
      <c r="B15" s="304" t="s">
        <v>370</v>
      </c>
      <c r="C15" s="308" t="s">
        <v>371</v>
      </c>
      <c r="D15" s="318" t="s">
        <v>315</v>
      </c>
    </row>
    <row r="16" spans="1:5" s="53" customFormat="1" x14ac:dyDescent="0.2">
      <c r="A16" s="314" t="s">
        <v>372</v>
      </c>
      <c r="B16" s="304"/>
      <c r="C16" s="308" t="s">
        <v>371</v>
      </c>
      <c r="D16" s="318" t="s">
        <v>314</v>
      </c>
    </row>
    <row r="17" spans="1:5" s="53" customFormat="1" x14ac:dyDescent="0.2">
      <c r="A17" s="314" t="s">
        <v>373</v>
      </c>
      <c r="B17" s="304" t="s">
        <v>374</v>
      </c>
      <c r="C17" s="308" t="s">
        <v>360</v>
      </c>
      <c r="D17" s="318" t="s">
        <v>316</v>
      </c>
      <c r="E17" s="303"/>
    </row>
    <row r="18" spans="1:5" s="53" customFormat="1" ht="45" customHeight="1" x14ac:dyDescent="0.2">
      <c r="A18" s="314" t="s">
        <v>375</v>
      </c>
      <c r="B18" s="304" t="s">
        <v>376</v>
      </c>
      <c r="C18" s="308" t="s">
        <v>349</v>
      </c>
      <c r="D18" s="321" t="s">
        <v>377</v>
      </c>
      <c r="E18" s="19"/>
    </row>
    <row r="19" spans="1:5" s="53" customFormat="1" ht="30" x14ac:dyDescent="0.2">
      <c r="A19" s="314" t="s">
        <v>378</v>
      </c>
      <c r="B19" s="307" t="s">
        <v>379</v>
      </c>
      <c r="C19" s="305" t="s">
        <v>360</v>
      </c>
      <c r="D19" s="315" t="s">
        <v>317</v>
      </c>
    </row>
    <row r="20" spans="1:5" s="53" customFormat="1" ht="45" x14ac:dyDescent="0.2">
      <c r="A20" s="314" t="s">
        <v>380</v>
      </c>
      <c r="B20" s="304" t="s">
        <v>381</v>
      </c>
      <c r="C20" s="309" t="s">
        <v>357</v>
      </c>
      <c r="D20" s="322" t="s">
        <v>382</v>
      </c>
    </row>
    <row r="21" spans="1:5" s="53" customFormat="1" x14ac:dyDescent="0.2">
      <c r="A21" s="314" t="s">
        <v>383</v>
      </c>
      <c r="B21" s="304" t="s">
        <v>384</v>
      </c>
      <c r="C21" s="310" t="s">
        <v>385</v>
      </c>
      <c r="D21" s="323" t="s">
        <v>318</v>
      </c>
    </row>
    <row r="22" spans="1:5" s="53" customFormat="1" x14ac:dyDescent="0.2">
      <c r="A22" s="314" t="s">
        <v>386</v>
      </c>
      <c r="B22" s="304" t="s">
        <v>387</v>
      </c>
      <c r="C22" s="310" t="s">
        <v>360</v>
      </c>
      <c r="D22" s="323" t="s">
        <v>319</v>
      </c>
    </row>
    <row r="23" spans="1:5" s="53" customFormat="1" x14ac:dyDescent="0.2">
      <c r="A23" s="314" t="s">
        <v>388</v>
      </c>
      <c r="B23" s="304" t="s">
        <v>389</v>
      </c>
      <c r="C23" s="310" t="s">
        <v>360</v>
      </c>
      <c r="D23" s="323" t="s">
        <v>320</v>
      </c>
    </row>
    <row r="24" spans="1:5" s="53" customFormat="1" x14ac:dyDescent="0.2">
      <c r="A24" s="314" t="s">
        <v>390</v>
      </c>
      <c r="B24" s="304" t="s">
        <v>391</v>
      </c>
      <c r="C24" s="306" t="s">
        <v>385</v>
      </c>
      <c r="D24" s="316" t="s">
        <v>267</v>
      </c>
    </row>
    <row r="25" spans="1:5" s="53" customFormat="1" x14ac:dyDescent="0.2">
      <c r="A25" s="314" t="s">
        <v>392</v>
      </c>
      <c r="B25" s="304" t="s">
        <v>393</v>
      </c>
      <c r="C25" s="306" t="s">
        <v>436</v>
      </c>
      <c r="D25" s="316" t="s">
        <v>271</v>
      </c>
    </row>
    <row r="26" spans="1:5" s="53" customFormat="1" x14ac:dyDescent="0.2">
      <c r="A26" s="314" t="s">
        <v>394</v>
      </c>
      <c r="B26" s="311" t="s">
        <v>434</v>
      </c>
      <c r="C26" s="312" t="s">
        <v>395</v>
      </c>
      <c r="D26" s="316" t="s">
        <v>285</v>
      </c>
      <c r="E26" s="52"/>
    </row>
    <row r="27" spans="1:5" s="53" customFormat="1" x14ac:dyDescent="0.2">
      <c r="A27" s="314" t="s">
        <v>396</v>
      </c>
      <c r="B27" s="311" t="s">
        <v>435</v>
      </c>
      <c r="C27" s="306" t="s">
        <v>385</v>
      </c>
      <c r="D27" s="316" t="s">
        <v>289</v>
      </c>
      <c r="E27" s="52"/>
    </row>
    <row r="28" spans="1:5" s="53" customFormat="1" x14ac:dyDescent="0.2">
      <c r="A28" s="314" t="s">
        <v>397</v>
      </c>
      <c r="B28" s="311" t="s">
        <v>433</v>
      </c>
      <c r="C28" s="306" t="s">
        <v>398</v>
      </c>
      <c r="D28" s="316" t="s">
        <v>292</v>
      </c>
      <c r="E28" s="52"/>
    </row>
    <row r="29" spans="1:5" s="53" customFormat="1" x14ac:dyDescent="0.2">
      <c r="A29" s="314" t="s">
        <v>399</v>
      </c>
      <c r="B29" s="304" t="s">
        <v>440</v>
      </c>
      <c r="C29" s="306" t="s">
        <v>349</v>
      </c>
      <c r="D29" s="316" t="s">
        <v>312</v>
      </c>
    </row>
    <row r="30" spans="1:5" s="53" customFormat="1" x14ac:dyDescent="0.2">
      <c r="A30" s="314" t="s">
        <v>400</v>
      </c>
      <c r="B30" s="304" t="s">
        <v>441</v>
      </c>
      <c r="C30" s="306" t="s">
        <v>346</v>
      </c>
      <c r="D30" s="316" t="s">
        <v>298</v>
      </c>
      <c r="E30" s="303"/>
    </row>
    <row r="31" spans="1:5" s="53" customFormat="1" x14ac:dyDescent="0.2">
      <c r="A31" s="314" t="s">
        <v>401</v>
      </c>
      <c r="B31" s="304" t="s">
        <v>442</v>
      </c>
      <c r="C31" s="306" t="s">
        <v>346</v>
      </c>
      <c r="D31" s="316" t="s">
        <v>300</v>
      </c>
    </row>
    <row r="32" spans="1:5" s="53" customFormat="1" ht="15.75" thickBot="1" x14ac:dyDescent="0.25">
      <c r="A32" s="324" t="s">
        <v>402</v>
      </c>
      <c r="B32" s="325" t="s">
        <v>443</v>
      </c>
      <c r="C32" s="326" t="s">
        <v>346</v>
      </c>
      <c r="D32" s="327" t="s">
        <v>301</v>
      </c>
      <c r="E32" s="303"/>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1"/>
  <sheetViews>
    <sheetView showGridLines="0" workbookViewId="0"/>
  </sheetViews>
  <sheetFormatPr defaultRowHeight="15" x14ac:dyDescent="0.2"/>
  <cols>
    <col min="1" max="1" width="19" style="19" customWidth="1"/>
    <col min="2" max="5" width="14.75" style="58" customWidth="1"/>
    <col min="6" max="28" width="9" style="58"/>
    <col min="29" max="16384" width="9" style="19"/>
  </cols>
  <sheetData>
    <row r="1" spans="1:24" ht="18.75" x14ac:dyDescent="0.2">
      <c r="A1" s="54" t="s">
        <v>236</v>
      </c>
    </row>
    <row r="2" spans="1:24" ht="18.75" x14ac:dyDescent="0.2">
      <c r="A2" s="54" t="s">
        <v>448</v>
      </c>
    </row>
    <row r="3" spans="1:24" x14ac:dyDescent="0.2">
      <c r="A3" s="58" t="s">
        <v>186</v>
      </c>
    </row>
    <row r="4" spans="1:24" x14ac:dyDescent="0.2">
      <c r="A4" s="58" t="s">
        <v>235</v>
      </c>
    </row>
    <row r="5" spans="1:24" x14ac:dyDescent="0.2">
      <c r="A5" s="58"/>
    </row>
    <row r="6" spans="1:24" ht="15.75" thickBot="1" x14ac:dyDescent="0.25"/>
    <row r="7" spans="1:24" x14ac:dyDescent="0.25">
      <c r="A7" s="204" t="s">
        <v>88</v>
      </c>
      <c r="B7" s="370" t="s">
        <v>234</v>
      </c>
      <c r="C7" s="368" t="s">
        <v>223</v>
      </c>
      <c r="D7" s="368" t="s">
        <v>224</v>
      </c>
      <c r="E7" s="368" t="s">
        <v>225</v>
      </c>
      <c r="F7" s="350" t="s">
        <v>119</v>
      </c>
      <c r="G7" s="351"/>
      <c r="H7" s="351"/>
      <c r="I7" s="351"/>
      <c r="J7" s="351"/>
      <c r="K7" s="351"/>
      <c r="L7" s="351"/>
      <c r="M7" s="351"/>
      <c r="N7" s="351"/>
      <c r="O7" s="351"/>
      <c r="P7" s="351"/>
      <c r="Q7" s="351"/>
      <c r="R7" s="351"/>
      <c r="S7" s="351"/>
      <c r="T7" s="351"/>
      <c r="U7" s="351"/>
      <c r="V7" s="351"/>
      <c r="W7" s="352"/>
      <c r="X7" s="366" t="s">
        <v>42</v>
      </c>
    </row>
    <row r="8" spans="1:24" x14ac:dyDescent="0.2">
      <c r="A8" s="194"/>
      <c r="B8" s="371"/>
      <c r="C8" s="369"/>
      <c r="D8" s="369"/>
      <c r="E8" s="369"/>
      <c r="F8" s="195">
        <v>1</v>
      </c>
      <c r="G8" s="196">
        <v>2</v>
      </c>
      <c r="H8" s="196">
        <v>3</v>
      </c>
      <c r="I8" s="196">
        <v>4</v>
      </c>
      <c r="J8" s="196">
        <v>5</v>
      </c>
      <c r="K8" s="196">
        <v>6</v>
      </c>
      <c r="L8" s="196">
        <v>7</v>
      </c>
      <c r="M8" s="196">
        <v>8</v>
      </c>
      <c r="N8" s="196">
        <v>9</v>
      </c>
      <c r="O8" s="196">
        <v>10</v>
      </c>
      <c r="P8" s="196">
        <v>11</v>
      </c>
      <c r="Q8" s="196">
        <v>12</v>
      </c>
      <c r="R8" s="196">
        <v>13</v>
      </c>
      <c r="S8" s="196">
        <v>14</v>
      </c>
      <c r="T8" s="196">
        <v>15</v>
      </c>
      <c r="U8" s="196">
        <v>16</v>
      </c>
      <c r="V8" s="196">
        <v>17</v>
      </c>
      <c r="W8" s="197">
        <v>18</v>
      </c>
      <c r="X8" s="367"/>
    </row>
    <row r="9" spans="1:24" x14ac:dyDescent="0.2">
      <c r="A9" s="182" t="s">
        <v>120</v>
      </c>
      <c r="B9" s="183"/>
      <c r="C9" s="184"/>
      <c r="D9" s="184"/>
      <c r="E9" s="184"/>
      <c r="F9" s="183"/>
      <c r="G9" s="184"/>
      <c r="H9" s="184"/>
      <c r="I9" s="184"/>
      <c r="J9" s="184"/>
      <c r="K9" s="184"/>
      <c r="L9" s="184"/>
      <c r="M9" s="184"/>
      <c r="N9" s="184"/>
      <c r="O9" s="184"/>
      <c r="P9" s="184"/>
      <c r="Q9" s="184"/>
      <c r="R9" s="184"/>
      <c r="S9" s="184"/>
      <c r="T9" s="184"/>
      <c r="U9" s="184"/>
      <c r="V9" s="184"/>
      <c r="W9" s="185"/>
      <c r="X9" s="205"/>
    </row>
    <row r="10" spans="1:24" x14ac:dyDescent="0.2">
      <c r="A10" s="187" t="s">
        <v>7</v>
      </c>
      <c r="B10" s="183">
        <v>3738</v>
      </c>
      <c r="C10" s="184">
        <v>0</v>
      </c>
      <c r="D10" s="184">
        <v>4152</v>
      </c>
      <c r="E10" s="184">
        <v>0</v>
      </c>
      <c r="F10" s="183">
        <v>7887</v>
      </c>
      <c r="G10" s="184">
        <v>7338</v>
      </c>
      <c r="H10" s="184">
        <v>6924</v>
      </c>
      <c r="I10" s="184">
        <v>6591</v>
      </c>
      <c r="J10" s="184">
        <v>6300</v>
      </c>
      <c r="K10" s="184">
        <v>6042</v>
      </c>
      <c r="L10" s="184">
        <v>5814</v>
      </c>
      <c r="M10" s="184">
        <v>5640</v>
      </c>
      <c r="N10" s="184">
        <v>5472</v>
      </c>
      <c r="O10" s="184">
        <v>5298</v>
      </c>
      <c r="P10" s="184">
        <v>5178</v>
      </c>
      <c r="Q10" s="184">
        <v>5070</v>
      </c>
      <c r="R10" s="184">
        <v>4962</v>
      </c>
      <c r="S10" s="184">
        <v>4872</v>
      </c>
      <c r="T10" s="184">
        <v>4782</v>
      </c>
      <c r="U10" s="184">
        <v>4701</v>
      </c>
      <c r="V10" s="184">
        <v>4611</v>
      </c>
      <c r="W10" s="185">
        <v>4524</v>
      </c>
      <c r="X10" s="205">
        <v>7887</v>
      </c>
    </row>
    <row r="11" spans="1:24" x14ac:dyDescent="0.2">
      <c r="A11" s="187" t="s">
        <v>78</v>
      </c>
      <c r="B11" s="183">
        <v>0</v>
      </c>
      <c r="C11" s="184">
        <v>948</v>
      </c>
      <c r="D11" s="184">
        <v>0</v>
      </c>
      <c r="E11" s="184">
        <v>747</v>
      </c>
      <c r="F11" s="183">
        <v>1695</v>
      </c>
      <c r="G11" s="184">
        <v>1656</v>
      </c>
      <c r="H11" s="184">
        <v>1584</v>
      </c>
      <c r="I11" s="184">
        <v>1461</v>
      </c>
      <c r="J11" s="184">
        <v>1338</v>
      </c>
      <c r="K11" s="184">
        <v>1260</v>
      </c>
      <c r="L11" s="184">
        <v>1212</v>
      </c>
      <c r="M11" s="184">
        <v>1152</v>
      </c>
      <c r="N11" s="184">
        <v>1041</v>
      </c>
      <c r="O11" s="184">
        <v>918</v>
      </c>
      <c r="P11" s="184">
        <v>870</v>
      </c>
      <c r="Q11" s="184">
        <v>822</v>
      </c>
      <c r="R11" s="184">
        <v>789</v>
      </c>
      <c r="S11" s="184">
        <v>765</v>
      </c>
      <c r="T11" s="184">
        <v>741</v>
      </c>
      <c r="U11" s="184">
        <v>714</v>
      </c>
      <c r="V11" s="184">
        <v>693</v>
      </c>
      <c r="W11" s="185">
        <v>672</v>
      </c>
      <c r="X11" s="205">
        <v>1695</v>
      </c>
    </row>
    <row r="12" spans="1:24" x14ac:dyDescent="0.2">
      <c r="A12" s="187" t="s">
        <v>3</v>
      </c>
      <c r="B12" s="183">
        <v>0</v>
      </c>
      <c r="C12" s="184">
        <v>519</v>
      </c>
      <c r="D12" s="184">
        <v>0</v>
      </c>
      <c r="E12" s="184">
        <v>654</v>
      </c>
      <c r="F12" s="183">
        <v>1170</v>
      </c>
      <c r="G12" s="184">
        <v>1029</v>
      </c>
      <c r="H12" s="184">
        <v>852</v>
      </c>
      <c r="I12" s="184">
        <v>711</v>
      </c>
      <c r="J12" s="184">
        <v>630</v>
      </c>
      <c r="K12" s="184">
        <v>546</v>
      </c>
      <c r="L12" s="184">
        <v>498</v>
      </c>
      <c r="M12" s="184">
        <v>462</v>
      </c>
      <c r="N12" s="184">
        <v>420</v>
      </c>
      <c r="O12" s="184">
        <v>390</v>
      </c>
      <c r="P12" s="184">
        <v>351</v>
      </c>
      <c r="Q12" s="184">
        <v>327</v>
      </c>
      <c r="R12" s="184">
        <v>312</v>
      </c>
      <c r="S12" s="184">
        <v>297</v>
      </c>
      <c r="T12" s="184">
        <v>279</v>
      </c>
      <c r="U12" s="184">
        <v>273</v>
      </c>
      <c r="V12" s="184">
        <v>264</v>
      </c>
      <c r="W12" s="185">
        <v>261</v>
      </c>
      <c r="X12" s="205">
        <v>1170</v>
      </c>
    </row>
    <row r="13" spans="1:24" x14ac:dyDescent="0.2">
      <c r="A13" s="187" t="s">
        <v>9</v>
      </c>
      <c r="B13" s="183">
        <v>0</v>
      </c>
      <c r="C13" s="184">
        <v>321</v>
      </c>
      <c r="D13" s="184">
        <v>0</v>
      </c>
      <c r="E13" s="184">
        <v>591</v>
      </c>
      <c r="F13" s="183">
        <v>912</v>
      </c>
      <c r="G13" s="184">
        <v>861</v>
      </c>
      <c r="H13" s="184">
        <v>825</v>
      </c>
      <c r="I13" s="184">
        <v>786</v>
      </c>
      <c r="J13" s="184">
        <v>756</v>
      </c>
      <c r="K13" s="184">
        <v>729</v>
      </c>
      <c r="L13" s="184">
        <v>705</v>
      </c>
      <c r="M13" s="184">
        <v>684</v>
      </c>
      <c r="N13" s="184">
        <v>657</v>
      </c>
      <c r="O13" s="184">
        <v>639</v>
      </c>
      <c r="P13" s="184">
        <v>618</v>
      </c>
      <c r="Q13" s="184">
        <v>597</v>
      </c>
      <c r="R13" s="184">
        <v>585</v>
      </c>
      <c r="S13" s="184">
        <v>564</v>
      </c>
      <c r="T13" s="184">
        <v>552</v>
      </c>
      <c r="U13" s="184">
        <v>546</v>
      </c>
      <c r="V13" s="184">
        <v>540</v>
      </c>
      <c r="W13" s="185">
        <v>528</v>
      </c>
      <c r="X13" s="205">
        <v>912</v>
      </c>
    </row>
    <row r="14" spans="1:24" x14ac:dyDescent="0.2">
      <c r="A14" s="187" t="s">
        <v>11</v>
      </c>
      <c r="B14" s="183">
        <v>0</v>
      </c>
      <c r="C14" s="184">
        <v>2499</v>
      </c>
      <c r="D14" s="184">
        <v>0</v>
      </c>
      <c r="E14" s="184">
        <v>3513</v>
      </c>
      <c r="F14" s="183">
        <v>6015</v>
      </c>
      <c r="G14" s="184">
        <v>5349</v>
      </c>
      <c r="H14" s="184">
        <v>4992</v>
      </c>
      <c r="I14" s="184">
        <v>4725</v>
      </c>
      <c r="J14" s="184">
        <v>4515</v>
      </c>
      <c r="K14" s="184">
        <v>4344</v>
      </c>
      <c r="L14" s="184">
        <v>4191</v>
      </c>
      <c r="M14" s="184">
        <v>4062</v>
      </c>
      <c r="N14" s="184">
        <v>3936</v>
      </c>
      <c r="O14" s="184">
        <v>3855</v>
      </c>
      <c r="P14" s="184">
        <v>3771</v>
      </c>
      <c r="Q14" s="184">
        <v>3684</v>
      </c>
      <c r="R14" s="184">
        <v>3618</v>
      </c>
      <c r="S14" s="184">
        <v>3543</v>
      </c>
      <c r="T14" s="184">
        <v>3480</v>
      </c>
      <c r="U14" s="184">
        <v>3411</v>
      </c>
      <c r="V14" s="184">
        <v>3342</v>
      </c>
      <c r="W14" s="185">
        <v>3291</v>
      </c>
      <c r="X14" s="205">
        <v>6012</v>
      </c>
    </row>
    <row r="15" spans="1:24" x14ac:dyDescent="0.2">
      <c r="A15" s="187" t="s">
        <v>89</v>
      </c>
      <c r="B15" s="183">
        <v>267</v>
      </c>
      <c r="C15" s="184">
        <v>0</v>
      </c>
      <c r="D15" s="184">
        <v>351</v>
      </c>
      <c r="E15" s="184">
        <v>0</v>
      </c>
      <c r="F15" s="183">
        <v>615</v>
      </c>
      <c r="G15" s="184">
        <v>567</v>
      </c>
      <c r="H15" s="184">
        <v>525</v>
      </c>
      <c r="I15" s="184">
        <v>489</v>
      </c>
      <c r="J15" s="184">
        <v>471</v>
      </c>
      <c r="K15" s="184">
        <v>453</v>
      </c>
      <c r="L15" s="184">
        <v>429</v>
      </c>
      <c r="M15" s="184">
        <v>411</v>
      </c>
      <c r="N15" s="184">
        <v>399</v>
      </c>
      <c r="O15" s="184">
        <v>390</v>
      </c>
      <c r="P15" s="184">
        <v>378</v>
      </c>
      <c r="Q15" s="184">
        <v>369</v>
      </c>
      <c r="R15" s="184">
        <v>354</v>
      </c>
      <c r="S15" s="184">
        <v>345</v>
      </c>
      <c r="T15" s="184">
        <v>339</v>
      </c>
      <c r="U15" s="184">
        <v>333</v>
      </c>
      <c r="V15" s="184">
        <v>330</v>
      </c>
      <c r="W15" s="185">
        <v>324</v>
      </c>
      <c r="X15" s="205">
        <v>615</v>
      </c>
    </row>
    <row r="16" spans="1:24" x14ac:dyDescent="0.2">
      <c r="A16" s="187" t="s">
        <v>90</v>
      </c>
      <c r="B16" s="183">
        <v>0</v>
      </c>
      <c r="C16" s="184">
        <v>456</v>
      </c>
      <c r="D16" s="184">
        <v>0</v>
      </c>
      <c r="E16" s="184">
        <v>471</v>
      </c>
      <c r="F16" s="183">
        <v>924</v>
      </c>
      <c r="G16" s="184">
        <v>822</v>
      </c>
      <c r="H16" s="184">
        <v>759</v>
      </c>
      <c r="I16" s="184">
        <v>714</v>
      </c>
      <c r="J16" s="184">
        <v>693</v>
      </c>
      <c r="K16" s="184">
        <v>663</v>
      </c>
      <c r="L16" s="184">
        <v>639</v>
      </c>
      <c r="M16" s="184">
        <v>615</v>
      </c>
      <c r="N16" s="184">
        <v>597</v>
      </c>
      <c r="O16" s="184">
        <v>588</v>
      </c>
      <c r="P16" s="184">
        <v>576</v>
      </c>
      <c r="Q16" s="184">
        <v>564</v>
      </c>
      <c r="R16" s="184">
        <v>549</v>
      </c>
      <c r="S16" s="184">
        <v>531</v>
      </c>
      <c r="T16" s="184">
        <v>522</v>
      </c>
      <c r="U16" s="184">
        <v>510</v>
      </c>
      <c r="V16" s="184">
        <v>501</v>
      </c>
      <c r="W16" s="185">
        <v>498</v>
      </c>
      <c r="X16" s="205">
        <v>924</v>
      </c>
    </row>
    <row r="17" spans="1:24" x14ac:dyDescent="0.2">
      <c r="A17" s="187" t="s">
        <v>2</v>
      </c>
      <c r="B17" s="183">
        <v>0</v>
      </c>
      <c r="C17" s="184">
        <v>711</v>
      </c>
      <c r="D17" s="184">
        <v>0</v>
      </c>
      <c r="E17" s="184">
        <v>1137</v>
      </c>
      <c r="F17" s="183">
        <v>1851</v>
      </c>
      <c r="G17" s="184">
        <v>1626</v>
      </c>
      <c r="H17" s="184">
        <v>1443</v>
      </c>
      <c r="I17" s="184">
        <v>1332</v>
      </c>
      <c r="J17" s="184">
        <v>1245</v>
      </c>
      <c r="K17" s="184">
        <v>1179</v>
      </c>
      <c r="L17" s="184">
        <v>1131</v>
      </c>
      <c r="M17" s="184">
        <v>1083</v>
      </c>
      <c r="N17" s="184">
        <v>1053</v>
      </c>
      <c r="O17" s="184">
        <v>1017</v>
      </c>
      <c r="P17" s="184">
        <v>990</v>
      </c>
      <c r="Q17" s="184">
        <v>969</v>
      </c>
      <c r="R17" s="184">
        <v>951</v>
      </c>
      <c r="S17" s="184">
        <v>933</v>
      </c>
      <c r="T17" s="184">
        <v>915</v>
      </c>
      <c r="U17" s="184">
        <v>894</v>
      </c>
      <c r="V17" s="184">
        <v>876</v>
      </c>
      <c r="W17" s="185">
        <v>858</v>
      </c>
      <c r="X17" s="205">
        <v>1854</v>
      </c>
    </row>
    <row r="18" spans="1:24" x14ac:dyDescent="0.2">
      <c r="A18" s="187" t="s">
        <v>79</v>
      </c>
      <c r="B18" s="183">
        <v>0</v>
      </c>
      <c r="C18" s="184">
        <v>285</v>
      </c>
      <c r="D18" s="184">
        <v>0</v>
      </c>
      <c r="E18" s="184">
        <v>186</v>
      </c>
      <c r="F18" s="183">
        <v>468</v>
      </c>
      <c r="G18" s="184">
        <v>432</v>
      </c>
      <c r="H18" s="184">
        <v>414</v>
      </c>
      <c r="I18" s="184">
        <v>393</v>
      </c>
      <c r="J18" s="184">
        <v>357</v>
      </c>
      <c r="K18" s="184">
        <v>333</v>
      </c>
      <c r="L18" s="184">
        <v>318</v>
      </c>
      <c r="M18" s="184">
        <v>300</v>
      </c>
      <c r="N18" s="184">
        <v>279</v>
      </c>
      <c r="O18" s="184">
        <v>252</v>
      </c>
      <c r="P18" s="184">
        <v>243</v>
      </c>
      <c r="Q18" s="184">
        <v>225</v>
      </c>
      <c r="R18" s="184">
        <v>222</v>
      </c>
      <c r="S18" s="184">
        <v>216</v>
      </c>
      <c r="T18" s="184">
        <v>210</v>
      </c>
      <c r="U18" s="184">
        <v>207</v>
      </c>
      <c r="V18" s="184">
        <v>198</v>
      </c>
      <c r="W18" s="185">
        <v>195</v>
      </c>
      <c r="X18" s="205">
        <v>468</v>
      </c>
    </row>
    <row r="19" spans="1:24" x14ac:dyDescent="0.2">
      <c r="A19" s="187" t="s">
        <v>77</v>
      </c>
      <c r="B19" s="183">
        <v>0</v>
      </c>
      <c r="C19" s="184">
        <v>96</v>
      </c>
      <c r="D19" s="184">
        <v>0</v>
      </c>
      <c r="E19" s="184">
        <v>87</v>
      </c>
      <c r="F19" s="183">
        <v>180</v>
      </c>
      <c r="G19" s="184">
        <v>165</v>
      </c>
      <c r="H19" s="184">
        <v>159</v>
      </c>
      <c r="I19" s="184">
        <v>147</v>
      </c>
      <c r="J19" s="184">
        <v>138</v>
      </c>
      <c r="K19" s="184">
        <v>135</v>
      </c>
      <c r="L19" s="184">
        <v>129</v>
      </c>
      <c r="M19" s="184">
        <v>120</v>
      </c>
      <c r="N19" s="184">
        <v>117</v>
      </c>
      <c r="O19" s="184">
        <v>114</v>
      </c>
      <c r="P19" s="184">
        <v>108</v>
      </c>
      <c r="Q19" s="184">
        <v>108</v>
      </c>
      <c r="R19" s="184">
        <v>105</v>
      </c>
      <c r="S19" s="184">
        <v>102</v>
      </c>
      <c r="T19" s="184">
        <v>99</v>
      </c>
      <c r="U19" s="184">
        <v>96</v>
      </c>
      <c r="V19" s="184">
        <v>93</v>
      </c>
      <c r="W19" s="185">
        <v>96</v>
      </c>
      <c r="X19" s="205">
        <v>180</v>
      </c>
    </row>
    <row r="20" spans="1:24" x14ac:dyDescent="0.2">
      <c r="A20" s="187" t="s">
        <v>218</v>
      </c>
      <c r="B20" s="183"/>
      <c r="C20" s="184"/>
      <c r="D20" s="184"/>
      <c r="E20" s="184"/>
      <c r="F20" s="183"/>
      <c r="G20" s="184"/>
      <c r="H20" s="184"/>
      <c r="I20" s="184"/>
      <c r="J20" s="184"/>
      <c r="K20" s="184"/>
      <c r="L20" s="184"/>
      <c r="M20" s="184"/>
      <c r="N20" s="184"/>
      <c r="O20" s="184"/>
      <c r="P20" s="184"/>
      <c r="Q20" s="184"/>
      <c r="R20" s="184"/>
      <c r="S20" s="184"/>
      <c r="T20" s="184"/>
      <c r="U20" s="184"/>
      <c r="V20" s="184"/>
      <c r="W20" s="185"/>
      <c r="X20" s="205"/>
    </row>
    <row r="21" spans="1:24" x14ac:dyDescent="0.2">
      <c r="A21" s="187" t="s">
        <v>38</v>
      </c>
      <c r="B21" s="183">
        <v>4002</v>
      </c>
      <c r="C21" s="184">
        <v>5835</v>
      </c>
      <c r="D21" s="184">
        <v>4500</v>
      </c>
      <c r="E21" s="184">
        <v>7383</v>
      </c>
      <c r="F21" s="183">
        <v>21723</v>
      </c>
      <c r="G21" s="184">
        <v>19851</v>
      </c>
      <c r="H21" s="184">
        <v>18477</v>
      </c>
      <c r="I21" s="184">
        <v>17352</v>
      </c>
      <c r="J21" s="184">
        <v>16446</v>
      </c>
      <c r="K21" s="184">
        <v>15684</v>
      </c>
      <c r="L21" s="184">
        <v>15063</v>
      </c>
      <c r="M21" s="184">
        <v>14532</v>
      </c>
      <c r="N21" s="184">
        <v>13971</v>
      </c>
      <c r="O21" s="184">
        <v>13458</v>
      </c>
      <c r="P21" s="184">
        <v>13083</v>
      </c>
      <c r="Q21" s="184">
        <v>12735</v>
      </c>
      <c r="R21" s="184">
        <v>12444</v>
      </c>
      <c r="S21" s="184">
        <v>12165</v>
      </c>
      <c r="T21" s="184">
        <v>11925</v>
      </c>
      <c r="U21" s="184">
        <v>11685</v>
      </c>
      <c r="V21" s="184">
        <v>11448</v>
      </c>
      <c r="W21" s="185">
        <v>11247</v>
      </c>
      <c r="X21" s="205">
        <v>21723</v>
      </c>
    </row>
    <row r="22" spans="1:24" x14ac:dyDescent="0.2">
      <c r="A22" s="187"/>
      <c r="B22" s="183"/>
      <c r="C22" s="184"/>
      <c r="D22" s="184"/>
      <c r="E22" s="184"/>
      <c r="F22" s="183"/>
      <c r="G22" s="184"/>
      <c r="H22" s="184"/>
      <c r="I22" s="184"/>
      <c r="J22" s="184"/>
      <c r="K22" s="184"/>
      <c r="L22" s="184"/>
      <c r="M22" s="184"/>
      <c r="N22" s="184"/>
      <c r="O22" s="184"/>
      <c r="P22" s="184"/>
      <c r="Q22" s="184"/>
      <c r="R22" s="184"/>
      <c r="S22" s="184"/>
      <c r="T22" s="184"/>
      <c r="U22" s="184"/>
      <c r="V22" s="184"/>
      <c r="W22" s="185"/>
      <c r="X22" s="205"/>
    </row>
    <row r="23" spans="1:24" x14ac:dyDescent="0.2">
      <c r="A23" s="182" t="s">
        <v>122</v>
      </c>
      <c r="B23" s="183"/>
      <c r="C23" s="184"/>
      <c r="D23" s="184"/>
      <c r="E23" s="184"/>
      <c r="F23" s="183"/>
      <c r="G23" s="184"/>
      <c r="H23" s="184"/>
      <c r="I23" s="184"/>
      <c r="J23" s="184"/>
      <c r="K23" s="184"/>
      <c r="L23" s="184"/>
      <c r="M23" s="184"/>
      <c r="N23" s="184"/>
      <c r="O23" s="184"/>
      <c r="P23" s="184"/>
      <c r="Q23" s="184"/>
      <c r="R23" s="184"/>
      <c r="S23" s="184"/>
      <c r="T23" s="184"/>
      <c r="U23" s="184"/>
      <c r="V23" s="184"/>
      <c r="W23" s="185"/>
      <c r="X23" s="205"/>
    </row>
    <row r="24" spans="1:24" x14ac:dyDescent="0.2">
      <c r="A24" s="187" t="s">
        <v>95</v>
      </c>
      <c r="B24" s="183">
        <v>1773</v>
      </c>
      <c r="C24" s="184">
        <v>2805</v>
      </c>
      <c r="D24" s="184">
        <v>1404</v>
      </c>
      <c r="E24" s="184">
        <v>3042</v>
      </c>
      <c r="F24" s="183">
        <v>9021</v>
      </c>
      <c r="G24" s="184">
        <v>8241</v>
      </c>
      <c r="H24" s="184">
        <v>7710</v>
      </c>
      <c r="I24" s="184">
        <v>7290</v>
      </c>
      <c r="J24" s="184">
        <v>6939</v>
      </c>
      <c r="K24" s="184">
        <v>6636</v>
      </c>
      <c r="L24" s="184">
        <v>6399</v>
      </c>
      <c r="M24" s="184">
        <v>6174</v>
      </c>
      <c r="N24" s="184">
        <v>5949</v>
      </c>
      <c r="O24" s="184">
        <v>5733</v>
      </c>
      <c r="P24" s="184">
        <v>5568</v>
      </c>
      <c r="Q24" s="184">
        <v>5421</v>
      </c>
      <c r="R24" s="184">
        <v>5298</v>
      </c>
      <c r="S24" s="184">
        <v>5178</v>
      </c>
      <c r="T24" s="184">
        <v>5088</v>
      </c>
      <c r="U24" s="184">
        <v>5001</v>
      </c>
      <c r="V24" s="184">
        <v>4920</v>
      </c>
      <c r="W24" s="185">
        <v>4839</v>
      </c>
      <c r="X24" s="205">
        <v>9024</v>
      </c>
    </row>
    <row r="25" spans="1:24" x14ac:dyDescent="0.2">
      <c r="A25" s="187" t="s">
        <v>96</v>
      </c>
      <c r="B25" s="183">
        <v>2229</v>
      </c>
      <c r="C25" s="184">
        <v>3033</v>
      </c>
      <c r="D25" s="184">
        <v>3099</v>
      </c>
      <c r="E25" s="184">
        <v>4341</v>
      </c>
      <c r="F25" s="183">
        <v>12699</v>
      </c>
      <c r="G25" s="184">
        <v>11610</v>
      </c>
      <c r="H25" s="184">
        <v>10764</v>
      </c>
      <c r="I25" s="184">
        <v>10062</v>
      </c>
      <c r="J25" s="184">
        <v>9510</v>
      </c>
      <c r="K25" s="184">
        <v>9048</v>
      </c>
      <c r="L25" s="184">
        <v>8667</v>
      </c>
      <c r="M25" s="184">
        <v>8358</v>
      </c>
      <c r="N25" s="184">
        <v>8022</v>
      </c>
      <c r="O25" s="184">
        <v>7728</v>
      </c>
      <c r="P25" s="184">
        <v>7515</v>
      </c>
      <c r="Q25" s="184">
        <v>7311</v>
      </c>
      <c r="R25" s="184">
        <v>7146</v>
      </c>
      <c r="S25" s="184">
        <v>6987</v>
      </c>
      <c r="T25" s="184">
        <v>6837</v>
      </c>
      <c r="U25" s="184">
        <v>6684</v>
      </c>
      <c r="V25" s="184">
        <v>6528</v>
      </c>
      <c r="W25" s="185">
        <v>6411</v>
      </c>
      <c r="X25" s="205">
        <v>12699</v>
      </c>
    </row>
    <row r="26" spans="1:24" x14ac:dyDescent="0.2">
      <c r="A26" s="187"/>
      <c r="B26" s="183"/>
      <c r="C26" s="184"/>
      <c r="D26" s="184"/>
      <c r="E26" s="184"/>
      <c r="F26" s="183"/>
      <c r="G26" s="184"/>
      <c r="H26" s="184"/>
      <c r="I26" s="184"/>
      <c r="J26" s="184"/>
      <c r="K26" s="184"/>
      <c r="L26" s="184"/>
      <c r="M26" s="184"/>
      <c r="N26" s="184"/>
      <c r="O26" s="184"/>
      <c r="P26" s="184"/>
      <c r="Q26" s="184"/>
      <c r="R26" s="184"/>
      <c r="S26" s="184"/>
      <c r="T26" s="184"/>
      <c r="U26" s="184"/>
      <c r="V26" s="184"/>
      <c r="W26" s="185"/>
      <c r="X26" s="205"/>
    </row>
    <row r="27" spans="1:24" x14ac:dyDescent="0.2">
      <c r="A27" s="182" t="s">
        <v>123</v>
      </c>
      <c r="B27" s="183"/>
      <c r="C27" s="184"/>
      <c r="D27" s="184"/>
      <c r="E27" s="184"/>
      <c r="F27" s="183"/>
      <c r="G27" s="184"/>
      <c r="H27" s="184"/>
      <c r="I27" s="184"/>
      <c r="J27" s="184"/>
      <c r="K27" s="184"/>
      <c r="L27" s="184"/>
      <c r="M27" s="184"/>
      <c r="N27" s="184"/>
      <c r="O27" s="184"/>
      <c r="P27" s="184"/>
      <c r="Q27" s="184"/>
      <c r="R27" s="184"/>
      <c r="S27" s="184"/>
      <c r="T27" s="184"/>
      <c r="U27" s="184"/>
      <c r="V27" s="184"/>
      <c r="W27" s="185"/>
      <c r="X27" s="205"/>
    </row>
    <row r="28" spans="1:24" x14ac:dyDescent="0.2">
      <c r="A28" s="187" t="s">
        <v>98</v>
      </c>
      <c r="B28" s="183">
        <v>150</v>
      </c>
      <c r="C28" s="184">
        <v>324</v>
      </c>
      <c r="D28" s="184">
        <v>129</v>
      </c>
      <c r="E28" s="184">
        <v>438</v>
      </c>
      <c r="F28" s="183">
        <v>1044</v>
      </c>
      <c r="G28" s="184">
        <v>966</v>
      </c>
      <c r="H28" s="184">
        <v>903</v>
      </c>
      <c r="I28" s="184">
        <v>843</v>
      </c>
      <c r="J28" s="184">
        <v>792</v>
      </c>
      <c r="K28" s="184">
        <v>744</v>
      </c>
      <c r="L28" s="184">
        <v>705</v>
      </c>
      <c r="M28" s="184">
        <v>678</v>
      </c>
      <c r="N28" s="184">
        <v>636</v>
      </c>
      <c r="O28" s="184">
        <v>612</v>
      </c>
      <c r="P28" s="184">
        <v>597</v>
      </c>
      <c r="Q28" s="184">
        <v>576</v>
      </c>
      <c r="R28" s="184">
        <v>567</v>
      </c>
      <c r="S28" s="184">
        <v>549</v>
      </c>
      <c r="T28" s="184">
        <v>531</v>
      </c>
      <c r="U28" s="184">
        <v>519</v>
      </c>
      <c r="V28" s="184">
        <v>507</v>
      </c>
      <c r="W28" s="185">
        <v>492</v>
      </c>
      <c r="X28" s="205">
        <v>1047</v>
      </c>
    </row>
    <row r="29" spans="1:24" x14ac:dyDescent="0.2">
      <c r="A29" s="187" t="s">
        <v>99</v>
      </c>
      <c r="B29" s="183">
        <v>798</v>
      </c>
      <c r="C29" s="184">
        <v>1398</v>
      </c>
      <c r="D29" s="184">
        <v>567</v>
      </c>
      <c r="E29" s="184">
        <v>1182</v>
      </c>
      <c r="F29" s="183">
        <v>3945</v>
      </c>
      <c r="G29" s="184">
        <v>3621</v>
      </c>
      <c r="H29" s="184">
        <v>3378</v>
      </c>
      <c r="I29" s="184">
        <v>3156</v>
      </c>
      <c r="J29" s="184">
        <v>2976</v>
      </c>
      <c r="K29" s="184">
        <v>2811</v>
      </c>
      <c r="L29" s="184">
        <v>2685</v>
      </c>
      <c r="M29" s="184">
        <v>2571</v>
      </c>
      <c r="N29" s="184">
        <v>2469</v>
      </c>
      <c r="O29" s="184">
        <v>2364</v>
      </c>
      <c r="P29" s="184">
        <v>2292</v>
      </c>
      <c r="Q29" s="184">
        <v>2214</v>
      </c>
      <c r="R29" s="184">
        <v>2157</v>
      </c>
      <c r="S29" s="184">
        <v>2097</v>
      </c>
      <c r="T29" s="184">
        <v>2049</v>
      </c>
      <c r="U29" s="184">
        <v>2007</v>
      </c>
      <c r="V29" s="184">
        <v>1956</v>
      </c>
      <c r="W29" s="185">
        <v>1923</v>
      </c>
      <c r="X29" s="205">
        <v>3945</v>
      </c>
    </row>
    <row r="30" spans="1:24" x14ac:dyDescent="0.2">
      <c r="A30" s="187" t="s">
        <v>100</v>
      </c>
      <c r="B30" s="183">
        <v>591</v>
      </c>
      <c r="C30" s="184">
        <v>990</v>
      </c>
      <c r="D30" s="184">
        <v>477</v>
      </c>
      <c r="E30" s="184">
        <v>825</v>
      </c>
      <c r="F30" s="183">
        <v>2877</v>
      </c>
      <c r="G30" s="184">
        <v>2622</v>
      </c>
      <c r="H30" s="184">
        <v>2427</v>
      </c>
      <c r="I30" s="184">
        <v>2256</v>
      </c>
      <c r="J30" s="184">
        <v>2130</v>
      </c>
      <c r="K30" s="184">
        <v>2010</v>
      </c>
      <c r="L30" s="184">
        <v>1908</v>
      </c>
      <c r="M30" s="184">
        <v>1833</v>
      </c>
      <c r="N30" s="184">
        <v>1743</v>
      </c>
      <c r="O30" s="184">
        <v>1671</v>
      </c>
      <c r="P30" s="184">
        <v>1602</v>
      </c>
      <c r="Q30" s="184">
        <v>1551</v>
      </c>
      <c r="R30" s="184">
        <v>1494</v>
      </c>
      <c r="S30" s="184">
        <v>1443</v>
      </c>
      <c r="T30" s="184">
        <v>1404</v>
      </c>
      <c r="U30" s="184">
        <v>1380</v>
      </c>
      <c r="V30" s="184">
        <v>1344</v>
      </c>
      <c r="W30" s="185">
        <v>1323</v>
      </c>
      <c r="X30" s="205">
        <v>2880</v>
      </c>
    </row>
    <row r="31" spans="1:24" x14ac:dyDescent="0.2">
      <c r="A31" s="187" t="s">
        <v>101</v>
      </c>
      <c r="B31" s="183">
        <v>504</v>
      </c>
      <c r="C31" s="184">
        <v>654</v>
      </c>
      <c r="D31" s="184">
        <v>372</v>
      </c>
      <c r="E31" s="184">
        <v>681</v>
      </c>
      <c r="F31" s="183">
        <v>2211</v>
      </c>
      <c r="G31" s="184">
        <v>2037</v>
      </c>
      <c r="H31" s="184">
        <v>1878</v>
      </c>
      <c r="I31" s="184">
        <v>1740</v>
      </c>
      <c r="J31" s="184">
        <v>1629</v>
      </c>
      <c r="K31" s="184">
        <v>1560</v>
      </c>
      <c r="L31" s="184">
        <v>1491</v>
      </c>
      <c r="M31" s="184">
        <v>1434</v>
      </c>
      <c r="N31" s="184">
        <v>1365</v>
      </c>
      <c r="O31" s="184">
        <v>1317</v>
      </c>
      <c r="P31" s="184">
        <v>1275</v>
      </c>
      <c r="Q31" s="184">
        <v>1239</v>
      </c>
      <c r="R31" s="184">
        <v>1215</v>
      </c>
      <c r="S31" s="184">
        <v>1194</v>
      </c>
      <c r="T31" s="184">
        <v>1173</v>
      </c>
      <c r="U31" s="184">
        <v>1140</v>
      </c>
      <c r="V31" s="184">
        <v>1113</v>
      </c>
      <c r="W31" s="185">
        <v>1086</v>
      </c>
      <c r="X31" s="205">
        <v>2211</v>
      </c>
    </row>
    <row r="32" spans="1:24" x14ac:dyDescent="0.2">
      <c r="A32" s="187" t="s">
        <v>102</v>
      </c>
      <c r="B32" s="183">
        <v>426</v>
      </c>
      <c r="C32" s="184">
        <v>498</v>
      </c>
      <c r="D32" s="184">
        <v>399</v>
      </c>
      <c r="E32" s="184">
        <v>576</v>
      </c>
      <c r="F32" s="183">
        <v>1896</v>
      </c>
      <c r="G32" s="184">
        <v>1758</v>
      </c>
      <c r="H32" s="184">
        <v>1635</v>
      </c>
      <c r="I32" s="184">
        <v>1536</v>
      </c>
      <c r="J32" s="184">
        <v>1461</v>
      </c>
      <c r="K32" s="184">
        <v>1383</v>
      </c>
      <c r="L32" s="184">
        <v>1341</v>
      </c>
      <c r="M32" s="184">
        <v>1302</v>
      </c>
      <c r="N32" s="184">
        <v>1263</v>
      </c>
      <c r="O32" s="184">
        <v>1215</v>
      </c>
      <c r="P32" s="184">
        <v>1179</v>
      </c>
      <c r="Q32" s="184">
        <v>1152</v>
      </c>
      <c r="R32" s="184">
        <v>1122</v>
      </c>
      <c r="S32" s="184">
        <v>1098</v>
      </c>
      <c r="T32" s="184">
        <v>1083</v>
      </c>
      <c r="U32" s="184">
        <v>1065</v>
      </c>
      <c r="V32" s="184">
        <v>1041</v>
      </c>
      <c r="W32" s="185">
        <v>1026</v>
      </c>
      <c r="X32" s="205">
        <v>1896</v>
      </c>
    </row>
    <row r="33" spans="1:24" x14ac:dyDescent="0.2">
      <c r="A33" s="187" t="s">
        <v>103</v>
      </c>
      <c r="B33" s="183">
        <v>450</v>
      </c>
      <c r="C33" s="184">
        <v>543</v>
      </c>
      <c r="D33" s="184">
        <v>483</v>
      </c>
      <c r="E33" s="184">
        <v>693</v>
      </c>
      <c r="F33" s="183">
        <v>2169</v>
      </c>
      <c r="G33" s="184">
        <v>1968</v>
      </c>
      <c r="H33" s="184">
        <v>1827</v>
      </c>
      <c r="I33" s="184">
        <v>1719</v>
      </c>
      <c r="J33" s="184">
        <v>1632</v>
      </c>
      <c r="K33" s="184">
        <v>1551</v>
      </c>
      <c r="L33" s="184">
        <v>1491</v>
      </c>
      <c r="M33" s="184">
        <v>1440</v>
      </c>
      <c r="N33" s="184">
        <v>1380</v>
      </c>
      <c r="O33" s="184">
        <v>1317</v>
      </c>
      <c r="P33" s="184">
        <v>1275</v>
      </c>
      <c r="Q33" s="184">
        <v>1242</v>
      </c>
      <c r="R33" s="184">
        <v>1206</v>
      </c>
      <c r="S33" s="184">
        <v>1176</v>
      </c>
      <c r="T33" s="184">
        <v>1155</v>
      </c>
      <c r="U33" s="184">
        <v>1131</v>
      </c>
      <c r="V33" s="184">
        <v>1107</v>
      </c>
      <c r="W33" s="185">
        <v>1086</v>
      </c>
      <c r="X33" s="205">
        <v>2169</v>
      </c>
    </row>
    <row r="34" spans="1:24" x14ac:dyDescent="0.2">
      <c r="A34" s="187" t="s">
        <v>104</v>
      </c>
      <c r="B34" s="183">
        <v>456</v>
      </c>
      <c r="C34" s="184">
        <v>480</v>
      </c>
      <c r="D34" s="184">
        <v>597</v>
      </c>
      <c r="E34" s="184">
        <v>798</v>
      </c>
      <c r="F34" s="183">
        <v>2334</v>
      </c>
      <c r="G34" s="184">
        <v>2139</v>
      </c>
      <c r="H34" s="184">
        <v>1995</v>
      </c>
      <c r="I34" s="184">
        <v>1884</v>
      </c>
      <c r="J34" s="184">
        <v>1809</v>
      </c>
      <c r="K34" s="184">
        <v>1746</v>
      </c>
      <c r="L34" s="184">
        <v>1695</v>
      </c>
      <c r="M34" s="184">
        <v>1626</v>
      </c>
      <c r="N34" s="184">
        <v>1569</v>
      </c>
      <c r="O34" s="184">
        <v>1515</v>
      </c>
      <c r="P34" s="184">
        <v>1488</v>
      </c>
      <c r="Q34" s="184">
        <v>1458</v>
      </c>
      <c r="R34" s="184">
        <v>1434</v>
      </c>
      <c r="S34" s="184">
        <v>1404</v>
      </c>
      <c r="T34" s="184">
        <v>1380</v>
      </c>
      <c r="U34" s="184">
        <v>1353</v>
      </c>
      <c r="V34" s="184">
        <v>1329</v>
      </c>
      <c r="W34" s="185">
        <v>1311</v>
      </c>
      <c r="X34" s="205">
        <v>2334</v>
      </c>
    </row>
    <row r="35" spans="1:24" x14ac:dyDescent="0.2">
      <c r="A35" s="187" t="s">
        <v>105</v>
      </c>
      <c r="B35" s="183">
        <v>354</v>
      </c>
      <c r="C35" s="184">
        <v>465</v>
      </c>
      <c r="D35" s="184">
        <v>636</v>
      </c>
      <c r="E35" s="184">
        <v>852</v>
      </c>
      <c r="F35" s="183">
        <v>2307</v>
      </c>
      <c r="G35" s="184">
        <v>2091</v>
      </c>
      <c r="H35" s="184">
        <v>1968</v>
      </c>
      <c r="I35" s="184">
        <v>1875</v>
      </c>
      <c r="J35" s="184">
        <v>1785</v>
      </c>
      <c r="K35" s="184">
        <v>1716</v>
      </c>
      <c r="L35" s="184">
        <v>1656</v>
      </c>
      <c r="M35" s="184">
        <v>1611</v>
      </c>
      <c r="N35" s="184">
        <v>1557</v>
      </c>
      <c r="O35" s="184">
        <v>1515</v>
      </c>
      <c r="P35" s="184">
        <v>1473</v>
      </c>
      <c r="Q35" s="184">
        <v>1446</v>
      </c>
      <c r="R35" s="184">
        <v>1413</v>
      </c>
      <c r="S35" s="184">
        <v>1386</v>
      </c>
      <c r="T35" s="184">
        <v>1368</v>
      </c>
      <c r="U35" s="184">
        <v>1344</v>
      </c>
      <c r="V35" s="184">
        <v>1311</v>
      </c>
      <c r="W35" s="185">
        <v>1287</v>
      </c>
      <c r="X35" s="205">
        <v>2307</v>
      </c>
    </row>
    <row r="36" spans="1:24" x14ac:dyDescent="0.2">
      <c r="A36" s="187" t="s">
        <v>106</v>
      </c>
      <c r="B36" s="183">
        <v>204</v>
      </c>
      <c r="C36" s="184">
        <v>321</v>
      </c>
      <c r="D36" s="184">
        <v>543</v>
      </c>
      <c r="E36" s="184">
        <v>840</v>
      </c>
      <c r="F36" s="183">
        <v>1908</v>
      </c>
      <c r="G36" s="184">
        <v>1728</v>
      </c>
      <c r="H36" s="184">
        <v>1614</v>
      </c>
      <c r="I36" s="184">
        <v>1530</v>
      </c>
      <c r="J36" s="184">
        <v>1464</v>
      </c>
      <c r="K36" s="184">
        <v>1416</v>
      </c>
      <c r="L36" s="184">
        <v>1377</v>
      </c>
      <c r="M36" s="184">
        <v>1338</v>
      </c>
      <c r="N36" s="184">
        <v>1305</v>
      </c>
      <c r="O36" s="184">
        <v>1266</v>
      </c>
      <c r="P36" s="184">
        <v>1248</v>
      </c>
      <c r="Q36" s="184">
        <v>1221</v>
      </c>
      <c r="R36" s="184">
        <v>1206</v>
      </c>
      <c r="S36" s="184">
        <v>1188</v>
      </c>
      <c r="T36" s="184">
        <v>1164</v>
      </c>
      <c r="U36" s="184">
        <v>1146</v>
      </c>
      <c r="V36" s="184">
        <v>1137</v>
      </c>
      <c r="W36" s="185">
        <v>1122</v>
      </c>
      <c r="X36" s="205">
        <v>1905</v>
      </c>
    </row>
    <row r="37" spans="1:24" x14ac:dyDescent="0.2">
      <c r="A37" s="187" t="s">
        <v>107</v>
      </c>
      <c r="B37" s="183">
        <v>66</v>
      </c>
      <c r="C37" s="184">
        <v>162</v>
      </c>
      <c r="D37" s="184">
        <v>300</v>
      </c>
      <c r="E37" s="184">
        <v>498</v>
      </c>
      <c r="F37" s="183">
        <v>1026</v>
      </c>
      <c r="G37" s="184">
        <v>918</v>
      </c>
      <c r="H37" s="184">
        <v>852</v>
      </c>
      <c r="I37" s="184">
        <v>813</v>
      </c>
      <c r="J37" s="184">
        <v>774</v>
      </c>
      <c r="K37" s="184">
        <v>747</v>
      </c>
      <c r="L37" s="184">
        <v>720</v>
      </c>
      <c r="M37" s="184">
        <v>702</v>
      </c>
      <c r="N37" s="184">
        <v>681</v>
      </c>
      <c r="O37" s="184">
        <v>666</v>
      </c>
      <c r="P37" s="184">
        <v>651</v>
      </c>
      <c r="Q37" s="184">
        <v>639</v>
      </c>
      <c r="R37" s="184">
        <v>630</v>
      </c>
      <c r="S37" s="184">
        <v>624</v>
      </c>
      <c r="T37" s="184">
        <v>615</v>
      </c>
      <c r="U37" s="184">
        <v>603</v>
      </c>
      <c r="V37" s="184">
        <v>597</v>
      </c>
      <c r="W37" s="185">
        <v>591</v>
      </c>
      <c r="X37" s="205">
        <v>1026</v>
      </c>
    </row>
    <row r="38" spans="1:24" x14ac:dyDescent="0.2">
      <c r="A38" s="187"/>
      <c r="B38" s="183"/>
      <c r="C38" s="184"/>
      <c r="D38" s="184"/>
      <c r="E38" s="184"/>
      <c r="F38" s="183"/>
      <c r="G38" s="184"/>
      <c r="H38" s="184"/>
      <c r="I38" s="184"/>
      <c r="J38" s="184"/>
      <c r="K38" s="184"/>
      <c r="L38" s="184"/>
      <c r="M38" s="184"/>
      <c r="N38" s="184"/>
      <c r="O38" s="184"/>
      <c r="P38" s="184"/>
      <c r="Q38" s="184"/>
      <c r="R38" s="184"/>
      <c r="S38" s="184"/>
      <c r="T38" s="184"/>
      <c r="U38" s="184"/>
      <c r="V38" s="184"/>
      <c r="W38" s="185"/>
      <c r="X38" s="205"/>
    </row>
    <row r="39" spans="1:24" x14ac:dyDescent="0.2">
      <c r="A39" s="182" t="s">
        <v>136</v>
      </c>
      <c r="B39" s="183"/>
      <c r="C39" s="184"/>
      <c r="D39" s="184"/>
      <c r="E39" s="184"/>
      <c r="F39" s="183"/>
      <c r="G39" s="184"/>
      <c r="H39" s="184"/>
      <c r="I39" s="184"/>
      <c r="J39" s="184"/>
      <c r="K39" s="184"/>
      <c r="L39" s="184"/>
      <c r="M39" s="184"/>
      <c r="N39" s="184"/>
      <c r="O39" s="184"/>
      <c r="P39" s="184"/>
      <c r="Q39" s="184"/>
      <c r="R39" s="184"/>
      <c r="S39" s="184"/>
      <c r="T39" s="184"/>
      <c r="U39" s="184"/>
      <c r="V39" s="184"/>
      <c r="W39" s="185"/>
      <c r="X39" s="205"/>
    </row>
    <row r="40" spans="1:24" x14ac:dyDescent="0.2">
      <c r="A40" s="187" t="s">
        <v>43</v>
      </c>
      <c r="B40" s="183">
        <v>108</v>
      </c>
      <c r="C40" s="184">
        <v>360</v>
      </c>
      <c r="D40" s="184">
        <v>210</v>
      </c>
      <c r="E40" s="184">
        <v>801</v>
      </c>
      <c r="F40" s="183">
        <v>1479</v>
      </c>
      <c r="G40" s="184">
        <v>1305</v>
      </c>
      <c r="H40" s="184">
        <v>1206</v>
      </c>
      <c r="I40" s="184">
        <v>1137</v>
      </c>
      <c r="J40" s="184">
        <v>1080</v>
      </c>
      <c r="K40" s="184">
        <v>1044</v>
      </c>
      <c r="L40" s="184">
        <v>1011</v>
      </c>
      <c r="M40" s="184">
        <v>984</v>
      </c>
      <c r="N40" s="184">
        <v>963</v>
      </c>
      <c r="O40" s="184">
        <v>927</v>
      </c>
      <c r="P40" s="184">
        <v>906</v>
      </c>
      <c r="Q40" s="184">
        <v>885</v>
      </c>
      <c r="R40" s="184">
        <v>870</v>
      </c>
      <c r="S40" s="184">
        <v>855</v>
      </c>
      <c r="T40" s="184">
        <v>843</v>
      </c>
      <c r="U40" s="184">
        <v>837</v>
      </c>
      <c r="V40" s="184">
        <v>825</v>
      </c>
      <c r="W40" s="185">
        <v>813</v>
      </c>
      <c r="X40" s="205">
        <v>1479</v>
      </c>
    </row>
    <row r="41" spans="1:24" x14ac:dyDescent="0.2">
      <c r="A41" s="187" t="s">
        <v>45</v>
      </c>
      <c r="B41" s="183">
        <v>930</v>
      </c>
      <c r="C41" s="184">
        <v>1605</v>
      </c>
      <c r="D41" s="184">
        <v>1263</v>
      </c>
      <c r="E41" s="184">
        <v>2289</v>
      </c>
      <c r="F41" s="183">
        <v>6090</v>
      </c>
      <c r="G41" s="184">
        <v>5496</v>
      </c>
      <c r="H41" s="184">
        <v>5046</v>
      </c>
      <c r="I41" s="184">
        <v>4638</v>
      </c>
      <c r="J41" s="184">
        <v>4302</v>
      </c>
      <c r="K41" s="184">
        <v>4023</v>
      </c>
      <c r="L41" s="184">
        <v>3807</v>
      </c>
      <c r="M41" s="184">
        <v>3633</v>
      </c>
      <c r="N41" s="184">
        <v>3426</v>
      </c>
      <c r="O41" s="184">
        <v>3261</v>
      </c>
      <c r="P41" s="184">
        <v>3132</v>
      </c>
      <c r="Q41" s="184">
        <v>3018</v>
      </c>
      <c r="R41" s="184">
        <v>2931</v>
      </c>
      <c r="S41" s="184">
        <v>2844</v>
      </c>
      <c r="T41" s="184">
        <v>2760</v>
      </c>
      <c r="U41" s="184">
        <v>2685</v>
      </c>
      <c r="V41" s="184">
        <v>2598</v>
      </c>
      <c r="W41" s="185">
        <v>2544</v>
      </c>
      <c r="X41" s="205">
        <v>6090</v>
      </c>
    </row>
    <row r="42" spans="1:24" x14ac:dyDescent="0.2">
      <c r="A42" s="187" t="s">
        <v>46</v>
      </c>
      <c r="B42" s="183">
        <v>2391</v>
      </c>
      <c r="C42" s="184">
        <v>2715</v>
      </c>
      <c r="D42" s="184">
        <v>2199</v>
      </c>
      <c r="E42" s="184">
        <v>2637</v>
      </c>
      <c r="F42" s="183">
        <v>9942</v>
      </c>
      <c r="G42" s="184">
        <v>9177</v>
      </c>
      <c r="H42" s="184">
        <v>8595</v>
      </c>
      <c r="I42" s="184">
        <v>8142</v>
      </c>
      <c r="J42" s="184">
        <v>7782</v>
      </c>
      <c r="K42" s="184">
        <v>7470</v>
      </c>
      <c r="L42" s="184">
        <v>7194</v>
      </c>
      <c r="M42" s="184">
        <v>6957</v>
      </c>
      <c r="N42" s="184">
        <v>6726</v>
      </c>
      <c r="O42" s="184">
        <v>6516</v>
      </c>
      <c r="P42" s="184">
        <v>6360</v>
      </c>
      <c r="Q42" s="184">
        <v>6207</v>
      </c>
      <c r="R42" s="184">
        <v>6072</v>
      </c>
      <c r="S42" s="184">
        <v>5949</v>
      </c>
      <c r="T42" s="184">
        <v>5841</v>
      </c>
      <c r="U42" s="184">
        <v>5733</v>
      </c>
      <c r="V42" s="184">
        <v>5634</v>
      </c>
      <c r="W42" s="185">
        <v>5532</v>
      </c>
      <c r="X42" s="205">
        <v>9942</v>
      </c>
    </row>
    <row r="43" spans="1:24" x14ac:dyDescent="0.2">
      <c r="A43" s="187" t="s">
        <v>26</v>
      </c>
      <c r="B43" s="183">
        <v>447</v>
      </c>
      <c r="C43" s="184">
        <v>909</v>
      </c>
      <c r="D43" s="184">
        <v>441</v>
      </c>
      <c r="E43" s="184">
        <v>864</v>
      </c>
      <c r="F43" s="183">
        <v>2664</v>
      </c>
      <c r="G43" s="184">
        <v>2460</v>
      </c>
      <c r="H43" s="184">
        <v>2316</v>
      </c>
      <c r="I43" s="184">
        <v>2190</v>
      </c>
      <c r="J43" s="184">
        <v>2094</v>
      </c>
      <c r="K43" s="184">
        <v>2010</v>
      </c>
      <c r="L43" s="184">
        <v>1956</v>
      </c>
      <c r="M43" s="184">
        <v>1896</v>
      </c>
      <c r="N43" s="184">
        <v>1833</v>
      </c>
      <c r="O43" s="184">
        <v>1764</v>
      </c>
      <c r="P43" s="184">
        <v>1728</v>
      </c>
      <c r="Q43" s="184">
        <v>1683</v>
      </c>
      <c r="R43" s="184">
        <v>1650</v>
      </c>
      <c r="S43" s="184">
        <v>1620</v>
      </c>
      <c r="T43" s="184">
        <v>1593</v>
      </c>
      <c r="U43" s="184">
        <v>1569</v>
      </c>
      <c r="V43" s="184">
        <v>1545</v>
      </c>
      <c r="W43" s="185">
        <v>1524</v>
      </c>
      <c r="X43" s="205">
        <v>2661</v>
      </c>
    </row>
    <row r="44" spans="1:24" x14ac:dyDescent="0.2">
      <c r="A44" s="187" t="s">
        <v>44</v>
      </c>
      <c r="B44" s="183">
        <v>126</v>
      </c>
      <c r="C44" s="184">
        <v>246</v>
      </c>
      <c r="D44" s="184">
        <v>387</v>
      </c>
      <c r="E44" s="184">
        <v>792</v>
      </c>
      <c r="F44" s="183">
        <v>1551</v>
      </c>
      <c r="G44" s="184">
        <v>1413</v>
      </c>
      <c r="H44" s="184">
        <v>1314</v>
      </c>
      <c r="I44" s="184">
        <v>1248</v>
      </c>
      <c r="J44" s="184">
        <v>1194</v>
      </c>
      <c r="K44" s="184">
        <v>1137</v>
      </c>
      <c r="L44" s="184">
        <v>1095</v>
      </c>
      <c r="M44" s="184">
        <v>1059</v>
      </c>
      <c r="N44" s="184">
        <v>1026</v>
      </c>
      <c r="O44" s="184">
        <v>990</v>
      </c>
      <c r="P44" s="184">
        <v>963</v>
      </c>
      <c r="Q44" s="184">
        <v>939</v>
      </c>
      <c r="R44" s="184">
        <v>921</v>
      </c>
      <c r="S44" s="184">
        <v>897</v>
      </c>
      <c r="T44" s="184">
        <v>879</v>
      </c>
      <c r="U44" s="184">
        <v>861</v>
      </c>
      <c r="V44" s="184">
        <v>843</v>
      </c>
      <c r="W44" s="185">
        <v>834</v>
      </c>
      <c r="X44" s="205">
        <v>1551</v>
      </c>
    </row>
    <row r="45" spans="1:24" x14ac:dyDescent="0.2">
      <c r="A45" s="187"/>
      <c r="B45" s="183"/>
      <c r="C45" s="184"/>
      <c r="D45" s="184"/>
      <c r="E45" s="184"/>
      <c r="F45" s="183"/>
      <c r="G45" s="184"/>
      <c r="H45" s="184"/>
      <c r="I45" s="184"/>
      <c r="J45" s="184"/>
      <c r="K45" s="184"/>
      <c r="L45" s="184"/>
      <c r="M45" s="184"/>
      <c r="N45" s="184"/>
      <c r="O45" s="184"/>
      <c r="P45" s="184"/>
      <c r="Q45" s="184"/>
      <c r="R45" s="184"/>
      <c r="S45" s="184"/>
      <c r="T45" s="184"/>
      <c r="U45" s="184"/>
      <c r="V45" s="184"/>
      <c r="W45" s="185"/>
      <c r="X45" s="205"/>
    </row>
    <row r="46" spans="1:24" x14ac:dyDescent="0.2">
      <c r="A46" s="182" t="s">
        <v>212</v>
      </c>
      <c r="B46" s="183"/>
      <c r="C46" s="184"/>
      <c r="D46" s="184"/>
      <c r="E46" s="184"/>
      <c r="F46" s="183"/>
      <c r="G46" s="184"/>
      <c r="H46" s="184"/>
      <c r="I46" s="184"/>
      <c r="J46" s="184"/>
      <c r="K46" s="184"/>
      <c r="L46" s="184"/>
      <c r="M46" s="184"/>
      <c r="N46" s="184"/>
      <c r="O46" s="184"/>
      <c r="P46" s="184"/>
      <c r="Q46" s="184"/>
      <c r="R46" s="184"/>
      <c r="S46" s="184"/>
      <c r="T46" s="184"/>
      <c r="U46" s="184"/>
      <c r="V46" s="184"/>
      <c r="W46" s="185"/>
      <c r="X46" s="205"/>
    </row>
    <row r="47" spans="1:24" x14ac:dyDescent="0.2">
      <c r="A47" s="187" t="s">
        <v>108</v>
      </c>
      <c r="B47" s="183">
        <v>1194</v>
      </c>
      <c r="C47" s="184">
        <v>2064</v>
      </c>
      <c r="D47" s="184">
        <v>1359</v>
      </c>
      <c r="E47" s="184">
        <v>3015</v>
      </c>
      <c r="F47" s="183">
        <v>7629</v>
      </c>
      <c r="G47" s="184">
        <v>6963</v>
      </c>
      <c r="H47" s="184">
        <v>6489</v>
      </c>
      <c r="I47" s="184">
        <v>6111</v>
      </c>
      <c r="J47" s="184">
        <v>5820</v>
      </c>
      <c r="K47" s="184">
        <v>5556</v>
      </c>
      <c r="L47" s="184">
        <v>5355</v>
      </c>
      <c r="M47" s="184">
        <v>5181</v>
      </c>
      <c r="N47" s="184">
        <v>4995</v>
      </c>
      <c r="O47" s="184">
        <v>4839</v>
      </c>
      <c r="P47" s="184">
        <v>4710</v>
      </c>
      <c r="Q47" s="184">
        <v>4587</v>
      </c>
      <c r="R47" s="184">
        <v>4494</v>
      </c>
      <c r="S47" s="184">
        <v>4398</v>
      </c>
      <c r="T47" s="184">
        <v>4329</v>
      </c>
      <c r="U47" s="184">
        <v>4257</v>
      </c>
      <c r="V47" s="184">
        <v>4170</v>
      </c>
      <c r="W47" s="185">
        <v>4110</v>
      </c>
      <c r="X47" s="205">
        <v>7632</v>
      </c>
    </row>
    <row r="48" spans="1:24" x14ac:dyDescent="0.2">
      <c r="A48" s="187" t="s">
        <v>109</v>
      </c>
      <c r="B48" s="183">
        <v>642</v>
      </c>
      <c r="C48" s="184">
        <v>669</v>
      </c>
      <c r="D48" s="184">
        <v>576</v>
      </c>
      <c r="E48" s="184">
        <v>633</v>
      </c>
      <c r="F48" s="183">
        <v>2514</v>
      </c>
      <c r="G48" s="184">
        <v>2343</v>
      </c>
      <c r="H48" s="184">
        <v>2208</v>
      </c>
      <c r="I48" s="184">
        <v>2100</v>
      </c>
      <c r="J48" s="184">
        <v>2007</v>
      </c>
      <c r="K48" s="184">
        <v>1929</v>
      </c>
      <c r="L48" s="184">
        <v>1866</v>
      </c>
      <c r="M48" s="184">
        <v>1815</v>
      </c>
      <c r="N48" s="184">
        <v>1755</v>
      </c>
      <c r="O48" s="184">
        <v>1698</v>
      </c>
      <c r="P48" s="184">
        <v>1650</v>
      </c>
      <c r="Q48" s="184">
        <v>1620</v>
      </c>
      <c r="R48" s="184">
        <v>1584</v>
      </c>
      <c r="S48" s="184">
        <v>1551</v>
      </c>
      <c r="T48" s="184">
        <v>1524</v>
      </c>
      <c r="U48" s="184">
        <v>1488</v>
      </c>
      <c r="V48" s="184">
        <v>1452</v>
      </c>
      <c r="W48" s="185">
        <v>1422</v>
      </c>
      <c r="X48" s="205">
        <v>2514</v>
      </c>
    </row>
    <row r="49" spans="1:24" x14ac:dyDescent="0.2">
      <c r="A49" s="187" t="s">
        <v>110</v>
      </c>
      <c r="B49" s="183">
        <v>219</v>
      </c>
      <c r="C49" s="184">
        <v>291</v>
      </c>
      <c r="D49" s="184">
        <v>228</v>
      </c>
      <c r="E49" s="184">
        <v>297</v>
      </c>
      <c r="F49" s="183">
        <v>1038</v>
      </c>
      <c r="G49" s="184">
        <v>939</v>
      </c>
      <c r="H49" s="184">
        <v>867</v>
      </c>
      <c r="I49" s="184">
        <v>822</v>
      </c>
      <c r="J49" s="184">
        <v>774</v>
      </c>
      <c r="K49" s="184">
        <v>744</v>
      </c>
      <c r="L49" s="184">
        <v>705</v>
      </c>
      <c r="M49" s="184">
        <v>681</v>
      </c>
      <c r="N49" s="184">
        <v>654</v>
      </c>
      <c r="O49" s="184">
        <v>627</v>
      </c>
      <c r="P49" s="184">
        <v>615</v>
      </c>
      <c r="Q49" s="184">
        <v>600</v>
      </c>
      <c r="R49" s="184">
        <v>585</v>
      </c>
      <c r="S49" s="184">
        <v>570</v>
      </c>
      <c r="T49" s="184">
        <v>561</v>
      </c>
      <c r="U49" s="184">
        <v>552</v>
      </c>
      <c r="V49" s="184">
        <v>543</v>
      </c>
      <c r="W49" s="185">
        <v>534</v>
      </c>
      <c r="X49" s="205">
        <v>1038</v>
      </c>
    </row>
    <row r="50" spans="1:24" x14ac:dyDescent="0.2">
      <c r="A50" s="187" t="s">
        <v>111</v>
      </c>
      <c r="B50" s="183">
        <v>210</v>
      </c>
      <c r="C50" s="184">
        <v>246</v>
      </c>
      <c r="D50" s="184">
        <v>297</v>
      </c>
      <c r="E50" s="184">
        <v>423</v>
      </c>
      <c r="F50" s="183">
        <v>1179</v>
      </c>
      <c r="G50" s="184">
        <v>1056</v>
      </c>
      <c r="H50" s="184">
        <v>969</v>
      </c>
      <c r="I50" s="184">
        <v>903</v>
      </c>
      <c r="J50" s="184">
        <v>840</v>
      </c>
      <c r="K50" s="184">
        <v>795</v>
      </c>
      <c r="L50" s="184">
        <v>750</v>
      </c>
      <c r="M50" s="184">
        <v>708</v>
      </c>
      <c r="N50" s="184">
        <v>678</v>
      </c>
      <c r="O50" s="184">
        <v>642</v>
      </c>
      <c r="P50" s="184">
        <v>618</v>
      </c>
      <c r="Q50" s="184">
        <v>606</v>
      </c>
      <c r="R50" s="184">
        <v>591</v>
      </c>
      <c r="S50" s="184">
        <v>582</v>
      </c>
      <c r="T50" s="184">
        <v>570</v>
      </c>
      <c r="U50" s="184">
        <v>555</v>
      </c>
      <c r="V50" s="184">
        <v>543</v>
      </c>
      <c r="W50" s="185">
        <v>531</v>
      </c>
      <c r="X50" s="205">
        <v>1179</v>
      </c>
    </row>
    <row r="51" spans="1:24" x14ac:dyDescent="0.2">
      <c r="A51" s="187" t="s">
        <v>112</v>
      </c>
      <c r="B51" s="183">
        <v>159</v>
      </c>
      <c r="C51" s="184">
        <v>213</v>
      </c>
      <c r="D51" s="184">
        <v>213</v>
      </c>
      <c r="E51" s="184">
        <v>225</v>
      </c>
      <c r="F51" s="183">
        <v>816</v>
      </c>
      <c r="G51" s="184">
        <v>735</v>
      </c>
      <c r="H51" s="184">
        <v>687</v>
      </c>
      <c r="I51" s="184">
        <v>651</v>
      </c>
      <c r="J51" s="184">
        <v>618</v>
      </c>
      <c r="K51" s="184">
        <v>597</v>
      </c>
      <c r="L51" s="184">
        <v>576</v>
      </c>
      <c r="M51" s="184">
        <v>558</v>
      </c>
      <c r="N51" s="184">
        <v>534</v>
      </c>
      <c r="O51" s="184">
        <v>513</v>
      </c>
      <c r="P51" s="184">
        <v>501</v>
      </c>
      <c r="Q51" s="184">
        <v>480</v>
      </c>
      <c r="R51" s="184">
        <v>468</v>
      </c>
      <c r="S51" s="184">
        <v>459</v>
      </c>
      <c r="T51" s="184">
        <v>450</v>
      </c>
      <c r="U51" s="184">
        <v>441</v>
      </c>
      <c r="V51" s="184">
        <v>438</v>
      </c>
      <c r="W51" s="185">
        <v>429</v>
      </c>
      <c r="X51" s="205">
        <v>816</v>
      </c>
    </row>
    <row r="52" spans="1:24" x14ac:dyDescent="0.2">
      <c r="A52" s="187" t="s">
        <v>113</v>
      </c>
      <c r="B52" s="183">
        <v>153</v>
      </c>
      <c r="C52" s="184">
        <v>243</v>
      </c>
      <c r="D52" s="184">
        <v>195</v>
      </c>
      <c r="E52" s="184">
        <v>357</v>
      </c>
      <c r="F52" s="183">
        <v>951</v>
      </c>
      <c r="G52" s="184">
        <v>876</v>
      </c>
      <c r="H52" s="184">
        <v>819</v>
      </c>
      <c r="I52" s="184">
        <v>768</v>
      </c>
      <c r="J52" s="184">
        <v>726</v>
      </c>
      <c r="K52" s="184">
        <v>687</v>
      </c>
      <c r="L52" s="184">
        <v>654</v>
      </c>
      <c r="M52" s="184">
        <v>630</v>
      </c>
      <c r="N52" s="184">
        <v>600</v>
      </c>
      <c r="O52" s="184">
        <v>579</v>
      </c>
      <c r="P52" s="184">
        <v>558</v>
      </c>
      <c r="Q52" s="184">
        <v>534</v>
      </c>
      <c r="R52" s="184">
        <v>519</v>
      </c>
      <c r="S52" s="184">
        <v>501</v>
      </c>
      <c r="T52" s="184">
        <v>492</v>
      </c>
      <c r="U52" s="184">
        <v>477</v>
      </c>
      <c r="V52" s="184">
        <v>468</v>
      </c>
      <c r="W52" s="185">
        <v>456</v>
      </c>
      <c r="X52" s="205">
        <v>951</v>
      </c>
    </row>
    <row r="53" spans="1:24" x14ac:dyDescent="0.2">
      <c r="A53" s="187" t="s">
        <v>26</v>
      </c>
      <c r="B53" s="183">
        <v>27</v>
      </c>
      <c r="C53" s="184">
        <v>39</v>
      </c>
      <c r="D53" s="184">
        <v>30</v>
      </c>
      <c r="E53" s="184">
        <v>57</v>
      </c>
      <c r="F53" s="183">
        <v>153</v>
      </c>
      <c r="G53" s="184">
        <v>132</v>
      </c>
      <c r="H53" s="184">
        <v>123</v>
      </c>
      <c r="I53" s="184">
        <v>114</v>
      </c>
      <c r="J53" s="184">
        <v>105</v>
      </c>
      <c r="K53" s="184">
        <v>102</v>
      </c>
      <c r="L53" s="184">
        <v>102</v>
      </c>
      <c r="M53" s="184">
        <v>96</v>
      </c>
      <c r="N53" s="184">
        <v>93</v>
      </c>
      <c r="O53" s="184">
        <v>87</v>
      </c>
      <c r="P53" s="184">
        <v>87</v>
      </c>
      <c r="Q53" s="184">
        <v>87</v>
      </c>
      <c r="R53" s="184">
        <v>84</v>
      </c>
      <c r="S53" s="184">
        <v>78</v>
      </c>
      <c r="T53" s="184">
        <v>78</v>
      </c>
      <c r="U53" s="184">
        <v>75</v>
      </c>
      <c r="V53" s="184">
        <v>72</v>
      </c>
      <c r="W53" s="185">
        <v>66</v>
      </c>
      <c r="X53" s="205">
        <v>150</v>
      </c>
    </row>
    <row r="54" spans="1:24" x14ac:dyDescent="0.2">
      <c r="A54" s="187" t="s">
        <v>114</v>
      </c>
      <c r="B54" s="183">
        <v>348</v>
      </c>
      <c r="C54" s="184">
        <v>531</v>
      </c>
      <c r="D54" s="184">
        <v>414</v>
      </c>
      <c r="E54" s="184">
        <v>696</v>
      </c>
      <c r="F54" s="183">
        <v>1992</v>
      </c>
      <c r="G54" s="184">
        <v>1800</v>
      </c>
      <c r="H54" s="184">
        <v>1662</v>
      </c>
      <c r="I54" s="184">
        <v>1536</v>
      </c>
      <c r="J54" s="184">
        <v>1422</v>
      </c>
      <c r="K54" s="184">
        <v>1353</v>
      </c>
      <c r="L54" s="184">
        <v>1299</v>
      </c>
      <c r="M54" s="184">
        <v>1248</v>
      </c>
      <c r="N54" s="184">
        <v>1188</v>
      </c>
      <c r="O54" s="184">
        <v>1119</v>
      </c>
      <c r="P54" s="184">
        <v>1089</v>
      </c>
      <c r="Q54" s="184">
        <v>1056</v>
      </c>
      <c r="R54" s="184">
        <v>1032</v>
      </c>
      <c r="S54" s="184">
        <v>1002</v>
      </c>
      <c r="T54" s="184">
        <v>978</v>
      </c>
      <c r="U54" s="184">
        <v>954</v>
      </c>
      <c r="V54" s="184">
        <v>927</v>
      </c>
      <c r="W54" s="185">
        <v>915</v>
      </c>
      <c r="X54" s="205">
        <v>1992</v>
      </c>
    </row>
    <row r="55" spans="1:24" x14ac:dyDescent="0.2">
      <c r="A55" s="187" t="s">
        <v>115</v>
      </c>
      <c r="B55" s="183">
        <v>285</v>
      </c>
      <c r="C55" s="184">
        <v>399</v>
      </c>
      <c r="D55" s="184">
        <v>354</v>
      </c>
      <c r="E55" s="184">
        <v>393</v>
      </c>
      <c r="F55" s="183">
        <v>1434</v>
      </c>
      <c r="G55" s="184">
        <v>1326</v>
      </c>
      <c r="H55" s="184">
        <v>1230</v>
      </c>
      <c r="I55" s="184">
        <v>1152</v>
      </c>
      <c r="J55" s="184">
        <v>1098</v>
      </c>
      <c r="K55" s="184">
        <v>1044</v>
      </c>
      <c r="L55" s="184">
        <v>996</v>
      </c>
      <c r="M55" s="184">
        <v>957</v>
      </c>
      <c r="N55" s="184">
        <v>918</v>
      </c>
      <c r="O55" s="184">
        <v>888</v>
      </c>
      <c r="P55" s="184">
        <v>858</v>
      </c>
      <c r="Q55" s="184">
        <v>837</v>
      </c>
      <c r="R55" s="184">
        <v>813</v>
      </c>
      <c r="S55" s="184">
        <v>798</v>
      </c>
      <c r="T55" s="184">
        <v>780</v>
      </c>
      <c r="U55" s="184">
        <v>762</v>
      </c>
      <c r="V55" s="184">
        <v>747</v>
      </c>
      <c r="W55" s="185">
        <v>732</v>
      </c>
      <c r="X55" s="205">
        <v>1434</v>
      </c>
    </row>
    <row r="56" spans="1:24" x14ac:dyDescent="0.2">
      <c r="A56" s="187" t="s">
        <v>116</v>
      </c>
      <c r="B56" s="183">
        <v>174</v>
      </c>
      <c r="C56" s="184">
        <v>222</v>
      </c>
      <c r="D56" s="184">
        <v>204</v>
      </c>
      <c r="E56" s="184">
        <v>258</v>
      </c>
      <c r="F56" s="183">
        <v>858</v>
      </c>
      <c r="G56" s="184">
        <v>795</v>
      </c>
      <c r="H56" s="184">
        <v>744</v>
      </c>
      <c r="I56" s="184">
        <v>690</v>
      </c>
      <c r="J56" s="184">
        <v>648</v>
      </c>
      <c r="K56" s="184">
        <v>618</v>
      </c>
      <c r="L56" s="184">
        <v>594</v>
      </c>
      <c r="M56" s="184">
        <v>573</v>
      </c>
      <c r="N56" s="184">
        <v>549</v>
      </c>
      <c r="O56" s="184">
        <v>528</v>
      </c>
      <c r="P56" s="184">
        <v>507</v>
      </c>
      <c r="Q56" s="184">
        <v>489</v>
      </c>
      <c r="R56" s="184">
        <v>474</v>
      </c>
      <c r="S56" s="184">
        <v>465</v>
      </c>
      <c r="T56" s="184">
        <v>459</v>
      </c>
      <c r="U56" s="184">
        <v>447</v>
      </c>
      <c r="V56" s="184">
        <v>444</v>
      </c>
      <c r="W56" s="185">
        <v>432</v>
      </c>
      <c r="X56" s="205">
        <v>858</v>
      </c>
    </row>
    <row r="57" spans="1:24" x14ac:dyDescent="0.2">
      <c r="A57" s="187" t="s">
        <v>117</v>
      </c>
      <c r="B57" s="183">
        <v>333</v>
      </c>
      <c r="C57" s="184">
        <v>519</v>
      </c>
      <c r="D57" s="184">
        <v>375</v>
      </c>
      <c r="E57" s="184">
        <v>555</v>
      </c>
      <c r="F57" s="183">
        <v>1779</v>
      </c>
      <c r="G57" s="184">
        <v>1617</v>
      </c>
      <c r="H57" s="184">
        <v>1488</v>
      </c>
      <c r="I57" s="184">
        <v>1398</v>
      </c>
      <c r="J57" s="184">
        <v>1323</v>
      </c>
      <c r="K57" s="184">
        <v>1257</v>
      </c>
      <c r="L57" s="184">
        <v>1209</v>
      </c>
      <c r="M57" s="184">
        <v>1161</v>
      </c>
      <c r="N57" s="184">
        <v>1110</v>
      </c>
      <c r="O57" s="184">
        <v>1074</v>
      </c>
      <c r="P57" s="184">
        <v>1038</v>
      </c>
      <c r="Q57" s="184">
        <v>1008</v>
      </c>
      <c r="R57" s="184">
        <v>984</v>
      </c>
      <c r="S57" s="184">
        <v>957</v>
      </c>
      <c r="T57" s="184">
        <v>939</v>
      </c>
      <c r="U57" s="184">
        <v>918</v>
      </c>
      <c r="V57" s="184">
        <v>897</v>
      </c>
      <c r="W57" s="185">
        <v>882</v>
      </c>
      <c r="X57" s="205">
        <v>1779</v>
      </c>
    </row>
    <row r="58" spans="1:24" x14ac:dyDescent="0.2">
      <c r="A58" s="187" t="s">
        <v>118</v>
      </c>
      <c r="B58" s="183">
        <v>255</v>
      </c>
      <c r="C58" s="184">
        <v>399</v>
      </c>
      <c r="D58" s="184">
        <v>255</v>
      </c>
      <c r="E58" s="184">
        <v>474</v>
      </c>
      <c r="F58" s="183">
        <v>1380</v>
      </c>
      <c r="G58" s="184">
        <v>1260</v>
      </c>
      <c r="H58" s="184">
        <v>1188</v>
      </c>
      <c r="I58" s="184">
        <v>1107</v>
      </c>
      <c r="J58" s="184">
        <v>1059</v>
      </c>
      <c r="K58" s="184">
        <v>1005</v>
      </c>
      <c r="L58" s="184">
        <v>963</v>
      </c>
      <c r="M58" s="184">
        <v>924</v>
      </c>
      <c r="N58" s="184">
        <v>897</v>
      </c>
      <c r="O58" s="184">
        <v>864</v>
      </c>
      <c r="P58" s="184">
        <v>846</v>
      </c>
      <c r="Q58" s="184">
        <v>831</v>
      </c>
      <c r="R58" s="184">
        <v>813</v>
      </c>
      <c r="S58" s="184">
        <v>801</v>
      </c>
      <c r="T58" s="184">
        <v>774</v>
      </c>
      <c r="U58" s="184">
        <v>762</v>
      </c>
      <c r="V58" s="184">
        <v>747</v>
      </c>
      <c r="W58" s="185">
        <v>729</v>
      </c>
      <c r="X58" s="205">
        <v>1383</v>
      </c>
    </row>
    <row r="59" spans="1:24" x14ac:dyDescent="0.2">
      <c r="A59" s="187"/>
      <c r="B59" s="183"/>
      <c r="C59" s="184"/>
      <c r="D59" s="184"/>
      <c r="E59" s="184"/>
      <c r="F59" s="183"/>
      <c r="G59" s="184"/>
      <c r="H59" s="184"/>
      <c r="I59" s="184"/>
      <c r="J59" s="184"/>
      <c r="K59" s="184"/>
      <c r="L59" s="184"/>
      <c r="M59" s="184"/>
      <c r="N59" s="184"/>
      <c r="O59" s="184"/>
      <c r="P59" s="184"/>
      <c r="Q59" s="184"/>
      <c r="R59" s="184"/>
      <c r="S59" s="184"/>
      <c r="T59" s="184"/>
      <c r="U59" s="184"/>
      <c r="V59" s="184"/>
      <c r="W59" s="185"/>
      <c r="X59" s="205"/>
    </row>
    <row r="60" spans="1:24" x14ac:dyDescent="0.2">
      <c r="A60" s="182" t="s">
        <v>185</v>
      </c>
      <c r="B60" s="183"/>
      <c r="C60" s="184"/>
      <c r="D60" s="184"/>
      <c r="E60" s="184"/>
      <c r="F60" s="183"/>
      <c r="G60" s="184"/>
      <c r="H60" s="184"/>
      <c r="I60" s="184"/>
      <c r="J60" s="184"/>
      <c r="K60" s="184"/>
      <c r="L60" s="184"/>
      <c r="M60" s="184"/>
      <c r="N60" s="184"/>
      <c r="O60" s="184"/>
      <c r="P60" s="184"/>
      <c r="Q60" s="184"/>
      <c r="R60" s="184"/>
      <c r="S60" s="184"/>
      <c r="T60" s="184"/>
      <c r="U60" s="184"/>
      <c r="V60" s="184"/>
      <c r="W60" s="185"/>
      <c r="X60" s="205"/>
    </row>
    <row r="61" spans="1:24" x14ac:dyDescent="0.2">
      <c r="A61" s="187">
        <v>1</v>
      </c>
      <c r="B61" s="183">
        <v>4002</v>
      </c>
      <c r="C61" s="184">
        <v>5838</v>
      </c>
      <c r="D61" s="184">
        <v>4500</v>
      </c>
      <c r="E61" s="184">
        <v>7383</v>
      </c>
      <c r="F61" s="183"/>
      <c r="G61" s="184"/>
      <c r="H61" s="184"/>
      <c r="I61" s="184"/>
      <c r="J61" s="184"/>
      <c r="K61" s="184"/>
      <c r="L61" s="184"/>
      <c r="M61" s="184"/>
      <c r="N61" s="184"/>
      <c r="O61" s="184"/>
      <c r="P61" s="184"/>
      <c r="Q61" s="184"/>
      <c r="R61" s="184"/>
      <c r="S61" s="184"/>
      <c r="T61" s="184"/>
      <c r="U61" s="184"/>
      <c r="V61" s="184"/>
      <c r="W61" s="185"/>
      <c r="X61" s="205">
        <v>1872</v>
      </c>
    </row>
    <row r="62" spans="1:24" x14ac:dyDescent="0.2">
      <c r="A62" s="187">
        <v>2</v>
      </c>
      <c r="B62" s="183">
        <v>3696</v>
      </c>
      <c r="C62" s="184">
        <v>5268</v>
      </c>
      <c r="D62" s="184">
        <v>4209</v>
      </c>
      <c r="E62" s="184">
        <v>6678</v>
      </c>
      <c r="F62" s="183"/>
      <c r="G62" s="184"/>
      <c r="H62" s="184"/>
      <c r="I62" s="184"/>
      <c r="J62" s="184"/>
      <c r="K62" s="184"/>
      <c r="L62" s="184"/>
      <c r="M62" s="184"/>
      <c r="N62" s="184"/>
      <c r="O62" s="184"/>
      <c r="P62" s="184"/>
      <c r="Q62" s="184"/>
      <c r="R62" s="184"/>
      <c r="S62" s="184"/>
      <c r="T62" s="184"/>
      <c r="U62" s="184"/>
      <c r="V62" s="184"/>
      <c r="W62" s="185"/>
      <c r="X62" s="205">
        <v>1371</v>
      </c>
    </row>
    <row r="63" spans="1:24" x14ac:dyDescent="0.2">
      <c r="A63" s="187">
        <v>3</v>
      </c>
      <c r="B63" s="183">
        <v>3465</v>
      </c>
      <c r="C63" s="184">
        <v>4842</v>
      </c>
      <c r="D63" s="184">
        <v>3987</v>
      </c>
      <c r="E63" s="184">
        <v>6180</v>
      </c>
      <c r="F63" s="183"/>
      <c r="G63" s="184"/>
      <c r="H63" s="184"/>
      <c r="I63" s="184"/>
      <c r="J63" s="184"/>
      <c r="K63" s="184"/>
      <c r="L63" s="184"/>
      <c r="M63" s="184"/>
      <c r="N63" s="184"/>
      <c r="O63" s="184"/>
      <c r="P63" s="184"/>
      <c r="Q63" s="184"/>
      <c r="R63" s="184"/>
      <c r="S63" s="184"/>
      <c r="T63" s="184"/>
      <c r="U63" s="184"/>
      <c r="V63" s="184"/>
      <c r="W63" s="185"/>
      <c r="X63" s="205">
        <v>1122</v>
      </c>
    </row>
    <row r="64" spans="1:24" x14ac:dyDescent="0.2">
      <c r="A64" s="187">
        <v>4</v>
      </c>
      <c r="B64" s="183">
        <v>3279</v>
      </c>
      <c r="C64" s="184">
        <v>4491</v>
      </c>
      <c r="D64" s="184">
        <v>3798</v>
      </c>
      <c r="E64" s="184">
        <v>5784</v>
      </c>
      <c r="F64" s="183"/>
      <c r="G64" s="184"/>
      <c r="H64" s="184"/>
      <c r="I64" s="184"/>
      <c r="J64" s="184"/>
      <c r="K64" s="184"/>
      <c r="L64" s="184"/>
      <c r="M64" s="184"/>
      <c r="N64" s="184"/>
      <c r="O64" s="184"/>
      <c r="P64" s="184"/>
      <c r="Q64" s="184"/>
      <c r="R64" s="184"/>
      <c r="S64" s="184"/>
      <c r="T64" s="184"/>
      <c r="U64" s="184"/>
      <c r="V64" s="184"/>
      <c r="W64" s="185"/>
      <c r="X64" s="205">
        <v>903</v>
      </c>
    </row>
    <row r="65" spans="1:24" x14ac:dyDescent="0.2">
      <c r="A65" s="187">
        <v>5</v>
      </c>
      <c r="B65" s="183">
        <v>3144</v>
      </c>
      <c r="C65" s="184">
        <v>4197</v>
      </c>
      <c r="D65" s="184">
        <v>3630</v>
      </c>
      <c r="E65" s="184">
        <v>5478</v>
      </c>
      <c r="F65" s="183"/>
      <c r="G65" s="184"/>
      <c r="H65" s="184"/>
      <c r="I65" s="184"/>
      <c r="J65" s="184"/>
      <c r="K65" s="184"/>
      <c r="L65" s="184"/>
      <c r="M65" s="184"/>
      <c r="N65" s="184"/>
      <c r="O65" s="184"/>
      <c r="P65" s="184"/>
      <c r="Q65" s="184"/>
      <c r="R65" s="184"/>
      <c r="S65" s="184"/>
      <c r="T65" s="184"/>
      <c r="U65" s="184"/>
      <c r="V65" s="184"/>
      <c r="W65" s="185"/>
      <c r="X65" s="205">
        <v>765</v>
      </c>
    </row>
    <row r="66" spans="1:24" x14ac:dyDescent="0.2">
      <c r="A66" s="187">
        <v>6</v>
      </c>
      <c r="B66" s="183">
        <v>3000</v>
      </c>
      <c r="C66" s="184">
        <v>3972</v>
      </c>
      <c r="D66" s="184">
        <v>3495</v>
      </c>
      <c r="E66" s="184">
        <v>5217</v>
      </c>
      <c r="F66" s="183"/>
      <c r="G66" s="184"/>
      <c r="H66" s="184"/>
      <c r="I66" s="184"/>
      <c r="J66" s="184"/>
      <c r="K66" s="184"/>
      <c r="L66" s="184"/>
      <c r="M66" s="184"/>
      <c r="N66" s="184"/>
      <c r="O66" s="184"/>
      <c r="P66" s="184"/>
      <c r="Q66" s="184"/>
      <c r="R66" s="184"/>
      <c r="S66" s="184"/>
      <c r="T66" s="184"/>
      <c r="U66" s="184"/>
      <c r="V66" s="184"/>
      <c r="W66" s="185"/>
      <c r="X66" s="205">
        <v>621</v>
      </c>
    </row>
    <row r="67" spans="1:24" x14ac:dyDescent="0.2">
      <c r="A67" s="187">
        <v>7</v>
      </c>
      <c r="B67" s="183">
        <v>2883</v>
      </c>
      <c r="C67" s="184">
        <v>3795</v>
      </c>
      <c r="D67" s="184">
        <v>3360</v>
      </c>
      <c r="E67" s="184">
        <v>5025</v>
      </c>
      <c r="F67" s="183"/>
      <c r="G67" s="184"/>
      <c r="H67" s="184"/>
      <c r="I67" s="184"/>
      <c r="J67" s="184"/>
      <c r="K67" s="184"/>
      <c r="L67" s="184"/>
      <c r="M67" s="184"/>
      <c r="N67" s="184"/>
      <c r="O67" s="184"/>
      <c r="P67" s="184"/>
      <c r="Q67" s="184"/>
      <c r="R67" s="184"/>
      <c r="S67" s="184"/>
      <c r="T67" s="184"/>
      <c r="U67" s="184"/>
      <c r="V67" s="184"/>
      <c r="W67" s="185"/>
      <c r="X67" s="205">
        <v>531</v>
      </c>
    </row>
    <row r="68" spans="1:24" x14ac:dyDescent="0.2">
      <c r="A68" s="187">
        <v>8</v>
      </c>
      <c r="B68" s="183">
        <v>2793</v>
      </c>
      <c r="C68" s="184">
        <v>3642</v>
      </c>
      <c r="D68" s="184">
        <v>3258</v>
      </c>
      <c r="E68" s="184">
        <v>4839</v>
      </c>
      <c r="F68" s="183"/>
      <c r="G68" s="184"/>
      <c r="H68" s="184"/>
      <c r="I68" s="184"/>
      <c r="J68" s="184"/>
      <c r="K68" s="184"/>
      <c r="L68" s="184"/>
      <c r="M68" s="184"/>
      <c r="N68" s="184"/>
      <c r="O68" s="184"/>
      <c r="P68" s="184"/>
      <c r="Q68" s="184"/>
      <c r="R68" s="184"/>
      <c r="S68" s="184"/>
      <c r="T68" s="184"/>
      <c r="U68" s="184"/>
      <c r="V68" s="184"/>
      <c r="W68" s="185"/>
      <c r="X68" s="205">
        <v>561</v>
      </c>
    </row>
    <row r="69" spans="1:24" x14ac:dyDescent="0.2">
      <c r="A69" s="187">
        <v>9</v>
      </c>
      <c r="B69" s="183">
        <v>2694</v>
      </c>
      <c r="C69" s="184">
        <v>3462</v>
      </c>
      <c r="D69" s="184">
        <v>3177</v>
      </c>
      <c r="E69" s="184">
        <v>4635</v>
      </c>
      <c r="F69" s="183"/>
      <c r="G69" s="184"/>
      <c r="H69" s="184"/>
      <c r="I69" s="184"/>
      <c r="J69" s="184"/>
      <c r="K69" s="184"/>
      <c r="L69" s="184"/>
      <c r="M69" s="184"/>
      <c r="N69" s="184"/>
      <c r="O69" s="184"/>
      <c r="P69" s="184"/>
      <c r="Q69" s="184"/>
      <c r="R69" s="184"/>
      <c r="S69" s="184"/>
      <c r="T69" s="184"/>
      <c r="U69" s="184"/>
      <c r="V69" s="184"/>
      <c r="W69" s="185"/>
      <c r="X69" s="205">
        <v>513</v>
      </c>
    </row>
    <row r="70" spans="1:24" x14ac:dyDescent="0.2">
      <c r="A70" s="187">
        <v>10</v>
      </c>
      <c r="B70" s="183">
        <v>2598</v>
      </c>
      <c r="C70" s="184">
        <v>3294</v>
      </c>
      <c r="D70" s="184">
        <v>3090</v>
      </c>
      <c r="E70" s="184">
        <v>4479</v>
      </c>
      <c r="F70" s="183"/>
      <c r="G70" s="184"/>
      <c r="H70" s="184"/>
      <c r="I70" s="184"/>
      <c r="J70" s="184"/>
      <c r="K70" s="184"/>
      <c r="L70" s="184"/>
      <c r="M70" s="184"/>
      <c r="N70" s="184"/>
      <c r="O70" s="184"/>
      <c r="P70" s="184"/>
      <c r="Q70" s="184"/>
      <c r="R70" s="184"/>
      <c r="S70" s="184"/>
      <c r="T70" s="184"/>
      <c r="U70" s="184"/>
      <c r="V70" s="184"/>
      <c r="W70" s="185"/>
      <c r="X70" s="205">
        <v>378</v>
      </c>
    </row>
    <row r="71" spans="1:24" x14ac:dyDescent="0.2">
      <c r="A71" s="187">
        <v>11</v>
      </c>
      <c r="B71" s="183">
        <v>2526</v>
      </c>
      <c r="C71" s="184">
        <v>3162</v>
      </c>
      <c r="D71" s="184">
        <v>3030</v>
      </c>
      <c r="E71" s="184">
        <v>4365</v>
      </c>
      <c r="F71" s="183"/>
      <c r="G71" s="184"/>
      <c r="H71" s="184"/>
      <c r="I71" s="184"/>
      <c r="J71" s="184"/>
      <c r="K71" s="184"/>
      <c r="L71" s="184"/>
      <c r="M71" s="184"/>
      <c r="N71" s="184"/>
      <c r="O71" s="184"/>
      <c r="P71" s="184"/>
      <c r="Q71" s="184"/>
      <c r="R71" s="184"/>
      <c r="S71" s="184"/>
      <c r="T71" s="184"/>
      <c r="U71" s="184"/>
      <c r="V71" s="184"/>
      <c r="W71" s="185"/>
      <c r="X71" s="205">
        <v>348</v>
      </c>
    </row>
    <row r="72" spans="1:24" x14ac:dyDescent="0.2">
      <c r="A72" s="187">
        <v>12</v>
      </c>
      <c r="B72" s="183">
        <v>2469</v>
      </c>
      <c r="C72" s="184">
        <v>3048</v>
      </c>
      <c r="D72" s="184">
        <v>2970</v>
      </c>
      <c r="E72" s="184">
        <v>4245</v>
      </c>
      <c r="F72" s="183"/>
      <c r="G72" s="184"/>
      <c r="H72" s="184"/>
      <c r="I72" s="184"/>
      <c r="J72" s="184"/>
      <c r="K72" s="184"/>
      <c r="L72" s="184"/>
      <c r="M72" s="184"/>
      <c r="N72" s="184"/>
      <c r="O72" s="184"/>
      <c r="P72" s="184"/>
      <c r="Q72" s="184"/>
      <c r="R72" s="184"/>
      <c r="S72" s="184"/>
      <c r="T72" s="184"/>
      <c r="U72" s="184"/>
      <c r="V72" s="184"/>
      <c r="W72" s="185"/>
      <c r="X72" s="205">
        <v>288</v>
      </c>
    </row>
    <row r="73" spans="1:24" x14ac:dyDescent="0.2">
      <c r="A73" s="187">
        <v>13</v>
      </c>
      <c r="B73" s="183">
        <v>2397</v>
      </c>
      <c r="C73" s="184">
        <v>2964</v>
      </c>
      <c r="D73" s="184">
        <v>2916</v>
      </c>
      <c r="E73" s="184">
        <v>4164</v>
      </c>
      <c r="F73" s="183"/>
      <c r="G73" s="184"/>
      <c r="H73" s="184"/>
      <c r="I73" s="184"/>
      <c r="J73" s="184"/>
      <c r="K73" s="184"/>
      <c r="L73" s="184"/>
      <c r="M73" s="184"/>
      <c r="N73" s="184"/>
      <c r="O73" s="184"/>
      <c r="P73" s="184"/>
      <c r="Q73" s="184"/>
      <c r="R73" s="184"/>
      <c r="S73" s="184"/>
      <c r="T73" s="184"/>
      <c r="U73" s="184"/>
      <c r="V73" s="184"/>
      <c r="W73" s="185"/>
      <c r="X73" s="205">
        <v>279</v>
      </c>
    </row>
    <row r="74" spans="1:24" x14ac:dyDescent="0.2">
      <c r="A74" s="187">
        <v>14</v>
      </c>
      <c r="B74" s="183">
        <v>2352</v>
      </c>
      <c r="C74" s="184">
        <v>2874</v>
      </c>
      <c r="D74" s="184">
        <v>2865</v>
      </c>
      <c r="E74" s="184">
        <v>4074</v>
      </c>
      <c r="F74" s="183"/>
      <c r="G74" s="184"/>
      <c r="H74" s="184"/>
      <c r="I74" s="184"/>
      <c r="J74" s="184"/>
      <c r="K74" s="184"/>
      <c r="L74" s="184"/>
      <c r="M74" s="184"/>
      <c r="N74" s="184"/>
      <c r="O74" s="184"/>
      <c r="P74" s="184"/>
      <c r="Q74" s="184"/>
      <c r="R74" s="184"/>
      <c r="S74" s="184"/>
      <c r="T74" s="184"/>
      <c r="U74" s="184"/>
      <c r="V74" s="184"/>
      <c r="W74" s="185"/>
      <c r="X74" s="205">
        <v>240</v>
      </c>
    </row>
    <row r="75" spans="1:24" x14ac:dyDescent="0.2">
      <c r="A75" s="187">
        <v>15</v>
      </c>
      <c r="B75" s="183">
        <v>2301</v>
      </c>
      <c r="C75" s="184">
        <v>2805</v>
      </c>
      <c r="D75" s="184">
        <v>2820</v>
      </c>
      <c r="E75" s="184">
        <v>3993</v>
      </c>
      <c r="F75" s="183"/>
      <c r="G75" s="184"/>
      <c r="H75" s="184"/>
      <c r="I75" s="184"/>
      <c r="J75" s="184"/>
      <c r="K75" s="184"/>
      <c r="L75" s="184"/>
      <c r="M75" s="184"/>
      <c r="N75" s="184"/>
      <c r="O75" s="184"/>
      <c r="P75" s="184"/>
      <c r="Q75" s="184"/>
      <c r="R75" s="184"/>
      <c r="S75" s="184"/>
      <c r="T75" s="184"/>
      <c r="U75" s="184"/>
      <c r="V75" s="184"/>
      <c r="W75" s="185"/>
      <c r="X75" s="205">
        <v>237</v>
      </c>
    </row>
    <row r="76" spans="1:24" x14ac:dyDescent="0.2">
      <c r="A76" s="187">
        <v>16</v>
      </c>
      <c r="B76" s="183">
        <v>2253</v>
      </c>
      <c r="C76" s="184">
        <v>2736</v>
      </c>
      <c r="D76" s="184">
        <v>2781</v>
      </c>
      <c r="E76" s="184">
        <v>3915</v>
      </c>
      <c r="F76" s="183"/>
      <c r="G76" s="184"/>
      <c r="H76" s="184"/>
      <c r="I76" s="184"/>
      <c r="J76" s="184"/>
      <c r="K76" s="184"/>
      <c r="L76" s="184"/>
      <c r="M76" s="184"/>
      <c r="N76" s="184"/>
      <c r="O76" s="184"/>
      <c r="P76" s="184"/>
      <c r="Q76" s="184"/>
      <c r="R76" s="184"/>
      <c r="S76" s="184"/>
      <c r="T76" s="184"/>
      <c r="U76" s="184"/>
      <c r="V76" s="184"/>
      <c r="W76" s="185"/>
      <c r="X76" s="205">
        <v>237</v>
      </c>
    </row>
    <row r="77" spans="1:24" x14ac:dyDescent="0.2">
      <c r="A77" s="187">
        <v>17</v>
      </c>
      <c r="B77" s="183">
        <v>2211</v>
      </c>
      <c r="C77" s="184">
        <v>2670</v>
      </c>
      <c r="D77" s="184">
        <v>2730</v>
      </c>
      <c r="E77" s="184">
        <v>3840</v>
      </c>
      <c r="F77" s="183"/>
      <c r="G77" s="184"/>
      <c r="H77" s="184"/>
      <c r="I77" s="184"/>
      <c r="J77" s="184"/>
      <c r="K77" s="184"/>
      <c r="L77" s="184"/>
      <c r="M77" s="184"/>
      <c r="N77" s="184"/>
      <c r="O77" s="184"/>
      <c r="P77" s="184"/>
      <c r="Q77" s="184"/>
      <c r="R77" s="184"/>
      <c r="S77" s="184"/>
      <c r="T77" s="184"/>
      <c r="U77" s="184"/>
      <c r="V77" s="184"/>
      <c r="W77" s="185"/>
      <c r="X77" s="205">
        <v>201</v>
      </c>
    </row>
    <row r="78" spans="1:24" x14ac:dyDescent="0.2">
      <c r="A78" s="187">
        <v>18</v>
      </c>
      <c r="B78" s="183">
        <v>2166</v>
      </c>
      <c r="C78" s="184">
        <v>2616</v>
      </c>
      <c r="D78" s="184">
        <v>2685</v>
      </c>
      <c r="E78" s="184">
        <v>3783</v>
      </c>
      <c r="F78" s="183"/>
      <c r="G78" s="184"/>
      <c r="H78" s="184"/>
      <c r="I78" s="184"/>
      <c r="J78" s="184"/>
      <c r="K78" s="184"/>
      <c r="L78" s="184"/>
      <c r="M78" s="184"/>
      <c r="N78" s="184"/>
      <c r="O78" s="184"/>
      <c r="P78" s="184"/>
      <c r="Q78" s="184"/>
      <c r="R78" s="184"/>
      <c r="S78" s="184"/>
      <c r="T78" s="184"/>
      <c r="U78" s="184"/>
      <c r="V78" s="184"/>
      <c r="W78" s="185"/>
      <c r="X78" s="205">
        <v>11247</v>
      </c>
    </row>
    <row r="79" spans="1:24" x14ac:dyDescent="0.2">
      <c r="A79" s="187"/>
      <c r="B79" s="183"/>
      <c r="C79" s="184"/>
      <c r="D79" s="184"/>
      <c r="E79" s="184"/>
      <c r="F79" s="183"/>
      <c r="G79" s="184"/>
      <c r="H79" s="184"/>
      <c r="I79" s="184"/>
      <c r="J79" s="184"/>
      <c r="K79" s="184"/>
      <c r="L79" s="184"/>
      <c r="M79" s="184"/>
      <c r="N79" s="184"/>
      <c r="O79" s="184"/>
      <c r="P79" s="184"/>
      <c r="Q79" s="184"/>
      <c r="R79" s="184"/>
      <c r="S79" s="184"/>
      <c r="T79" s="184"/>
      <c r="U79" s="184"/>
      <c r="V79" s="184"/>
      <c r="W79" s="185"/>
      <c r="X79" s="205"/>
    </row>
    <row r="80" spans="1:24" ht="15.75" thickBot="1" x14ac:dyDescent="0.25">
      <c r="A80" s="206" t="s">
        <v>42</v>
      </c>
      <c r="B80" s="207">
        <v>4005</v>
      </c>
      <c r="C80" s="208">
        <v>5835</v>
      </c>
      <c r="D80" s="208">
        <v>4500</v>
      </c>
      <c r="E80" s="208">
        <v>7383</v>
      </c>
      <c r="F80" s="207">
        <v>21723</v>
      </c>
      <c r="G80" s="208">
        <v>19851</v>
      </c>
      <c r="H80" s="208">
        <v>18477</v>
      </c>
      <c r="I80" s="208">
        <v>17352</v>
      </c>
      <c r="J80" s="208">
        <v>16446</v>
      </c>
      <c r="K80" s="208">
        <v>15687</v>
      </c>
      <c r="L80" s="208">
        <v>15066</v>
      </c>
      <c r="M80" s="208">
        <v>14532</v>
      </c>
      <c r="N80" s="208">
        <v>13971</v>
      </c>
      <c r="O80" s="208">
        <v>13461</v>
      </c>
      <c r="P80" s="208">
        <v>13083</v>
      </c>
      <c r="Q80" s="208">
        <v>12735</v>
      </c>
      <c r="R80" s="208">
        <v>12444</v>
      </c>
      <c r="S80" s="208">
        <v>12165</v>
      </c>
      <c r="T80" s="208">
        <v>11925</v>
      </c>
      <c r="U80" s="208">
        <v>11685</v>
      </c>
      <c r="V80" s="208">
        <v>11448</v>
      </c>
      <c r="W80" s="209">
        <v>11247</v>
      </c>
      <c r="X80" s="210">
        <v>21720</v>
      </c>
    </row>
    <row r="81" spans="1:1" x14ac:dyDescent="0.2">
      <c r="A81" s="58"/>
    </row>
  </sheetData>
  <mergeCells count="6">
    <mergeCell ref="X7:X8"/>
    <mergeCell ref="E7:E8"/>
    <mergeCell ref="D7:D8"/>
    <mergeCell ref="C7:C8"/>
    <mergeCell ref="B7:B8"/>
    <mergeCell ref="F7:W7"/>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8"/>
  <sheetViews>
    <sheetView workbookViewId="0"/>
  </sheetViews>
  <sheetFormatPr defaultRowHeight="15" x14ac:dyDescent="0.2"/>
  <cols>
    <col min="1" max="1" width="38.25" style="19" customWidth="1"/>
    <col min="2" max="5" width="16.375" style="181" customWidth="1"/>
    <col min="6" max="24" width="9" style="181"/>
    <col min="25" max="27" width="9" style="58"/>
    <col min="28" max="16384" width="9" style="19"/>
  </cols>
  <sheetData>
    <row r="1" spans="1:28" ht="18.75" x14ac:dyDescent="0.2">
      <c r="A1" s="54" t="s">
        <v>445</v>
      </c>
      <c r="AB1" s="58"/>
    </row>
    <row r="2" spans="1:28" ht="18.75" x14ac:dyDescent="0.2">
      <c r="A2" s="54" t="s">
        <v>449</v>
      </c>
      <c r="AB2" s="58"/>
    </row>
    <row r="3" spans="1:28" x14ac:dyDescent="0.2">
      <c r="A3" s="58" t="s">
        <v>186</v>
      </c>
      <c r="AB3" s="58"/>
    </row>
    <row r="4" spans="1:28" x14ac:dyDescent="0.2">
      <c r="A4" s="58" t="s">
        <v>235</v>
      </c>
      <c r="AB4" s="58"/>
    </row>
    <row r="6" spans="1:28" ht="15.75" thickBot="1" x14ac:dyDescent="0.25"/>
    <row r="7" spans="1:28" x14ac:dyDescent="0.25">
      <c r="A7" s="204"/>
      <c r="B7" s="370" t="s">
        <v>222</v>
      </c>
      <c r="C7" s="368" t="s">
        <v>223</v>
      </c>
      <c r="D7" s="368" t="s">
        <v>224</v>
      </c>
      <c r="E7" s="372" t="s">
        <v>225</v>
      </c>
      <c r="F7" s="351" t="s">
        <v>119</v>
      </c>
      <c r="G7" s="351"/>
      <c r="H7" s="351"/>
      <c r="I7" s="351"/>
      <c r="J7" s="351"/>
      <c r="K7" s="351"/>
      <c r="L7" s="351"/>
      <c r="M7" s="351"/>
      <c r="N7" s="351"/>
      <c r="O7" s="351"/>
      <c r="P7" s="351"/>
      <c r="Q7" s="351"/>
      <c r="R7" s="351"/>
      <c r="S7" s="351"/>
      <c r="T7" s="351"/>
      <c r="U7" s="351"/>
      <c r="V7" s="351"/>
      <c r="W7" s="351"/>
      <c r="X7" s="366" t="s">
        <v>42</v>
      </c>
    </row>
    <row r="8" spans="1:28" x14ac:dyDescent="0.2">
      <c r="A8" s="339"/>
      <c r="B8" s="371"/>
      <c r="C8" s="369"/>
      <c r="D8" s="369"/>
      <c r="E8" s="373"/>
      <c r="F8" s="196">
        <v>1</v>
      </c>
      <c r="G8" s="196">
        <v>2</v>
      </c>
      <c r="H8" s="196">
        <v>3</v>
      </c>
      <c r="I8" s="196">
        <v>4</v>
      </c>
      <c r="J8" s="196">
        <v>5</v>
      </c>
      <c r="K8" s="196">
        <v>6</v>
      </c>
      <c r="L8" s="196">
        <v>7</v>
      </c>
      <c r="M8" s="196">
        <v>8</v>
      </c>
      <c r="N8" s="196">
        <v>9</v>
      </c>
      <c r="O8" s="196">
        <v>10</v>
      </c>
      <c r="P8" s="196">
        <v>11</v>
      </c>
      <c r="Q8" s="196">
        <v>12</v>
      </c>
      <c r="R8" s="196">
        <v>13</v>
      </c>
      <c r="S8" s="196">
        <v>14</v>
      </c>
      <c r="T8" s="196">
        <v>15</v>
      </c>
      <c r="U8" s="196">
        <v>16</v>
      </c>
      <c r="V8" s="196">
        <v>17</v>
      </c>
      <c r="W8" s="196">
        <v>18</v>
      </c>
      <c r="X8" s="367"/>
    </row>
    <row r="9" spans="1:28" x14ac:dyDescent="0.2">
      <c r="A9" s="182" t="s">
        <v>120</v>
      </c>
      <c r="B9" s="183"/>
      <c r="C9" s="184"/>
      <c r="D9" s="184"/>
      <c r="E9" s="185"/>
      <c r="F9" s="184"/>
      <c r="G9" s="184"/>
      <c r="H9" s="184"/>
      <c r="I9" s="184"/>
      <c r="J9" s="184"/>
      <c r="K9" s="184"/>
      <c r="L9" s="184"/>
      <c r="M9" s="184"/>
      <c r="N9" s="184"/>
      <c r="O9" s="184"/>
      <c r="P9" s="184"/>
      <c r="Q9" s="184"/>
      <c r="R9" s="184"/>
      <c r="S9" s="184"/>
      <c r="T9" s="184"/>
      <c r="U9" s="184"/>
      <c r="V9" s="184"/>
      <c r="W9" s="184"/>
      <c r="X9" s="186"/>
    </row>
    <row r="10" spans="1:28" x14ac:dyDescent="0.2">
      <c r="A10" s="187" t="s">
        <v>7</v>
      </c>
      <c r="B10" s="183">
        <v>3624</v>
      </c>
      <c r="C10" s="184">
        <v>0</v>
      </c>
      <c r="D10" s="184">
        <v>3993</v>
      </c>
      <c r="E10" s="185">
        <v>0</v>
      </c>
      <c r="F10" s="184">
        <v>7617</v>
      </c>
      <c r="G10" s="184">
        <v>6918</v>
      </c>
      <c r="H10" s="184">
        <v>6123</v>
      </c>
      <c r="I10" s="184">
        <v>5511</v>
      </c>
      <c r="J10" s="184">
        <v>5079</v>
      </c>
      <c r="K10" s="184">
        <v>4695</v>
      </c>
      <c r="L10" s="184">
        <v>4377</v>
      </c>
      <c r="M10" s="184">
        <v>4113</v>
      </c>
      <c r="N10" s="184">
        <v>3864</v>
      </c>
      <c r="O10" s="184">
        <v>3669</v>
      </c>
      <c r="P10" s="184">
        <v>3465</v>
      </c>
      <c r="Q10" s="184">
        <v>3297</v>
      </c>
      <c r="R10" s="184">
        <v>3165</v>
      </c>
      <c r="S10" s="184">
        <v>3054</v>
      </c>
      <c r="T10" s="184">
        <v>2967</v>
      </c>
      <c r="U10" s="184">
        <v>2862</v>
      </c>
      <c r="V10" s="184">
        <v>2763</v>
      </c>
      <c r="W10" s="184">
        <v>2673</v>
      </c>
      <c r="X10" s="186">
        <v>7617</v>
      </c>
    </row>
    <row r="11" spans="1:28" x14ac:dyDescent="0.2">
      <c r="A11" s="187" t="s">
        <v>78</v>
      </c>
      <c r="B11" s="183">
        <v>0</v>
      </c>
      <c r="C11" s="184">
        <v>54</v>
      </c>
      <c r="D11" s="184">
        <v>0</v>
      </c>
      <c r="E11" s="185">
        <v>60</v>
      </c>
      <c r="F11" s="184">
        <v>111</v>
      </c>
      <c r="G11" s="184">
        <v>87</v>
      </c>
      <c r="H11" s="184">
        <v>72</v>
      </c>
      <c r="I11" s="184">
        <v>66</v>
      </c>
      <c r="J11" s="184">
        <v>57</v>
      </c>
      <c r="K11" s="184">
        <v>54</v>
      </c>
      <c r="L11" s="184">
        <v>51</v>
      </c>
      <c r="M11" s="184">
        <v>51</v>
      </c>
      <c r="N11" s="184">
        <v>45</v>
      </c>
      <c r="O11" s="184">
        <v>42</v>
      </c>
      <c r="P11" s="184">
        <v>42</v>
      </c>
      <c r="Q11" s="184">
        <v>39</v>
      </c>
      <c r="R11" s="184">
        <v>39</v>
      </c>
      <c r="S11" s="184">
        <v>36</v>
      </c>
      <c r="T11" s="184">
        <v>33</v>
      </c>
      <c r="U11" s="184">
        <v>33</v>
      </c>
      <c r="V11" s="184">
        <v>24</v>
      </c>
      <c r="W11" s="184">
        <v>24</v>
      </c>
      <c r="X11" s="186">
        <v>111</v>
      </c>
    </row>
    <row r="12" spans="1:28" x14ac:dyDescent="0.2">
      <c r="A12" s="187" t="s">
        <v>3</v>
      </c>
      <c r="B12" s="183">
        <v>0</v>
      </c>
      <c r="C12" s="184">
        <v>0</v>
      </c>
      <c r="D12" s="184">
        <v>0</v>
      </c>
      <c r="E12" s="185">
        <v>0</v>
      </c>
      <c r="F12" s="184">
        <v>0</v>
      </c>
      <c r="G12" s="184">
        <v>0</v>
      </c>
      <c r="H12" s="184">
        <v>0</v>
      </c>
      <c r="I12" s="184">
        <v>0</v>
      </c>
      <c r="J12" s="184">
        <v>0</v>
      </c>
      <c r="K12" s="184">
        <v>0</v>
      </c>
      <c r="L12" s="184">
        <v>0</v>
      </c>
      <c r="M12" s="184">
        <v>0</v>
      </c>
      <c r="N12" s="184">
        <v>0</v>
      </c>
      <c r="O12" s="184">
        <v>0</v>
      </c>
      <c r="P12" s="184">
        <v>0</v>
      </c>
      <c r="Q12" s="184">
        <v>0</v>
      </c>
      <c r="R12" s="184">
        <v>0</v>
      </c>
      <c r="S12" s="184">
        <v>0</v>
      </c>
      <c r="T12" s="184">
        <v>0</v>
      </c>
      <c r="U12" s="184">
        <v>0</v>
      </c>
      <c r="V12" s="184">
        <v>0</v>
      </c>
      <c r="W12" s="184">
        <v>0</v>
      </c>
      <c r="X12" s="186">
        <v>0</v>
      </c>
    </row>
    <row r="13" spans="1:28" x14ac:dyDescent="0.2">
      <c r="A13" s="187" t="s">
        <v>8</v>
      </c>
      <c r="B13" s="183">
        <v>252</v>
      </c>
      <c r="C13" s="184">
        <v>0</v>
      </c>
      <c r="D13" s="184">
        <v>324</v>
      </c>
      <c r="E13" s="185">
        <v>0</v>
      </c>
      <c r="F13" s="184">
        <v>576</v>
      </c>
      <c r="G13" s="184">
        <v>501</v>
      </c>
      <c r="H13" s="184">
        <v>450</v>
      </c>
      <c r="I13" s="184">
        <v>411</v>
      </c>
      <c r="J13" s="184">
        <v>372</v>
      </c>
      <c r="K13" s="184">
        <v>348</v>
      </c>
      <c r="L13" s="184">
        <v>324</v>
      </c>
      <c r="M13" s="184">
        <v>303</v>
      </c>
      <c r="N13" s="184">
        <v>285</v>
      </c>
      <c r="O13" s="184">
        <v>267</v>
      </c>
      <c r="P13" s="184">
        <v>258</v>
      </c>
      <c r="Q13" s="184">
        <v>246</v>
      </c>
      <c r="R13" s="184">
        <v>237</v>
      </c>
      <c r="S13" s="184">
        <v>222</v>
      </c>
      <c r="T13" s="184">
        <v>216</v>
      </c>
      <c r="U13" s="184">
        <v>210</v>
      </c>
      <c r="V13" s="184">
        <v>207</v>
      </c>
      <c r="W13" s="184">
        <v>198</v>
      </c>
      <c r="X13" s="186">
        <v>579</v>
      </c>
    </row>
    <row r="14" spans="1:28" x14ac:dyDescent="0.2">
      <c r="A14" s="187" t="s">
        <v>2</v>
      </c>
      <c r="B14" s="183">
        <v>0</v>
      </c>
      <c r="C14" s="184">
        <v>27</v>
      </c>
      <c r="D14" s="184">
        <v>0</v>
      </c>
      <c r="E14" s="185">
        <v>51</v>
      </c>
      <c r="F14" s="184">
        <v>78</v>
      </c>
      <c r="G14" s="184">
        <v>63</v>
      </c>
      <c r="H14" s="184">
        <v>57</v>
      </c>
      <c r="I14" s="184">
        <v>54</v>
      </c>
      <c r="J14" s="184">
        <v>51</v>
      </c>
      <c r="K14" s="184">
        <v>45</v>
      </c>
      <c r="L14" s="184">
        <v>39</v>
      </c>
      <c r="M14" s="184">
        <v>36</v>
      </c>
      <c r="N14" s="184">
        <v>36</v>
      </c>
      <c r="O14" s="184">
        <v>36</v>
      </c>
      <c r="P14" s="184">
        <v>33</v>
      </c>
      <c r="Q14" s="184">
        <v>27</v>
      </c>
      <c r="R14" s="184">
        <v>27</v>
      </c>
      <c r="S14" s="184">
        <v>27</v>
      </c>
      <c r="T14" s="184">
        <v>24</v>
      </c>
      <c r="U14" s="184">
        <v>24</v>
      </c>
      <c r="V14" s="184">
        <v>21</v>
      </c>
      <c r="W14" s="184">
        <v>21</v>
      </c>
      <c r="X14" s="186">
        <v>78</v>
      </c>
    </row>
    <row r="15" spans="1:28" x14ac:dyDescent="0.2">
      <c r="A15" s="187" t="s">
        <v>79</v>
      </c>
      <c r="B15" s="183">
        <v>0</v>
      </c>
      <c r="C15" s="184">
        <v>51</v>
      </c>
      <c r="D15" s="184">
        <v>0</v>
      </c>
      <c r="E15" s="185">
        <v>33</v>
      </c>
      <c r="F15" s="184">
        <v>87</v>
      </c>
      <c r="G15" s="184">
        <v>75</v>
      </c>
      <c r="H15" s="184">
        <v>72</v>
      </c>
      <c r="I15" s="184">
        <v>66</v>
      </c>
      <c r="J15" s="184">
        <v>60</v>
      </c>
      <c r="K15" s="184">
        <v>54</v>
      </c>
      <c r="L15" s="184">
        <v>51</v>
      </c>
      <c r="M15" s="184">
        <v>48</v>
      </c>
      <c r="N15" s="184">
        <v>45</v>
      </c>
      <c r="O15" s="184">
        <v>45</v>
      </c>
      <c r="P15" s="184">
        <v>42</v>
      </c>
      <c r="Q15" s="184">
        <v>42</v>
      </c>
      <c r="R15" s="184">
        <v>42</v>
      </c>
      <c r="S15" s="184">
        <v>39</v>
      </c>
      <c r="T15" s="184">
        <v>36</v>
      </c>
      <c r="U15" s="184">
        <v>39</v>
      </c>
      <c r="V15" s="184">
        <v>36</v>
      </c>
      <c r="W15" s="184">
        <v>36</v>
      </c>
      <c r="X15" s="186">
        <v>84</v>
      </c>
    </row>
    <row r="16" spans="1:28" x14ac:dyDescent="0.2">
      <c r="A16" s="187" t="s">
        <v>77</v>
      </c>
      <c r="B16" s="183">
        <v>0</v>
      </c>
      <c r="C16" s="184">
        <v>78</v>
      </c>
      <c r="D16" s="184">
        <v>0</v>
      </c>
      <c r="E16" s="185">
        <v>72</v>
      </c>
      <c r="F16" s="184">
        <v>150</v>
      </c>
      <c r="G16" s="184">
        <v>138</v>
      </c>
      <c r="H16" s="184">
        <v>123</v>
      </c>
      <c r="I16" s="184">
        <v>111</v>
      </c>
      <c r="J16" s="184">
        <v>99</v>
      </c>
      <c r="K16" s="184">
        <v>99</v>
      </c>
      <c r="L16" s="184">
        <v>90</v>
      </c>
      <c r="M16" s="184">
        <v>84</v>
      </c>
      <c r="N16" s="184">
        <v>81</v>
      </c>
      <c r="O16" s="184">
        <v>78</v>
      </c>
      <c r="P16" s="184">
        <v>72</v>
      </c>
      <c r="Q16" s="184">
        <v>72</v>
      </c>
      <c r="R16" s="184">
        <v>66</v>
      </c>
      <c r="S16" s="184">
        <v>66</v>
      </c>
      <c r="T16" s="184">
        <v>63</v>
      </c>
      <c r="U16" s="184">
        <v>60</v>
      </c>
      <c r="V16" s="184">
        <v>57</v>
      </c>
      <c r="W16" s="184">
        <v>57</v>
      </c>
      <c r="X16" s="186">
        <v>150</v>
      </c>
    </row>
    <row r="17" spans="1:24" x14ac:dyDescent="0.2">
      <c r="A17" s="187" t="s">
        <v>218</v>
      </c>
      <c r="B17" s="183"/>
      <c r="C17" s="184"/>
      <c r="D17" s="184"/>
      <c r="E17" s="185"/>
      <c r="F17" s="184"/>
      <c r="G17" s="184"/>
      <c r="H17" s="184"/>
      <c r="I17" s="184"/>
      <c r="J17" s="184"/>
      <c r="K17" s="184"/>
      <c r="L17" s="184"/>
      <c r="M17" s="184"/>
      <c r="N17" s="184"/>
      <c r="O17" s="184"/>
      <c r="P17" s="184"/>
      <c r="Q17" s="184"/>
      <c r="R17" s="184"/>
      <c r="S17" s="184"/>
      <c r="T17" s="184"/>
      <c r="U17" s="184"/>
      <c r="V17" s="184"/>
      <c r="W17" s="184"/>
      <c r="X17" s="186"/>
    </row>
    <row r="18" spans="1:24" x14ac:dyDescent="0.2">
      <c r="A18" s="187" t="s">
        <v>38</v>
      </c>
      <c r="B18" s="183">
        <v>3876</v>
      </c>
      <c r="C18" s="184">
        <v>213</v>
      </c>
      <c r="D18" s="184">
        <v>4317</v>
      </c>
      <c r="E18" s="185">
        <v>216</v>
      </c>
      <c r="F18" s="184">
        <v>8625</v>
      </c>
      <c r="G18" s="184">
        <v>7788</v>
      </c>
      <c r="H18" s="184">
        <v>6900</v>
      </c>
      <c r="I18" s="184">
        <v>6222</v>
      </c>
      <c r="J18" s="184">
        <v>5721</v>
      </c>
      <c r="K18" s="184">
        <v>5292</v>
      </c>
      <c r="L18" s="184">
        <v>4938</v>
      </c>
      <c r="M18" s="184">
        <v>4635</v>
      </c>
      <c r="N18" s="184">
        <v>4359</v>
      </c>
      <c r="O18" s="184">
        <v>4140</v>
      </c>
      <c r="P18" s="184">
        <v>3918</v>
      </c>
      <c r="Q18" s="184">
        <v>3726</v>
      </c>
      <c r="R18" s="184">
        <v>3576</v>
      </c>
      <c r="S18" s="184">
        <v>3444</v>
      </c>
      <c r="T18" s="184">
        <v>3342</v>
      </c>
      <c r="U18" s="184">
        <v>3225</v>
      </c>
      <c r="V18" s="184">
        <v>3114</v>
      </c>
      <c r="W18" s="184">
        <v>3009</v>
      </c>
      <c r="X18" s="186">
        <v>8622</v>
      </c>
    </row>
    <row r="19" spans="1:24" x14ac:dyDescent="0.2">
      <c r="A19" s="187"/>
      <c r="B19" s="183"/>
      <c r="C19" s="184"/>
      <c r="D19" s="184"/>
      <c r="E19" s="185"/>
      <c r="F19" s="184"/>
      <c r="G19" s="184"/>
      <c r="H19" s="184"/>
      <c r="I19" s="184"/>
      <c r="J19" s="184"/>
      <c r="K19" s="184"/>
      <c r="L19" s="184"/>
      <c r="M19" s="184"/>
      <c r="N19" s="184"/>
      <c r="O19" s="184"/>
      <c r="P19" s="184"/>
      <c r="Q19" s="184"/>
      <c r="R19" s="184"/>
      <c r="S19" s="184"/>
      <c r="T19" s="184"/>
      <c r="U19" s="184"/>
      <c r="V19" s="184"/>
      <c r="W19" s="184"/>
      <c r="X19" s="186"/>
    </row>
    <row r="20" spans="1:24" x14ac:dyDescent="0.2">
      <c r="A20" s="182" t="s">
        <v>122</v>
      </c>
      <c r="B20" s="183"/>
      <c r="C20" s="184"/>
      <c r="D20" s="184"/>
      <c r="E20" s="185"/>
      <c r="F20" s="184"/>
      <c r="G20" s="184"/>
      <c r="H20" s="184"/>
      <c r="I20" s="184"/>
      <c r="J20" s="184"/>
      <c r="K20" s="184"/>
      <c r="L20" s="184"/>
      <c r="M20" s="184"/>
      <c r="N20" s="184"/>
      <c r="O20" s="184"/>
      <c r="P20" s="184"/>
      <c r="Q20" s="184"/>
      <c r="R20" s="184"/>
      <c r="S20" s="184"/>
      <c r="T20" s="184"/>
      <c r="U20" s="184"/>
      <c r="V20" s="184"/>
      <c r="W20" s="184"/>
      <c r="X20" s="186"/>
    </row>
    <row r="21" spans="1:24" x14ac:dyDescent="0.2">
      <c r="A21" s="187" t="s">
        <v>95</v>
      </c>
      <c r="B21" s="183">
        <v>1740</v>
      </c>
      <c r="C21" s="184">
        <v>132</v>
      </c>
      <c r="D21" s="184">
        <v>1377</v>
      </c>
      <c r="E21" s="185">
        <v>87</v>
      </c>
      <c r="F21" s="184">
        <v>3336</v>
      </c>
      <c r="G21" s="184">
        <v>3009</v>
      </c>
      <c r="H21" s="184">
        <v>2694</v>
      </c>
      <c r="I21" s="184">
        <v>2445</v>
      </c>
      <c r="J21" s="184">
        <v>2274</v>
      </c>
      <c r="K21" s="184">
        <v>2103</v>
      </c>
      <c r="L21" s="184">
        <v>1977</v>
      </c>
      <c r="M21" s="184">
        <v>1866</v>
      </c>
      <c r="N21" s="184">
        <v>1767</v>
      </c>
      <c r="O21" s="184">
        <v>1686</v>
      </c>
      <c r="P21" s="184">
        <v>1599</v>
      </c>
      <c r="Q21" s="184">
        <v>1536</v>
      </c>
      <c r="R21" s="184">
        <v>1470</v>
      </c>
      <c r="S21" s="184">
        <v>1422</v>
      </c>
      <c r="T21" s="184">
        <v>1374</v>
      </c>
      <c r="U21" s="184">
        <v>1335</v>
      </c>
      <c r="V21" s="184">
        <v>1293</v>
      </c>
      <c r="W21" s="184">
        <v>1248</v>
      </c>
      <c r="X21" s="186">
        <v>3336</v>
      </c>
    </row>
    <row r="22" spans="1:24" x14ac:dyDescent="0.2">
      <c r="A22" s="187" t="s">
        <v>96</v>
      </c>
      <c r="B22" s="183">
        <v>2139</v>
      </c>
      <c r="C22" s="184">
        <v>81</v>
      </c>
      <c r="D22" s="184">
        <v>2940</v>
      </c>
      <c r="E22" s="185">
        <v>129</v>
      </c>
      <c r="F22" s="184">
        <v>5286</v>
      </c>
      <c r="G22" s="184">
        <v>4782</v>
      </c>
      <c r="H22" s="184">
        <v>4203</v>
      </c>
      <c r="I22" s="184">
        <v>3774</v>
      </c>
      <c r="J22" s="184">
        <v>3450</v>
      </c>
      <c r="K22" s="184">
        <v>3189</v>
      </c>
      <c r="L22" s="184">
        <v>2961</v>
      </c>
      <c r="M22" s="184">
        <v>2772</v>
      </c>
      <c r="N22" s="184">
        <v>2595</v>
      </c>
      <c r="O22" s="184">
        <v>2454</v>
      </c>
      <c r="P22" s="184">
        <v>2319</v>
      </c>
      <c r="Q22" s="184">
        <v>2193</v>
      </c>
      <c r="R22" s="184">
        <v>2109</v>
      </c>
      <c r="S22" s="184">
        <v>2022</v>
      </c>
      <c r="T22" s="184">
        <v>1965</v>
      </c>
      <c r="U22" s="184">
        <v>1893</v>
      </c>
      <c r="V22" s="184">
        <v>1821</v>
      </c>
      <c r="W22" s="184">
        <v>1761</v>
      </c>
      <c r="X22" s="186">
        <v>5286</v>
      </c>
    </row>
    <row r="23" spans="1:24" x14ac:dyDescent="0.2">
      <c r="A23" s="187"/>
      <c r="B23" s="183"/>
      <c r="C23" s="184"/>
      <c r="D23" s="184"/>
      <c r="E23" s="185"/>
      <c r="F23" s="184"/>
      <c r="G23" s="184"/>
      <c r="H23" s="184"/>
      <c r="I23" s="184"/>
      <c r="J23" s="184"/>
      <c r="K23" s="184"/>
      <c r="L23" s="184"/>
      <c r="M23" s="184"/>
      <c r="N23" s="184"/>
      <c r="O23" s="184"/>
      <c r="P23" s="184"/>
      <c r="Q23" s="184"/>
      <c r="R23" s="184"/>
      <c r="S23" s="184"/>
      <c r="T23" s="184"/>
      <c r="U23" s="184"/>
      <c r="V23" s="184"/>
      <c r="W23" s="184"/>
      <c r="X23" s="186"/>
    </row>
    <row r="24" spans="1:24" x14ac:dyDescent="0.2">
      <c r="A24" s="182" t="s">
        <v>123</v>
      </c>
      <c r="B24" s="183"/>
      <c r="C24" s="184"/>
      <c r="D24" s="184"/>
      <c r="E24" s="185"/>
      <c r="F24" s="184"/>
      <c r="G24" s="184"/>
      <c r="H24" s="184"/>
      <c r="I24" s="184"/>
      <c r="J24" s="184"/>
      <c r="K24" s="184"/>
      <c r="L24" s="184"/>
      <c r="M24" s="184"/>
      <c r="N24" s="184"/>
      <c r="O24" s="184"/>
      <c r="P24" s="184"/>
      <c r="Q24" s="184"/>
      <c r="R24" s="184"/>
      <c r="S24" s="184"/>
      <c r="T24" s="184"/>
      <c r="U24" s="184"/>
      <c r="V24" s="184"/>
      <c r="W24" s="184"/>
      <c r="X24" s="186"/>
    </row>
    <row r="25" spans="1:24" x14ac:dyDescent="0.2">
      <c r="A25" s="187" t="s">
        <v>98</v>
      </c>
      <c r="B25" s="183">
        <v>147</v>
      </c>
      <c r="C25" s="184">
        <v>12</v>
      </c>
      <c r="D25" s="184">
        <v>123</v>
      </c>
      <c r="E25" s="185">
        <v>6</v>
      </c>
      <c r="F25" s="184">
        <v>288</v>
      </c>
      <c r="G25" s="184">
        <v>243</v>
      </c>
      <c r="H25" s="184">
        <v>210</v>
      </c>
      <c r="I25" s="184">
        <v>177</v>
      </c>
      <c r="J25" s="184">
        <v>156</v>
      </c>
      <c r="K25" s="184">
        <v>144</v>
      </c>
      <c r="L25" s="184">
        <v>132</v>
      </c>
      <c r="M25" s="184">
        <v>120</v>
      </c>
      <c r="N25" s="184">
        <v>108</v>
      </c>
      <c r="O25" s="184">
        <v>99</v>
      </c>
      <c r="P25" s="184">
        <v>96</v>
      </c>
      <c r="Q25" s="184">
        <v>87</v>
      </c>
      <c r="R25" s="184">
        <v>84</v>
      </c>
      <c r="S25" s="184">
        <v>78</v>
      </c>
      <c r="T25" s="184">
        <v>78</v>
      </c>
      <c r="U25" s="184">
        <v>75</v>
      </c>
      <c r="V25" s="184">
        <v>69</v>
      </c>
      <c r="W25" s="184">
        <v>69</v>
      </c>
      <c r="X25" s="186">
        <v>288</v>
      </c>
    </row>
    <row r="26" spans="1:24" x14ac:dyDescent="0.2">
      <c r="A26" s="187" t="s">
        <v>99</v>
      </c>
      <c r="B26" s="183">
        <v>780</v>
      </c>
      <c r="C26" s="184">
        <v>57</v>
      </c>
      <c r="D26" s="184">
        <v>546</v>
      </c>
      <c r="E26" s="185">
        <v>36</v>
      </c>
      <c r="F26" s="184">
        <v>1419</v>
      </c>
      <c r="G26" s="184">
        <v>1215</v>
      </c>
      <c r="H26" s="184">
        <v>1047</v>
      </c>
      <c r="I26" s="184">
        <v>915</v>
      </c>
      <c r="J26" s="184">
        <v>825</v>
      </c>
      <c r="K26" s="184">
        <v>738</v>
      </c>
      <c r="L26" s="184">
        <v>672</v>
      </c>
      <c r="M26" s="184">
        <v>618</v>
      </c>
      <c r="N26" s="184">
        <v>576</v>
      </c>
      <c r="O26" s="184">
        <v>537</v>
      </c>
      <c r="P26" s="184">
        <v>510</v>
      </c>
      <c r="Q26" s="184">
        <v>486</v>
      </c>
      <c r="R26" s="184">
        <v>456</v>
      </c>
      <c r="S26" s="184">
        <v>432</v>
      </c>
      <c r="T26" s="184">
        <v>411</v>
      </c>
      <c r="U26" s="184">
        <v>390</v>
      </c>
      <c r="V26" s="184">
        <v>375</v>
      </c>
      <c r="W26" s="184">
        <v>360</v>
      </c>
      <c r="X26" s="186">
        <v>1419</v>
      </c>
    </row>
    <row r="27" spans="1:24" x14ac:dyDescent="0.2">
      <c r="A27" s="187" t="s">
        <v>100</v>
      </c>
      <c r="B27" s="183">
        <v>573</v>
      </c>
      <c r="C27" s="184">
        <v>36</v>
      </c>
      <c r="D27" s="184">
        <v>450</v>
      </c>
      <c r="E27" s="185">
        <v>27</v>
      </c>
      <c r="F27" s="184">
        <v>1089</v>
      </c>
      <c r="G27" s="184">
        <v>972</v>
      </c>
      <c r="H27" s="184">
        <v>849</v>
      </c>
      <c r="I27" s="184">
        <v>747</v>
      </c>
      <c r="J27" s="184">
        <v>672</v>
      </c>
      <c r="K27" s="184">
        <v>618</v>
      </c>
      <c r="L27" s="184">
        <v>567</v>
      </c>
      <c r="M27" s="184">
        <v>525</v>
      </c>
      <c r="N27" s="184">
        <v>486</v>
      </c>
      <c r="O27" s="184">
        <v>456</v>
      </c>
      <c r="P27" s="184">
        <v>429</v>
      </c>
      <c r="Q27" s="184">
        <v>405</v>
      </c>
      <c r="R27" s="184">
        <v>387</v>
      </c>
      <c r="S27" s="184">
        <v>366</v>
      </c>
      <c r="T27" s="184">
        <v>357</v>
      </c>
      <c r="U27" s="184">
        <v>348</v>
      </c>
      <c r="V27" s="184">
        <v>330</v>
      </c>
      <c r="W27" s="184">
        <v>309</v>
      </c>
      <c r="X27" s="186">
        <v>1092</v>
      </c>
    </row>
    <row r="28" spans="1:24" x14ac:dyDescent="0.2">
      <c r="A28" s="187" t="s">
        <v>101</v>
      </c>
      <c r="B28" s="183">
        <v>489</v>
      </c>
      <c r="C28" s="184">
        <v>21</v>
      </c>
      <c r="D28" s="184">
        <v>357</v>
      </c>
      <c r="E28" s="185">
        <v>15</v>
      </c>
      <c r="F28" s="184">
        <v>885</v>
      </c>
      <c r="G28" s="184">
        <v>807</v>
      </c>
      <c r="H28" s="184">
        <v>720</v>
      </c>
      <c r="I28" s="184">
        <v>648</v>
      </c>
      <c r="J28" s="184">
        <v>588</v>
      </c>
      <c r="K28" s="184">
        <v>537</v>
      </c>
      <c r="L28" s="184">
        <v>498</v>
      </c>
      <c r="M28" s="184">
        <v>456</v>
      </c>
      <c r="N28" s="184">
        <v>426</v>
      </c>
      <c r="O28" s="184">
        <v>402</v>
      </c>
      <c r="P28" s="184">
        <v>372</v>
      </c>
      <c r="Q28" s="184">
        <v>357</v>
      </c>
      <c r="R28" s="184">
        <v>345</v>
      </c>
      <c r="S28" s="184">
        <v>336</v>
      </c>
      <c r="T28" s="184">
        <v>327</v>
      </c>
      <c r="U28" s="184">
        <v>318</v>
      </c>
      <c r="V28" s="184">
        <v>306</v>
      </c>
      <c r="W28" s="184">
        <v>300</v>
      </c>
      <c r="X28" s="186">
        <v>885</v>
      </c>
    </row>
    <row r="29" spans="1:24" x14ac:dyDescent="0.2">
      <c r="A29" s="187" t="s">
        <v>102</v>
      </c>
      <c r="B29" s="183">
        <v>408</v>
      </c>
      <c r="C29" s="184">
        <v>18</v>
      </c>
      <c r="D29" s="184">
        <v>384</v>
      </c>
      <c r="E29" s="185">
        <v>18</v>
      </c>
      <c r="F29" s="184">
        <v>828</v>
      </c>
      <c r="G29" s="184">
        <v>750</v>
      </c>
      <c r="H29" s="184">
        <v>681</v>
      </c>
      <c r="I29" s="184">
        <v>627</v>
      </c>
      <c r="J29" s="184">
        <v>576</v>
      </c>
      <c r="K29" s="184">
        <v>537</v>
      </c>
      <c r="L29" s="184">
        <v>504</v>
      </c>
      <c r="M29" s="184">
        <v>477</v>
      </c>
      <c r="N29" s="184">
        <v>465</v>
      </c>
      <c r="O29" s="184">
        <v>444</v>
      </c>
      <c r="P29" s="184">
        <v>423</v>
      </c>
      <c r="Q29" s="184">
        <v>393</v>
      </c>
      <c r="R29" s="184">
        <v>384</v>
      </c>
      <c r="S29" s="184">
        <v>372</v>
      </c>
      <c r="T29" s="184">
        <v>357</v>
      </c>
      <c r="U29" s="184">
        <v>348</v>
      </c>
      <c r="V29" s="184">
        <v>330</v>
      </c>
      <c r="W29" s="184">
        <v>324</v>
      </c>
      <c r="X29" s="186">
        <v>828</v>
      </c>
    </row>
    <row r="30" spans="1:24" x14ac:dyDescent="0.2">
      <c r="A30" s="187" t="s">
        <v>103</v>
      </c>
      <c r="B30" s="183">
        <v>444</v>
      </c>
      <c r="C30" s="184">
        <v>15</v>
      </c>
      <c r="D30" s="184">
        <v>453</v>
      </c>
      <c r="E30" s="185">
        <v>21</v>
      </c>
      <c r="F30" s="184">
        <v>939</v>
      </c>
      <c r="G30" s="184">
        <v>867</v>
      </c>
      <c r="H30" s="184">
        <v>756</v>
      </c>
      <c r="I30" s="184">
        <v>678</v>
      </c>
      <c r="J30" s="184">
        <v>639</v>
      </c>
      <c r="K30" s="184">
        <v>597</v>
      </c>
      <c r="L30" s="184">
        <v>558</v>
      </c>
      <c r="M30" s="184">
        <v>537</v>
      </c>
      <c r="N30" s="184">
        <v>513</v>
      </c>
      <c r="O30" s="184">
        <v>480</v>
      </c>
      <c r="P30" s="184">
        <v>459</v>
      </c>
      <c r="Q30" s="184">
        <v>438</v>
      </c>
      <c r="R30" s="184">
        <v>411</v>
      </c>
      <c r="S30" s="184">
        <v>396</v>
      </c>
      <c r="T30" s="184">
        <v>378</v>
      </c>
      <c r="U30" s="184">
        <v>360</v>
      </c>
      <c r="V30" s="184">
        <v>342</v>
      </c>
      <c r="W30" s="184">
        <v>336</v>
      </c>
      <c r="X30" s="186">
        <v>939</v>
      </c>
    </row>
    <row r="31" spans="1:24" x14ac:dyDescent="0.2">
      <c r="A31" s="187" t="s">
        <v>104</v>
      </c>
      <c r="B31" s="183">
        <v>435</v>
      </c>
      <c r="C31" s="184">
        <v>18</v>
      </c>
      <c r="D31" s="184">
        <v>570</v>
      </c>
      <c r="E31" s="185">
        <v>30</v>
      </c>
      <c r="F31" s="184">
        <v>1056</v>
      </c>
      <c r="G31" s="184">
        <v>978</v>
      </c>
      <c r="H31" s="184">
        <v>873</v>
      </c>
      <c r="I31" s="184">
        <v>801</v>
      </c>
      <c r="J31" s="184">
        <v>747</v>
      </c>
      <c r="K31" s="184">
        <v>699</v>
      </c>
      <c r="L31" s="184">
        <v>654</v>
      </c>
      <c r="M31" s="184">
        <v>624</v>
      </c>
      <c r="N31" s="184">
        <v>582</v>
      </c>
      <c r="O31" s="184">
        <v>552</v>
      </c>
      <c r="P31" s="184">
        <v>528</v>
      </c>
      <c r="Q31" s="184">
        <v>507</v>
      </c>
      <c r="R31" s="184">
        <v>489</v>
      </c>
      <c r="S31" s="184">
        <v>471</v>
      </c>
      <c r="T31" s="184">
        <v>462</v>
      </c>
      <c r="U31" s="184">
        <v>450</v>
      </c>
      <c r="V31" s="184">
        <v>441</v>
      </c>
      <c r="W31" s="184">
        <v>426</v>
      </c>
      <c r="X31" s="186">
        <v>1056</v>
      </c>
    </row>
    <row r="32" spans="1:24" x14ac:dyDescent="0.2">
      <c r="A32" s="187" t="s">
        <v>105</v>
      </c>
      <c r="B32" s="183">
        <v>345</v>
      </c>
      <c r="C32" s="184">
        <v>15</v>
      </c>
      <c r="D32" s="184">
        <v>609</v>
      </c>
      <c r="E32" s="185">
        <v>24</v>
      </c>
      <c r="F32" s="184">
        <v>996</v>
      </c>
      <c r="G32" s="184">
        <v>918</v>
      </c>
      <c r="H32" s="184">
        <v>828</v>
      </c>
      <c r="I32" s="184">
        <v>759</v>
      </c>
      <c r="J32" s="184">
        <v>708</v>
      </c>
      <c r="K32" s="184">
        <v>666</v>
      </c>
      <c r="L32" s="184">
        <v>639</v>
      </c>
      <c r="M32" s="184">
        <v>597</v>
      </c>
      <c r="N32" s="184">
        <v>558</v>
      </c>
      <c r="O32" s="184">
        <v>537</v>
      </c>
      <c r="P32" s="184">
        <v>504</v>
      </c>
      <c r="Q32" s="184">
        <v>489</v>
      </c>
      <c r="R32" s="184">
        <v>471</v>
      </c>
      <c r="S32" s="184">
        <v>459</v>
      </c>
      <c r="T32" s="184">
        <v>447</v>
      </c>
      <c r="U32" s="184">
        <v>441</v>
      </c>
      <c r="V32" s="184">
        <v>426</v>
      </c>
      <c r="W32" s="184">
        <v>408</v>
      </c>
      <c r="X32" s="186">
        <v>996</v>
      </c>
    </row>
    <row r="33" spans="1:27" x14ac:dyDescent="0.2">
      <c r="A33" s="187" t="s">
        <v>106</v>
      </c>
      <c r="B33" s="183">
        <v>192</v>
      </c>
      <c r="C33" s="184">
        <v>9</v>
      </c>
      <c r="D33" s="184">
        <v>528</v>
      </c>
      <c r="E33" s="185">
        <v>24</v>
      </c>
      <c r="F33" s="184">
        <v>753</v>
      </c>
      <c r="G33" s="184">
        <v>696</v>
      </c>
      <c r="H33" s="184">
        <v>627</v>
      </c>
      <c r="I33" s="184">
        <v>582</v>
      </c>
      <c r="J33" s="184">
        <v>543</v>
      </c>
      <c r="K33" s="184">
        <v>513</v>
      </c>
      <c r="L33" s="184">
        <v>486</v>
      </c>
      <c r="M33" s="184">
        <v>462</v>
      </c>
      <c r="N33" s="184">
        <v>444</v>
      </c>
      <c r="O33" s="184">
        <v>429</v>
      </c>
      <c r="P33" s="184">
        <v>405</v>
      </c>
      <c r="Q33" s="184">
        <v>387</v>
      </c>
      <c r="R33" s="184">
        <v>375</v>
      </c>
      <c r="S33" s="184">
        <v>366</v>
      </c>
      <c r="T33" s="184">
        <v>360</v>
      </c>
      <c r="U33" s="184">
        <v>348</v>
      </c>
      <c r="V33" s="184">
        <v>342</v>
      </c>
      <c r="W33" s="184">
        <v>330</v>
      </c>
      <c r="X33" s="186">
        <v>753</v>
      </c>
    </row>
    <row r="34" spans="1:27" x14ac:dyDescent="0.2">
      <c r="A34" s="187" t="s">
        <v>107</v>
      </c>
      <c r="B34" s="183">
        <v>66</v>
      </c>
      <c r="C34" s="184">
        <v>0</v>
      </c>
      <c r="D34" s="184">
        <v>291</v>
      </c>
      <c r="E34" s="185">
        <v>9</v>
      </c>
      <c r="F34" s="184">
        <v>369</v>
      </c>
      <c r="G34" s="184">
        <v>345</v>
      </c>
      <c r="H34" s="184">
        <v>315</v>
      </c>
      <c r="I34" s="184">
        <v>288</v>
      </c>
      <c r="J34" s="184">
        <v>267</v>
      </c>
      <c r="K34" s="184">
        <v>249</v>
      </c>
      <c r="L34" s="184">
        <v>234</v>
      </c>
      <c r="M34" s="184">
        <v>219</v>
      </c>
      <c r="N34" s="184">
        <v>210</v>
      </c>
      <c r="O34" s="184">
        <v>201</v>
      </c>
      <c r="P34" s="184">
        <v>186</v>
      </c>
      <c r="Q34" s="184">
        <v>180</v>
      </c>
      <c r="R34" s="184">
        <v>171</v>
      </c>
      <c r="S34" s="184">
        <v>168</v>
      </c>
      <c r="T34" s="184">
        <v>165</v>
      </c>
      <c r="U34" s="184">
        <v>153</v>
      </c>
      <c r="V34" s="184">
        <v>150</v>
      </c>
      <c r="W34" s="184">
        <v>147</v>
      </c>
      <c r="X34" s="186">
        <v>369</v>
      </c>
    </row>
    <row r="35" spans="1:27" x14ac:dyDescent="0.2">
      <c r="A35" s="187"/>
      <c r="B35" s="183"/>
      <c r="C35" s="184"/>
      <c r="D35" s="184"/>
      <c r="E35" s="185"/>
      <c r="F35" s="184"/>
      <c r="G35" s="184"/>
      <c r="H35" s="184"/>
      <c r="I35" s="184"/>
      <c r="J35" s="184"/>
      <c r="K35" s="184"/>
      <c r="L35" s="184"/>
      <c r="M35" s="184"/>
      <c r="N35" s="184"/>
      <c r="O35" s="184"/>
      <c r="P35" s="184"/>
      <c r="Q35" s="184"/>
      <c r="R35" s="184"/>
      <c r="S35" s="184"/>
      <c r="T35" s="184"/>
      <c r="U35" s="184"/>
      <c r="V35" s="184"/>
      <c r="W35" s="184"/>
      <c r="X35" s="186"/>
    </row>
    <row r="36" spans="1:27" s="193" customFormat="1" x14ac:dyDescent="0.25">
      <c r="A36" s="182" t="s">
        <v>136</v>
      </c>
      <c r="B36" s="188"/>
      <c r="C36" s="189"/>
      <c r="D36" s="189"/>
      <c r="E36" s="190"/>
      <c r="F36" s="189"/>
      <c r="G36" s="189"/>
      <c r="H36" s="189"/>
      <c r="I36" s="189"/>
      <c r="J36" s="189"/>
      <c r="K36" s="189"/>
      <c r="L36" s="189"/>
      <c r="M36" s="189"/>
      <c r="N36" s="189"/>
      <c r="O36" s="189"/>
      <c r="P36" s="189"/>
      <c r="Q36" s="189"/>
      <c r="R36" s="189"/>
      <c r="S36" s="189"/>
      <c r="T36" s="189"/>
      <c r="U36" s="189"/>
      <c r="V36" s="189"/>
      <c r="W36" s="189"/>
      <c r="X36" s="191"/>
      <c r="Y36" s="192"/>
      <c r="Z36" s="192"/>
      <c r="AA36" s="192"/>
    </row>
    <row r="37" spans="1:27" x14ac:dyDescent="0.2">
      <c r="A37" s="187" t="s">
        <v>43</v>
      </c>
      <c r="B37" s="183">
        <v>102</v>
      </c>
      <c r="C37" s="184">
        <v>9</v>
      </c>
      <c r="D37" s="184">
        <v>207</v>
      </c>
      <c r="E37" s="185">
        <v>15</v>
      </c>
      <c r="F37" s="184">
        <v>333</v>
      </c>
      <c r="G37" s="184">
        <v>294</v>
      </c>
      <c r="H37" s="184">
        <v>264</v>
      </c>
      <c r="I37" s="184">
        <v>243</v>
      </c>
      <c r="J37" s="184">
        <v>222</v>
      </c>
      <c r="K37" s="184">
        <v>210</v>
      </c>
      <c r="L37" s="184">
        <v>204</v>
      </c>
      <c r="M37" s="184">
        <v>189</v>
      </c>
      <c r="N37" s="184">
        <v>183</v>
      </c>
      <c r="O37" s="184">
        <v>168</v>
      </c>
      <c r="P37" s="184">
        <v>159</v>
      </c>
      <c r="Q37" s="184">
        <v>147</v>
      </c>
      <c r="R37" s="184">
        <v>141</v>
      </c>
      <c r="S37" s="184">
        <v>135</v>
      </c>
      <c r="T37" s="184">
        <v>129</v>
      </c>
      <c r="U37" s="184">
        <v>120</v>
      </c>
      <c r="V37" s="184">
        <v>120</v>
      </c>
      <c r="W37" s="184">
        <v>117</v>
      </c>
      <c r="X37" s="186">
        <v>333</v>
      </c>
    </row>
    <row r="38" spans="1:27" x14ac:dyDescent="0.2">
      <c r="A38" s="187" t="s">
        <v>45</v>
      </c>
      <c r="B38" s="183">
        <v>900</v>
      </c>
      <c r="C38" s="184">
        <v>54</v>
      </c>
      <c r="D38" s="184">
        <v>1200</v>
      </c>
      <c r="E38" s="185">
        <v>60</v>
      </c>
      <c r="F38" s="184">
        <v>2211</v>
      </c>
      <c r="G38" s="184">
        <v>1959</v>
      </c>
      <c r="H38" s="184">
        <v>1689</v>
      </c>
      <c r="I38" s="184">
        <v>1485</v>
      </c>
      <c r="J38" s="184">
        <v>1335</v>
      </c>
      <c r="K38" s="184">
        <v>1218</v>
      </c>
      <c r="L38" s="184">
        <v>1119</v>
      </c>
      <c r="M38" s="184">
        <v>1032</v>
      </c>
      <c r="N38" s="184">
        <v>948</v>
      </c>
      <c r="O38" s="184">
        <v>888</v>
      </c>
      <c r="P38" s="184">
        <v>834</v>
      </c>
      <c r="Q38" s="184">
        <v>786</v>
      </c>
      <c r="R38" s="184">
        <v>735</v>
      </c>
      <c r="S38" s="184">
        <v>708</v>
      </c>
      <c r="T38" s="184">
        <v>684</v>
      </c>
      <c r="U38" s="184">
        <v>660</v>
      </c>
      <c r="V38" s="184">
        <v>633</v>
      </c>
      <c r="W38" s="184">
        <v>603</v>
      </c>
      <c r="X38" s="186">
        <v>2214</v>
      </c>
    </row>
    <row r="39" spans="1:27" x14ac:dyDescent="0.2">
      <c r="A39" s="187" t="s">
        <v>46</v>
      </c>
      <c r="B39" s="183">
        <v>2319</v>
      </c>
      <c r="C39" s="184">
        <v>108</v>
      </c>
      <c r="D39" s="184">
        <v>2112</v>
      </c>
      <c r="E39" s="185">
        <v>90</v>
      </c>
      <c r="F39" s="184">
        <v>4629</v>
      </c>
      <c r="G39" s="184">
        <v>4206</v>
      </c>
      <c r="H39" s="184">
        <v>3756</v>
      </c>
      <c r="I39" s="184">
        <v>3411</v>
      </c>
      <c r="J39" s="184">
        <v>3159</v>
      </c>
      <c r="K39" s="184">
        <v>2922</v>
      </c>
      <c r="L39" s="184">
        <v>2745</v>
      </c>
      <c r="M39" s="184">
        <v>2595</v>
      </c>
      <c r="N39" s="184">
        <v>2457</v>
      </c>
      <c r="O39" s="184">
        <v>2343</v>
      </c>
      <c r="P39" s="184">
        <v>2223</v>
      </c>
      <c r="Q39" s="184">
        <v>2121</v>
      </c>
      <c r="R39" s="184">
        <v>2052</v>
      </c>
      <c r="S39" s="184">
        <v>1977</v>
      </c>
      <c r="T39" s="184">
        <v>1920</v>
      </c>
      <c r="U39" s="184">
        <v>1860</v>
      </c>
      <c r="V39" s="184">
        <v>1800</v>
      </c>
      <c r="W39" s="184">
        <v>1752</v>
      </c>
      <c r="X39" s="186">
        <v>4629</v>
      </c>
    </row>
    <row r="40" spans="1:27" x14ac:dyDescent="0.2">
      <c r="A40" s="187" t="s">
        <v>26</v>
      </c>
      <c r="B40" s="183">
        <v>435</v>
      </c>
      <c r="C40" s="184">
        <v>36</v>
      </c>
      <c r="D40" s="184">
        <v>426</v>
      </c>
      <c r="E40" s="185">
        <v>27</v>
      </c>
      <c r="F40" s="184">
        <v>924</v>
      </c>
      <c r="G40" s="184">
        <v>852</v>
      </c>
      <c r="H40" s="184">
        <v>756</v>
      </c>
      <c r="I40" s="184">
        <v>687</v>
      </c>
      <c r="J40" s="184">
        <v>630</v>
      </c>
      <c r="K40" s="184">
        <v>585</v>
      </c>
      <c r="L40" s="184">
        <v>534</v>
      </c>
      <c r="M40" s="184">
        <v>513</v>
      </c>
      <c r="N40" s="184">
        <v>483</v>
      </c>
      <c r="O40" s="184">
        <v>465</v>
      </c>
      <c r="P40" s="184">
        <v>438</v>
      </c>
      <c r="Q40" s="184">
        <v>417</v>
      </c>
      <c r="R40" s="184">
        <v>405</v>
      </c>
      <c r="S40" s="184">
        <v>387</v>
      </c>
      <c r="T40" s="184">
        <v>375</v>
      </c>
      <c r="U40" s="184">
        <v>366</v>
      </c>
      <c r="V40" s="184">
        <v>351</v>
      </c>
      <c r="W40" s="184">
        <v>339</v>
      </c>
      <c r="X40" s="186">
        <v>924</v>
      </c>
    </row>
    <row r="41" spans="1:27" x14ac:dyDescent="0.2">
      <c r="A41" s="187" t="s">
        <v>44</v>
      </c>
      <c r="B41" s="183">
        <v>120</v>
      </c>
      <c r="C41" s="184">
        <v>6</v>
      </c>
      <c r="D41" s="184">
        <v>372</v>
      </c>
      <c r="E41" s="185">
        <v>24</v>
      </c>
      <c r="F41" s="184">
        <v>522</v>
      </c>
      <c r="G41" s="184">
        <v>474</v>
      </c>
      <c r="H41" s="184">
        <v>438</v>
      </c>
      <c r="I41" s="184">
        <v>396</v>
      </c>
      <c r="J41" s="184">
        <v>378</v>
      </c>
      <c r="K41" s="184">
        <v>354</v>
      </c>
      <c r="L41" s="184">
        <v>333</v>
      </c>
      <c r="M41" s="184">
        <v>309</v>
      </c>
      <c r="N41" s="184">
        <v>291</v>
      </c>
      <c r="O41" s="184">
        <v>276</v>
      </c>
      <c r="P41" s="184">
        <v>267</v>
      </c>
      <c r="Q41" s="184">
        <v>255</v>
      </c>
      <c r="R41" s="184">
        <v>246</v>
      </c>
      <c r="S41" s="184">
        <v>237</v>
      </c>
      <c r="T41" s="184">
        <v>231</v>
      </c>
      <c r="U41" s="184">
        <v>219</v>
      </c>
      <c r="V41" s="184">
        <v>210</v>
      </c>
      <c r="W41" s="184">
        <v>204</v>
      </c>
      <c r="X41" s="186">
        <v>522</v>
      </c>
    </row>
    <row r="42" spans="1:27" x14ac:dyDescent="0.2">
      <c r="A42" s="187"/>
      <c r="B42" s="183"/>
      <c r="C42" s="184"/>
      <c r="D42" s="184"/>
      <c r="E42" s="185"/>
      <c r="F42" s="184"/>
      <c r="G42" s="184"/>
      <c r="H42" s="184"/>
      <c r="I42" s="184"/>
      <c r="J42" s="184"/>
      <c r="K42" s="184"/>
      <c r="L42" s="184"/>
      <c r="M42" s="184"/>
      <c r="N42" s="184"/>
      <c r="O42" s="184"/>
      <c r="P42" s="184"/>
      <c r="Q42" s="184"/>
      <c r="R42" s="184"/>
      <c r="S42" s="184"/>
      <c r="T42" s="184"/>
      <c r="U42" s="184"/>
      <c r="V42" s="184"/>
      <c r="W42" s="184"/>
      <c r="X42" s="186"/>
    </row>
    <row r="43" spans="1:27" x14ac:dyDescent="0.2">
      <c r="A43" s="182" t="s">
        <v>212</v>
      </c>
      <c r="B43" s="183"/>
      <c r="C43" s="184"/>
      <c r="D43" s="184"/>
      <c r="E43" s="185"/>
      <c r="F43" s="184"/>
      <c r="G43" s="184"/>
      <c r="H43" s="184"/>
      <c r="I43" s="184"/>
      <c r="J43" s="184"/>
      <c r="K43" s="184"/>
      <c r="L43" s="184"/>
      <c r="M43" s="184"/>
      <c r="N43" s="184"/>
      <c r="O43" s="184"/>
      <c r="P43" s="184"/>
      <c r="Q43" s="184"/>
      <c r="R43" s="184"/>
      <c r="S43" s="184"/>
      <c r="T43" s="184"/>
      <c r="U43" s="184"/>
      <c r="V43" s="184"/>
      <c r="W43" s="184"/>
      <c r="X43" s="186"/>
    </row>
    <row r="44" spans="1:27" x14ac:dyDescent="0.2">
      <c r="A44" s="187" t="s">
        <v>108</v>
      </c>
      <c r="B44" s="183">
        <v>1140</v>
      </c>
      <c r="C44" s="184">
        <v>66</v>
      </c>
      <c r="D44" s="184">
        <v>1251</v>
      </c>
      <c r="E44" s="185">
        <v>63</v>
      </c>
      <c r="F44" s="184">
        <v>2517</v>
      </c>
      <c r="G44" s="184">
        <v>2289</v>
      </c>
      <c r="H44" s="184">
        <v>2061</v>
      </c>
      <c r="I44" s="184">
        <v>1869</v>
      </c>
      <c r="J44" s="184">
        <v>1737</v>
      </c>
      <c r="K44" s="184">
        <v>1641</v>
      </c>
      <c r="L44" s="184">
        <v>1539</v>
      </c>
      <c r="M44" s="184">
        <v>1470</v>
      </c>
      <c r="N44" s="184">
        <v>1386</v>
      </c>
      <c r="O44" s="184">
        <v>1317</v>
      </c>
      <c r="P44" s="184">
        <v>1260</v>
      </c>
      <c r="Q44" s="184">
        <v>1194</v>
      </c>
      <c r="R44" s="184">
        <v>1155</v>
      </c>
      <c r="S44" s="184">
        <v>1116</v>
      </c>
      <c r="T44" s="184">
        <v>1080</v>
      </c>
      <c r="U44" s="184">
        <v>1044</v>
      </c>
      <c r="V44" s="184">
        <v>1008</v>
      </c>
      <c r="W44" s="184">
        <v>978</v>
      </c>
      <c r="X44" s="186">
        <v>2517</v>
      </c>
    </row>
    <row r="45" spans="1:27" x14ac:dyDescent="0.2">
      <c r="A45" s="187" t="s">
        <v>109</v>
      </c>
      <c r="B45" s="183">
        <v>627</v>
      </c>
      <c r="C45" s="184">
        <v>39</v>
      </c>
      <c r="D45" s="184">
        <v>558</v>
      </c>
      <c r="E45" s="185">
        <v>27</v>
      </c>
      <c r="F45" s="184">
        <v>1254</v>
      </c>
      <c r="G45" s="184">
        <v>1143</v>
      </c>
      <c r="H45" s="184">
        <v>1020</v>
      </c>
      <c r="I45" s="184">
        <v>924</v>
      </c>
      <c r="J45" s="184">
        <v>846</v>
      </c>
      <c r="K45" s="184">
        <v>780</v>
      </c>
      <c r="L45" s="184">
        <v>738</v>
      </c>
      <c r="M45" s="184">
        <v>705</v>
      </c>
      <c r="N45" s="184">
        <v>657</v>
      </c>
      <c r="O45" s="184">
        <v>627</v>
      </c>
      <c r="P45" s="184">
        <v>591</v>
      </c>
      <c r="Q45" s="184">
        <v>561</v>
      </c>
      <c r="R45" s="184">
        <v>531</v>
      </c>
      <c r="S45" s="184">
        <v>504</v>
      </c>
      <c r="T45" s="184">
        <v>489</v>
      </c>
      <c r="U45" s="184">
        <v>471</v>
      </c>
      <c r="V45" s="184">
        <v>444</v>
      </c>
      <c r="W45" s="184">
        <v>426</v>
      </c>
      <c r="X45" s="186">
        <v>1254</v>
      </c>
    </row>
    <row r="46" spans="1:27" x14ac:dyDescent="0.2">
      <c r="A46" s="187" t="s">
        <v>110</v>
      </c>
      <c r="B46" s="183">
        <v>207</v>
      </c>
      <c r="C46" s="184">
        <v>12</v>
      </c>
      <c r="D46" s="184">
        <v>222</v>
      </c>
      <c r="E46" s="185">
        <v>6</v>
      </c>
      <c r="F46" s="184">
        <v>447</v>
      </c>
      <c r="G46" s="184">
        <v>399</v>
      </c>
      <c r="H46" s="184">
        <v>354</v>
      </c>
      <c r="I46" s="184">
        <v>321</v>
      </c>
      <c r="J46" s="184">
        <v>294</v>
      </c>
      <c r="K46" s="184">
        <v>270</v>
      </c>
      <c r="L46" s="184">
        <v>255</v>
      </c>
      <c r="M46" s="184">
        <v>234</v>
      </c>
      <c r="N46" s="184">
        <v>228</v>
      </c>
      <c r="O46" s="184">
        <v>213</v>
      </c>
      <c r="P46" s="184">
        <v>201</v>
      </c>
      <c r="Q46" s="184">
        <v>189</v>
      </c>
      <c r="R46" s="184">
        <v>177</v>
      </c>
      <c r="S46" s="184">
        <v>177</v>
      </c>
      <c r="T46" s="184">
        <v>174</v>
      </c>
      <c r="U46" s="184">
        <v>165</v>
      </c>
      <c r="V46" s="184">
        <v>162</v>
      </c>
      <c r="W46" s="184">
        <v>156</v>
      </c>
      <c r="X46" s="186">
        <v>444</v>
      </c>
    </row>
    <row r="47" spans="1:27" x14ac:dyDescent="0.2">
      <c r="A47" s="187" t="s">
        <v>111</v>
      </c>
      <c r="B47" s="183">
        <v>204</v>
      </c>
      <c r="C47" s="184">
        <v>0</v>
      </c>
      <c r="D47" s="184">
        <v>294</v>
      </c>
      <c r="E47" s="185">
        <v>18</v>
      </c>
      <c r="F47" s="184">
        <v>519</v>
      </c>
      <c r="G47" s="184">
        <v>468</v>
      </c>
      <c r="H47" s="184">
        <v>393</v>
      </c>
      <c r="I47" s="184">
        <v>351</v>
      </c>
      <c r="J47" s="184">
        <v>321</v>
      </c>
      <c r="K47" s="184">
        <v>276</v>
      </c>
      <c r="L47" s="184">
        <v>255</v>
      </c>
      <c r="M47" s="184">
        <v>228</v>
      </c>
      <c r="N47" s="184">
        <v>213</v>
      </c>
      <c r="O47" s="184">
        <v>201</v>
      </c>
      <c r="P47" s="184">
        <v>186</v>
      </c>
      <c r="Q47" s="184">
        <v>177</v>
      </c>
      <c r="R47" s="184">
        <v>168</v>
      </c>
      <c r="S47" s="184">
        <v>168</v>
      </c>
      <c r="T47" s="184">
        <v>165</v>
      </c>
      <c r="U47" s="184">
        <v>159</v>
      </c>
      <c r="V47" s="184">
        <v>153</v>
      </c>
      <c r="W47" s="184">
        <v>150</v>
      </c>
      <c r="X47" s="186">
        <v>519</v>
      </c>
    </row>
    <row r="48" spans="1:27" x14ac:dyDescent="0.2">
      <c r="A48" s="187" t="s">
        <v>112</v>
      </c>
      <c r="B48" s="183">
        <v>156</v>
      </c>
      <c r="C48" s="184">
        <v>12</v>
      </c>
      <c r="D48" s="184">
        <v>213</v>
      </c>
      <c r="E48" s="185">
        <v>9</v>
      </c>
      <c r="F48" s="184">
        <v>387</v>
      </c>
      <c r="G48" s="184">
        <v>345</v>
      </c>
      <c r="H48" s="184">
        <v>303</v>
      </c>
      <c r="I48" s="184">
        <v>273</v>
      </c>
      <c r="J48" s="184">
        <v>243</v>
      </c>
      <c r="K48" s="184">
        <v>219</v>
      </c>
      <c r="L48" s="184">
        <v>201</v>
      </c>
      <c r="M48" s="184">
        <v>180</v>
      </c>
      <c r="N48" s="184">
        <v>168</v>
      </c>
      <c r="O48" s="184">
        <v>156</v>
      </c>
      <c r="P48" s="184">
        <v>150</v>
      </c>
      <c r="Q48" s="184">
        <v>135</v>
      </c>
      <c r="R48" s="184">
        <v>129</v>
      </c>
      <c r="S48" s="184">
        <v>123</v>
      </c>
      <c r="T48" s="184">
        <v>120</v>
      </c>
      <c r="U48" s="184">
        <v>117</v>
      </c>
      <c r="V48" s="184">
        <v>114</v>
      </c>
      <c r="W48" s="184">
        <v>114</v>
      </c>
      <c r="X48" s="186">
        <v>387</v>
      </c>
    </row>
    <row r="49" spans="1:24" x14ac:dyDescent="0.2">
      <c r="A49" s="187" t="s">
        <v>113</v>
      </c>
      <c r="B49" s="183">
        <v>153</v>
      </c>
      <c r="C49" s="184">
        <v>0</v>
      </c>
      <c r="D49" s="184">
        <v>192</v>
      </c>
      <c r="E49" s="185">
        <v>15</v>
      </c>
      <c r="F49" s="184">
        <v>366</v>
      </c>
      <c r="G49" s="184">
        <v>324</v>
      </c>
      <c r="H49" s="184">
        <v>288</v>
      </c>
      <c r="I49" s="184">
        <v>258</v>
      </c>
      <c r="J49" s="184">
        <v>234</v>
      </c>
      <c r="K49" s="184">
        <v>222</v>
      </c>
      <c r="L49" s="184">
        <v>198</v>
      </c>
      <c r="M49" s="184">
        <v>186</v>
      </c>
      <c r="N49" s="184">
        <v>174</v>
      </c>
      <c r="O49" s="184">
        <v>168</v>
      </c>
      <c r="P49" s="184">
        <v>159</v>
      </c>
      <c r="Q49" s="184">
        <v>156</v>
      </c>
      <c r="R49" s="184">
        <v>147</v>
      </c>
      <c r="S49" s="184">
        <v>141</v>
      </c>
      <c r="T49" s="184">
        <v>138</v>
      </c>
      <c r="U49" s="184">
        <v>135</v>
      </c>
      <c r="V49" s="184">
        <v>126</v>
      </c>
      <c r="W49" s="184">
        <v>123</v>
      </c>
      <c r="X49" s="186">
        <v>366</v>
      </c>
    </row>
    <row r="50" spans="1:24" x14ac:dyDescent="0.2">
      <c r="A50" s="187" t="s">
        <v>26</v>
      </c>
      <c r="B50" s="183">
        <v>27</v>
      </c>
      <c r="C50" s="184">
        <v>0</v>
      </c>
      <c r="D50" s="184">
        <v>27</v>
      </c>
      <c r="E50" s="185">
        <v>0</v>
      </c>
      <c r="F50" s="184">
        <v>54</v>
      </c>
      <c r="G50" s="184">
        <v>51</v>
      </c>
      <c r="H50" s="184">
        <v>42</v>
      </c>
      <c r="I50" s="184">
        <v>36</v>
      </c>
      <c r="J50" s="184">
        <v>33</v>
      </c>
      <c r="K50" s="184">
        <v>30</v>
      </c>
      <c r="L50" s="184">
        <v>27</v>
      </c>
      <c r="M50" s="184">
        <v>27</v>
      </c>
      <c r="N50" s="184">
        <v>24</v>
      </c>
      <c r="O50" s="184">
        <v>21</v>
      </c>
      <c r="P50" s="184">
        <v>21</v>
      </c>
      <c r="Q50" s="184">
        <v>21</v>
      </c>
      <c r="R50" s="184">
        <v>21</v>
      </c>
      <c r="S50" s="184">
        <v>21</v>
      </c>
      <c r="T50" s="184">
        <v>21</v>
      </c>
      <c r="U50" s="184">
        <v>18</v>
      </c>
      <c r="V50" s="184">
        <v>18</v>
      </c>
      <c r="W50" s="184">
        <v>15</v>
      </c>
      <c r="X50" s="186">
        <v>57</v>
      </c>
    </row>
    <row r="51" spans="1:24" x14ac:dyDescent="0.2">
      <c r="A51" s="187" t="s">
        <v>114</v>
      </c>
      <c r="B51" s="183">
        <v>336</v>
      </c>
      <c r="C51" s="184">
        <v>21</v>
      </c>
      <c r="D51" s="184">
        <v>393</v>
      </c>
      <c r="E51" s="185">
        <v>21</v>
      </c>
      <c r="F51" s="184">
        <v>771</v>
      </c>
      <c r="G51" s="184">
        <v>687</v>
      </c>
      <c r="H51" s="184">
        <v>588</v>
      </c>
      <c r="I51" s="184">
        <v>522</v>
      </c>
      <c r="J51" s="184">
        <v>483</v>
      </c>
      <c r="K51" s="184">
        <v>447</v>
      </c>
      <c r="L51" s="184">
        <v>411</v>
      </c>
      <c r="M51" s="184">
        <v>384</v>
      </c>
      <c r="N51" s="184">
        <v>363</v>
      </c>
      <c r="O51" s="184">
        <v>345</v>
      </c>
      <c r="P51" s="184">
        <v>309</v>
      </c>
      <c r="Q51" s="184">
        <v>297</v>
      </c>
      <c r="R51" s="184">
        <v>285</v>
      </c>
      <c r="S51" s="184">
        <v>270</v>
      </c>
      <c r="T51" s="184">
        <v>264</v>
      </c>
      <c r="U51" s="184">
        <v>252</v>
      </c>
      <c r="V51" s="184">
        <v>249</v>
      </c>
      <c r="W51" s="184">
        <v>240</v>
      </c>
      <c r="X51" s="186">
        <v>774</v>
      </c>
    </row>
    <row r="52" spans="1:24" x14ac:dyDescent="0.2">
      <c r="A52" s="187" t="s">
        <v>115</v>
      </c>
      <c r="B52" s="183">
        <v>288</v>
      </c>
      <c r="C52" s="184">
        <v>15</v>
      </c>
      <c r="D52" s="184">
        <v>348</v>
      </c>
      <c r="E52" s="185">
        <v>21</v>
      </c>
      <c r="F52" s="184">
        <v>672</v>
      </c>
      <c r="G52" s="184">
        <v>606</v>
      </c>
      <c r="H52" s="184">
        <v>531</v>
      </c>
      <c r="I52" s="184">
        <v>486</v>
      </c>
      <c r="J52" s="184">
        <v>447</v>
      </c>
      <c r="K52" s="184">
        <v>408</v>
      </c>
      <c r="L52" s="184">
        <v>378</v>
      </c>
      <c r="M52" s="184">
        <v>342</v>
      </c>
      <c r="N52" s="184">
        <v>315</v>
      </c>
      <c r="O52" s="184">
        <v>300</v>
      </c>
      <c r="P52" s="184">
        <v>285</v>
      </c>
      <c r="Q52" s="184">
        <v>273</v>
      </c>
      <c r="R52" s="184">
        <v>267</v>
      </c>
      <c r="S52" s="184">
        <v>261</v>
      </c>
      <c r="T52" s="184">
        <v>252</v>
      </c>
      <c r="U52" s="184">
        <v>246</v>
      </c>
      <c r="V52" s="184">
        <v>231</v>
      </c>
      <c r="W52" s="184">
        <v>222</v>
      </c>
      <c r="X52" s="186">
        <v>672</v>
      </c>
    </row>
    <row r="53" spans="1:24" x14ac:dyDescent="0.2">
      <c r="A53" s="187" t="s">
        <v>116</v>
      </c>
      <c r="B53" s="183">
        <v>171</v>
      </c>
      <c r="C53" s="184">
        <v>12</v>
      </c>
      <c r="D53" s="184">
        <v>201</v>
      </c>
      <c r="E53" s="185">
        <v>9</v>
      </c>
      <c r="F53" s="184">
        <v>393</v>
      </c>
      <c r="G53" s="184">
        <v>357</v>
      </c>
      <c r="H53" s="184">
        <v>318</v>
      </c>
      <c r="I53" s="184">
        <v>270</v>
      </c>
      <c r="J53" s="184">
        <v>246</v>
      </c>
      <c r="K53" s="184">
        <v>222</v>
      </c>
      <c r="L53" s="184">
        <v>204</v>
      </c>
      <c r="M53" s="184">
        <v>192</v>
      </c>
      <c r="N53" s="184">
        <v>183</v>
      </c>
      <c r="O53" s="184">
        <v>171</v>
      </c>
      <c r="P53" s="184">
        <v>162</v>
      </c>
      <c r="Q53" s="184">
        <v>156</v>
      </c>
      <c r="R53" s="184">
        <v>150</v>
      </c>
      <c r="S53" s="184">
        <v>141</v>
      </c>
      <c r="T53" s="184">
        <v>138</v>
      </c>
      <c r="U53" s="184">
        <v>129</v>
      </c>
      <c r="V53" s="184">
        <v>129</v>
      </c>
      <c r="W53" s="184">
        <v>129</v>
      </c>
      <c r="X53" s="186">
        <v>396</v>
      </c>
    </row>
    <row r="54" spans="1:24" x14ac:dyDescent="0.2">
      <c r="A54" s="187" t="s">
        <v>117</v>
      </c>
      <c r="B54" s="183">
        <v>324</v>
      </c>
      <c r="C54" s="184">
        <v>12</v>
      </c>
      <c r="D54" s="184">
        <v>363</v>
      </c>
      <c r="E54" s="185">
        <v>12</v>
      </c>
      <c r="F54" s="184">
        <v>717</v>
      </c>
      <c r="G54" s="184">
        <v>642</v>
      </c>
      <c r="H54" s="184">
        <v>561</v>
      </c>
      <c r="I54" s="184">
        <v>522</v>
      </c>
      <c r="J54" s="184">
        <v>468</v>
      </c>
      <c r="K54" s="184">
        <v>438</v>
      </c>
      <c r="L54" s="184">
        <v>414</v>
      </c>
      <c r="M54" s="184">
        <v>387</v>
      </c>
      <c r="N54" s="184">
        <v>357</v>
      </c>
      <c r="O54" s="184">
        <v>342</v>
      </c>
      <c r="P54" s="184">
        <v>324</v>
      </c>
      <c r="Q54" s="184">
        <v>318</v>
      </c>
      <c r="R54" s="184">
        <v>297</v>
      </c>
      <c r="S54" s="184">
        <v>282</v>
      </c>
      <c r="T54" s="184">
        <v>270</v>
      </c>
      <c r="U54" s="184">
        <v>267</v>
      </c>
      <c r="V54" s="184">
        <v>255</v>
      </c>
      <c r="W54" s="184">
        <v>246</v>
      </c>
      <c r="X54" s="186">
        <v>714</v>
      </c>
    </row>
    <row r="55" spans="1:24" x14ac:dyDescent="0.2">
      <c r="A55" s="187" t="s">
        <v>118</v>
      </c>
      <c r="B55" s="183">
        <v>246</v>
      </c>
      <c r="C55" s="184">
        <v>18</v>
      </c>
      <c r="D55" s="184">
        <v>249</v>
      </c>
      <c r="E55" s="185">
        <v>15</v>
      </c>
      <c r="F55" s="184">
        <v>528</v>
      </c>
      <c r="G55" s="184">
        <v>477</v>
      </c>
      <c r="H55" s="184">
        <v>435</v>
      </c>
      <c r="I55" s="184">
        <v>393</v>
      </c>
      <c r="J55" s="184">
        <v>369</v>
      </c>
      <c r="K55" s="184">
        <v>345</v>
      </c>
      <c r="L55" s="184">
        <v>324</v>
      </c>
      <c r="M55" s="184">
        <v>306</v>
      </c>
      <c r="N55" s="184">
        <v>291</v>
      </c>
      <c r="O55" s="184">
        <v>276</v>
      </c>
      <c r="P55" s="184">
        <v>267</v>
      </c>
      <c r="Q55" s="184">
        <v>255</v>
      </c>
      <c r="R55" s="184">
        <v>249</v>
      </c>
      <c r="S55" s="184">
        <v>240</v>
      </c>
      <c r="T55" s="184">
        <v>234</v>
      </c>
      <c r="U55" s="184">
        <v>225</v>
      </c>
      <c r="V55" s="184">
        <v>222</v>
      </c>
      <c r="W55" s="184">
        <v>213</v>
      </c>
      <c r="X55" s="186">
        <v>528</v>
      </c>
    </row>
    <row r="56" spans="1:24" x14ac:dyDescent="0.2">
      <c r="A56" s="187"/>
      <c r="B56" s="183"/>
      <c r="C56" s="184"/>
      <c r="D56" s="184"/>
      <c r="E56" s="185"/>
      <c r="F56" s="184"/>
      <c r="G56" s="184"/>
      <c r="H56" s="184"/>
      <c r="I56" s="184"/>
      <c r="J56" s="184"/>
      <c r="K56" s="184"/>
      <c r="L56" s="184"/>
      <c r="M56" s="184"/>
      <c r="N56" s="184"/>
      <c r="O56" s="184"/>
      <c r="P56" s="184"/>
      <c r="Q56" s="184"/>
      <c r="R56" s="184"/>
      <c r="S56" s="184"/>
      <c r="T56" s="184"/>
      <c r="U56" s="184"/>
      <c r="V56" s="184"/>
      <c r="W56" s="184"/>
      <c r="X56" s="186"/>
    </row>
    <row r="57" spans="1:24" x14ac:dyDescent="0.2">
      <c r="A57" s="182" t="s">
        <v>178</v>
      </c>
      <c r="B57" s="183"/>
      <c r="C57" s="184"/>
      <c r="D57" s="184"/>
      <c r="E57" s="185"/>
      <c r="F57" s="184"/>
      <c r="G57" s="184"/>
      <c r="H57" s="184"/>
      <c r="I57" s="184"/>
      <c r="J57" s="184"/>
      <c r="K57" s="184"/>
      <c r="L57" s="184"/>
      <c r="M57" s="184"/>
      <c r="N57" s="184"/>
      <c r="O57" s="184"/>
      <c r="P57" s="184"/>
      <c r="Q57" s="184"/>
      <c r="R57" s="184"/>
      <c r="S57" s="184"/>
      <c r="T57" s="184"/>
      <c r="U57" s="184"/>
      <c r="V57" s="184"/>
      <c r="W57" s="184"/>
      <c r="X57" s="186"/>
    </row>
    <row r="58" spans="1:24" x14ac:dyDescent="0.2">
      <c r="A58" s="187" t="s">
        <v>159</v>
      </c>
      <c r="B58" s="183">
        <v>324</v>
      </c>
      <c r="C58" s="184">
        <v>12</v>
      </c>
      <c r="D58" s="184">
        <v>462</v>
      </c>
      <c r="E58" s="185">
        <v>21</v>
      </c>
      <c r="F58" s="184">
        <v>819</v>
      </c>
      <c r="G58" s="184">
        <v>678</v>
      </c>
      <c r="H58" s="184">
        <v>534</v>
      </c>
      <c r="I58" s="184">
        <v>462</v>
      </c>
      <c r="J58" s="184">
        <v>396</v>
      </c>
      <c r="K58" s="184">
        <v>354</v>
      </c>
      <c r="L58" s="184">
        <v>318</v>
      </c>
      <c r="M58" s="184">
        <v>285</v>
      </c>
      <c r="N58" s="184">
        <v>258</v>
      </c>
      <c r="O58" s="184">
        <v>237</v>
      </c>
      <c r="P58" s="184">
        <v>228</v>
      </c>
      <c r="Q58" s="184">
        <v>216</v>
      </c>
      <c r="R58" s="184">
        <v>204</v>
      </c>
      <c r="S58" s="184">
        <v>192</v>
      </c>
      <c r="T58" s="184">
        <v>183</v>
      </c>
      <c r="U58" s="184">
        <v>177</v>
      </c>
      <c r="V58" s="184">
        <v>168</v>
      </c>
      <c r="W58" s="184">
        <v>159</v>
      </c>
      <c r="X58" s="186">
        <v>822</v>
      </c>
    </row>
    <row r="59" spans="1:24" x14ac:dyDescent="0.2">
      <c r="A59" s="187" t="s">
        <v>160</v>
      </c>
      <c r="B59" s="183">
        <v>12</v>
      </c>
      <c r="C59" s="184">
        <v>0</v>
      </c>
      <c r="D59" s="184">
        <v>12</v>
      </c>
      <c r="E59" s="185">
        <v>0</v>
      </c>
      <c r="F59" s="184">
        <v>24</v>
      </c>
      <c r="G59" s="184">
        <v>21</v>
      </c>
      <c r="H59" s="184">
        <v>18</v>
      </c>
      <c r="I59" s="184">
        <v>18</v>
      </c>
      <c r="J59" s="184">
        <v>15</v>
      </c>
      <c r="K59" s="184">
        <v>15</v>
      </c>
      <c r="L59" s="184">
        <v>12</v>
      </c>
      <c r="M59" s="184">
        <v>12</v>
      </c>
      <c r="N59" s="184">
        <v>12</v>
      </c>
      <c r="O59" s="184">
        <v>12</v>
      </c>
      <c r="P59" s="184">
        <v>9</v>
      </c>
      <c r="Q59" s="184">
        <v>9</v>
      </c>
      <c r="R59" s="184">
        <v>9</v>
      </c>
      <c r="S59" s="184">
        <v>6</v>
      </c>
      <c r="T59" s="184">
        <v>9</v>
      </c>
      <c r="U59" s="184">
        <v>6</v>
      </c>
      <c r="V59" s="184">
        <v>6</v>
      </c>
      <c r="W59" s="184">
        <v>6</v>
      </c>
      <c r="X59" s="186">
        <v>24</v>
      </c>
    </row>
    <row r="60" spans="1:24" x14ac:dyDescent="0.2">
      <c r="A60" s="187" t="s">
        <v>161</v>
      </c>
      <c r="B60" s="183">
        <v>462</v>
      </c>
      <c r="C60" s="184">
        <v>21</v>
      </c>
      <c r="D60" s="184">
        <v>645</v>
      </c>
      <c r="E60" s="185">
        <v>30</v>
      </c>
      <c r="F60" s="184">
        <v>1155</v>
      </c>
      <c r="G60" s="184">
        <v>1083</v>
      </c>
      <c r="H60" s="184">
        <v>948</v>
      </c>
      <c r="I60" s="184">
        <v>852</v>
      </c>
      <c r="J60" s="184">
        <v>777</v>
      </c>
      <c r="K60" s="184">
        <v>720</v>
      </c>
      <c r="L60" s="184">
        <v>663</v>
      </c>
      <c r="M60" s="184">
        <v>615</v>
      </c>
      <c r="N60" s="184">
        <v>582</v>
      </c>
      <c r="O60" s="184">
        <v>552</v>
      </c>
      <c r="P60" s="184">
        <v>510</v>
      </c>
      <c r="Q60" s="184">
        <v>486</v>
      </c>
      <c r="R60" s="184">
        <v>471</v>
      </c>
      <c r="S60" s="184">
        <v>453</v>
      </c>
      <c r="T60" s="184">
        <v>447</v>
      </c>
      <c r="U60" s="184">
        <v>432</v>
      </c>
      <c r="V60" s="184">
        <v>414</v>
      </c>
      <c r="W60" s="184">
        <v>399</v>
      </c>
      <c r="X60" s="186">
        <v>1155</v>
      </c>
    </row>
    <row r="61" spans="1:24" x14ac:dyDescent="0.2">
      <c r="A61" s="187" t="s">
        <v>162</v>
      </c>
      <c r="B61" s="183">
        <v>21</v>
      </c>
      <c r="C61" s="184">
        <v>0</v>
      </c>
      <c r="D61" s="184">
        <v>33</v>
      </c>
      <c r="E61" s="185">
        <v>0</v>
      </c>
      <c r="F61" s="184">
        <v>57</v>
      </c>
      <c r="G61" s="184">
        <v>54</v>
      </c>
      <c r="H61" s="184">
        <v>51</v>
      </c>
      <c r="I61" s="184">
        <v>48</v>
      </c>
      <c r="J61" s="184">
        <v>45</v>
      </c>
      <c r="K61" s="184">
        <v>42</v>
      </c>
      <c r="L61" s="184">
        <v>39</v>
      </c>
      <c r="M61" s="184">
        <v>36</v>
      </c>
      <c r="N61" s="184">
        <v>33</v>
      </c>
      <c r="O61" s="184">
        <v>36</v>
      </c>
      <c r="P61" s="184">
        <v>33</v>
      </c>
      <c r="Q61" s="184">
        <v>30</v>
      </c>
      <c r="R61" s="184">
        <v>30</v>
      </c>
      <c r="S61" s="184">
        <v>27</v>
      </c>
      <c r="T61" s="184">
        <v>27</v>
      </c>
      <c r="U61" s="184">
        <v>27</v>
      </c>
      <c r="V61" s="184">
        <v>27</v>
      </c>
      <c r="W61" s="184">
        <v>27</v>
      </c>
      <c r="X61" s="186">
        <v>57</v>
      </c>
    </row>
    <row r="62" spans="1:24" x14ac:dyDescent="0.2">
      <c r="A62" s="187" t="s">
        <v>163</v>
      </c>
      <c r="B62" s="183">
        <v>366</v>
      </c>
      <c r="C62" s="184">
        <v>18</v>
      </c>
      <c r="D62" s="184">
        <v>513</v>
      </c>
      <c r="E62" s="185">
        <v>15</v>
      </c>
      <c r="F62" s="184">
        <v>915</v>
      </c>
      <c r="G62" s="184">
        <v>819</v>
      </c>
      <c r="H62" s="184">
        <v>735</v>
      </c>
      <c r="I62" s="184">
        <v>663</v>
      </c>
      <c r="J62" s="184">
        <v>597</v>
      </c>
      <c r="K62" s="184">
        <v>552</v>
      </c>
      <c r="L62" s="184">
        <v>504</v>
      </c>
      <c r="M62" s="184">
        <v>474</v>
      </c>
      <c r="N62" s="184">
        <v>447</v>
      </c>
      <c r="O62" s="184">
        <v>420</v>
      </c>
      <c r="P62" s="184">
        <v>399</v>
      </c>
      <c r="Q62" s="184">
        <v>372</v>
      </c>
      <c r="R62" s="184">
        <v>348</v>
      </c>
      <c r="S62" s="184">
        <v>333</v>
      </c>
      <c r="T62" s="184">
        <v>321</v>
      </c>
      <c r="U62" s="184">
        <v>312</v>
      </c>
      <c r="V62" s="184">
        <v>297</v>
      </c>
      <c r="W62" s="184">
        <v>285</v>
      </c>
      <c r="X62" s="186">
        <v>915</v>
      </c>
    </row>
    <row r="63" spans="1:24" x14ac:dyDescent="0.2">
      <c r="A63" s="187" t="s">
        <v>164</v>
      </c>
      <c r="B63" s="183">
        <v>171</v>
      </c>
      <c r="C63" s="184">
        <v>0</v>
      </c>
      <c r="D63" s="184">
        <v>183</v>
      </c>
      <c r="E63" s="185">
        <v>6</v>
      </c>
      <c r="F63" s="184">
        <v>363</v>
      </c>
      <c r="G63" s="184">
        <v>336</v>
      </c>
      <c r="H63" s="184">
        <v>300</v>
      </c>
      <c r="I63" s="184">
        <v>273</v>
      </c>
      <c r="J63" s="184">
        <v>246</v>
      </c>
      <c r="K63" s="184">
        <v>234</v>
      </c>
      <c r="L63" s="184">
        <v>222</v>
      </c>
      <c r="M63" s="184">
        <v>213</v>
      </c>
      <c r="N63" s="184">
        <v>201</v>
      </c>
      <c r="O63" s="184">
        <v>189</v>
      </c>
      <c r="P63" s="184">
        <v>177</v>
      </c>
      <c r="Q63" s="184">
        <v>174</v>
      </c>
      <c r="R63" s="184">
        <v>168</v>
      </c>
      <c r="S63" s="184">
        <v>165</v>
      </c>
      <c r="T63" s="184">
        <v>159</v>
      </c>
      <c r="U63" s="184">
        <v>153</v>
      </c>
      <c r="V63" s="184">
        <v>150</v>
      </c>
      <c r="W63" s="184">
        <v>144</v>
      </c>
      <c r="X63" s="186">
        <v>363</v>
      </c>
    </row>
    <row r="64" spans="1:24" x14ac:dyDescent="0.2">
      <c r="A64" s="187" t="s">
        <v>165</v>
      </c>
      <c r="B64" s="183">
        <v>486</v>
      </c>
      <c r="C64" s="184">
        <v>21</v>
      </c>
      <c r="D64" s="184">
        <v>393</v>
      </c>
      <c r="E64" s="185">
        <v>21</v>
      </c>
      <c r="F64" s="184">
        <v>918</v>
      </c>
      <c r="G64" s="184">
        <v>849</v>
      </c>
      <c r="H64" s="184">
        <v>780</v>
      </c>
      <c r="I64" s="184">
        <v>708</v>
      </c>
      <c r="J64" s="184">
        <v>660</v>
      </c>
      <c r="K64" s="184">
        <v>627</v>
      </c>
      <c r="L64" s="184">
        <v>597</v>
      </c>
      <c r="M64" s="184">
        <v>564</v>
      </c>
      <c r="N64" s="184">
        <v>525</v>
      </c>
      <c r="O64" s="184">
        <v>507</v>
      </c>
      <c r="P64" s="184">
        <v>483</v>
      </c>
      <c r="Q64" s="184">
        <v>465</v>
      </c>
      <c r="R64" s="184">
        <v>450</v>
      </c>
      <c r="S64" s="184">
        <v>429</v>
      </c>
      <c r="T64" s="184">
        <v>417</v>
      </c>
      <c r="U64" s="184">
        <v>405</v>
      </c>
      <c r="V64" s="184">
        <v>390</v>
      </c>
      <c r="W64" s="184">
        <v>381</v>
      </c>
      <c r="X64" s="186">
        <v>918</v>
      </c>
    </row>
    <row r="65" spans="1:24" x14ac:dyDescent="0.2">
      <c r="A65" s="187" t="s">
        <v>166</v>
      </c>
      <c r="B65" s="183">
        <v>345</v>
      </c>
      <c r="C65" s="184">
        <v>24</v>
      </c>
      <c r="D65" s="184">
        <v>246</v>
      </c>
      <c r="E65" s="185">
        <v>15</v>
      </c>
      <c r="F65" s="184">
        <v>627</v>
      </c>
      <c r="G65" s="184">
        <v>549</v>
      </c>
      <c r="H65" s="184">
        <v>474</v>
      </c>
      <c r="I65" s="184">
        <v>429</v>
      </c>
      <c r="J65" s="184">
        <v>396</v>
      </c>
      <c r="K65" s="184">
        <v>375</v>
      </c>
      <c r="L65" s="184">
        <v>351</v>
      </c>
      <c r="M65" s="184">
        <v>318</v>
      </c>
      <c r="N65" s="184">
        <v>300</v>
      </c>
      <c r="O65" s="184">
        <v>273</v>
      </c>
      <c r="P65" s="184">
        <v>255</v>
      </c>
      <c r="Q65" s="184">
        <v>237</v>
      </c>
      <c r="R65" s="184">
        <v>222</v>
      </c>
      <c r="S65" s="184">
        <v>207</v>
      </c>
      <c r="T65" s="184">
        <v>204</v>
      </c>
      <c r="U65" s="184">
        <v>195</v>
      </c>
      <c r="V65" s="184">
        <v>189</v>
      </c>
      <c r="W65" s="184">
        <v>180</v>
      </c>
      <c r="X65" s="186">
        <v>630</v>
      </c>
    </row>
    <row r="66" spans="1:24" x14ac:dyDescent="0.2">
      <c r="A66" s="187" t="s">
        <v>167</v>
      </c>
      <c r="B66" s="183">
        <v>165</v>
      </c>
      <c r="C66" s="184">
        <v>6</v>
      </c>
      <c r="D66" s="184">
        <v>303</v>
      </c>
      <c r="E66" s="185">
        <v>12</v>
      </c>
      <c r="F66" s="184">
        <v>483</v>
      </c>
      <c r="G66" s="184">
        <v>450</v>
      </c>
      <c r="H66" s="184">
        <v>414</v>
      </c>
      <c r="I66" s="184">
        <v>387</v>
      </c>
      <c r="J66" s="184">
        <v>357</v>
      </c>
      <c r="K66" s="184">
        <v>336</v>
      </c>
      <c r="L66" s="184">
        <v>312</v>
      </c>
      <c r="M66" s="184">
        <v>297</v>
      </c>
      <c r="N66" s="184">
        <v>288</v>
      </c>
      <c r="O66" s="184">
        <v>279</v>
      </c>
      <c r="P66" s="184">
        <v>261</v>
      </c>
      <c r="Q66" s="184">
        <v>252</v>
      </c>
      <c r="R66" s="184">
        <v>246</v>
      </c>
      <c r="S66" s="184">
        <v>240</v>
      </c>
      <c r="T66" s="184">
        <v>234</v>
      </c>
      <c r="U66" s="184">
        <v>228</v>
      </c>
      <c r="V66" s="184">
        <v>222</v>
      </c>
      <c r="W66" s="184">
        <v>210</v>
      </c>
      <c r="X66" s="186">
        <v>486</v>
      </c>
    </row>
    <row r="67" spans="1:24" x14ac:dyDescent="0.2">
      <c r="A67" s="187" t="s">
        <v>168</v>
      </c>
      <c r="B67" s="183">
        <v>27</v>
      </c>
      <c r="C67" s="184">
        <v>0</v>
      </c>
      <c r="D67" s="184">
        <v>21</v>
      </c>
      <c r="E67" s="185">
        <v>0</v>
      </c>
      <c r="F67" s="184">
        <v>51</v>
      </c>
      <c r="G67" s="184">
        <v>45</v>
      </c>
      <c r="H67" s="184">
        <v>45</v>
      </c>
      <c r="I67" s="184">
        <v>42</v>
      </c>
      <c r="J67" s="184">
        <v>36</v>
      </c>
      <c r="K67" s="184">
        <v>33</v>
      </c>
      <c r="L67" s="184">
        <v>33</v>
      </c>
      <c r="M67" s="184">
        <v>30</v>
      </c>
      <c r="N67" s="184">
        <v>30</v>
      </c>
      <c r="O67" s="184">
        <v>30</v>
      </c>
      <c r="P67" s="184">
        <v>27</v>
      </c>
      <c r="Q67" s="184">
        <v>24</v>
      </c>
      <c r="R67" s="184">
        <v>24</v>
      </c>
      <c r="S67" s="184">
        <v>21</v>
      </c>
      <c r="T67" s="184">
        <v>21</v>
      </c>
      <c r="U67" s="184">
        <v>21</v>
      </c>
      <c r="V67" s="184">
        <v>21</v>
      </c>
      <c r="W67" s="184">
        <v>18</v>
      </c>
      <c r="X67" s="186">
        <v>51</v>
      </c>
    </row>
    <row r="68" spans="1:24" x14ac:dyDescent="0.2">
      <c r="A68" s="187" t="s">
        <v>169</v>
      </c>
      <c r="B68" s="183">
        <v>30</v>
      </c>
      <c r="C68" s="184">
        <v>0</v>
      </c>
      <c r="D68" s="184">
        <v>33</v>
      </c>
      <c r="E68" s="185">
        <v>0</v>
      </c>
      <c r="F68" s="184">
        <v>69</v>
      </c>
      <c r="G68" s="184">
        <v>66</v>
      </c>
      <c r="H68" s="184">
        <v>60</v>
      </c>
      <c r="I68" s="184">
        <v>54</v>
      </c>
      <c r="J68" s="184">
        <v>45</v>
      </c>
      <c r="K68" s="184">
        <v>42</v>
      </c>
      <c r="L68" s="184">
        <v>36</v>
      </c>
      <c r="M68" s="184">
        <v>33</v>
      </c>
      <c r="N68" s="184">
        <v>33</v>
      </c>
      <c r="O68" s="184">
        <v>33</v>
      </c>
      <c r="P68" s="184">
        <v>33</v>
      </c>
      <c r="Q68" s="184">
        <v>33</v>
      </c>
      <c r="R68" s="184">
        <v>30</v>
      </c>
      <c r="S68" s="184">
        <v>30</v>
      </c>
      <c r="T68" s="184">
        <v>30</v>
      </c>
      <c r="U68" s="184">
        <v>30</v>
      </c>
      <c r="V68" s="184">
        <v>27</v>
      </c>
      <c r="W68" s="184">
        <v>27</v>
      </c>
      <c r="X68" s="186">
        <v>69</v>
      </c>
    </row>
    <row r="69" spans="1:24" x14ac:dyDescent="0.2">
      <c r="A69" s="187" t="s">
        <v>170</v>
      </c>
      <c r="B69" s="183">
        <v>78</v>
      </c>
      <c r="C69" s="184">
        <v>0</v>
      </c>
      <c r="D69" s="184">
        <v>72</v>
      </c>
      <c r="E69" s="185">
        <v>0</v>
      </c>
      <c r="F69" s="184">
        <v>150</v>
      </c>
      <c r="G69" s="184">
        <v>135</v>
      </c>
      <c r="H69" s="184">
        <v>120</v>
      </c>
      <c r="I69" s="184">
        <v>111</v>
      </c>
      <c r="J69" s="184">
        <v>102</v>
      </c>
      <c r="K69" s="184">
        <v>90</v>
      </c>
      <c r="L69" s="184">
        <v>81</v>
      </c>
      <c r="M69" s="184">
        <v>81</v>
      </c>
      <c r="N69" s="184">
        <v>78</v>
      </c>
      <c r="O69" s="184">
        <v>75</v>
      </c>
      <c r="P69" s="184">
        <v>75</v>
      </c>
      <c r="Q69" s="184">
        <v>69</v>
      </c>
      <c r="R69" s="184">
        <v>63</v>
      </c>
      <c r="S69" s="184">
        <v>63</v>
      </c>
      <c r="T69" s="184">
        <v>57</v>
      </c>
      <c r="U69" s="184">
        <v>54</v>
      </c>
      <c r="V69" s="184">
        <v>54</v>
      </c>
      <c r="W69" s="184">
        <v>51</v>
      </c>
      <c r="X69" s="186">
        <v>150</v>
      </c>
    </row>
    <row r="70" spans="1:24" x14ac:dyDescent="0.2">
      <c r="A70" s="187" t="s">
        <v>171</v>
      </c>
      <c r="B70" s="183">
        <v>144</v>
      </c>
      <c r="C70" s="184">
        <v>0</v>
      </c>
      <c r="D70" s="184">
        <v>96</v>
      </c>
      <c r="E70" s="185">
        <v>0</v>
      </c>
      <c r="F70" s="184">
        <v>240</v>
      </c>
      <c r="G70" s="184">
        <v>225</v>
      </c>
      <c r="H70" s="184">
        <v>198</v>
      </c>
      <c r="I70" s="184">
        <v>171</v>
      </c>
      <c r="J70" s="184">
        <v>159</v>
      </c>
      <c r="K70" s="184">
        <v>150</v>
      </c>
      <c r="L70" s="184">
        <v>144</v>
      </c>
      <c r="M70" s="184">
        <v>135</v>
      </c>
      <c r="N70" s="184">
        <v>129</v>
      </c>
      <c r="O70" s="184">
        <v>126</v>
      </c>
      <c r="P70" s="184">
        <v>120</v>
      </c>
      <c r="Q70" s="184">
        <v>114</v>
      </c>
      <c r="R70" s="184">
        <v>105</v>
      </c>
      <c r="S70" s="184">
        <v>102</v>
      </c>
      <c r="T70" s="184">
        <v>99</v>
      </c>
      <c r="U70" s="184">
        <v>96</v>
      </c>
      <c r="V70" s="184">
        <v>93</v>
      </c>
      <c r="W70" s="184">
        <v>90</v>
      </c>
      <c r="X70" s="186">
        <v>240</v>
      </c>
    </row>
    <row r="71" spans="1:24" x14ac:dyDescent="0.2">
      <c r="A71" s="187" t="s">
        <v>172</v>
      </c>
      <c r="B71" s="183">
        <v>420</v>
      </c>
      <c r="C71" s="184">
        <v>15</v>
      </c>
      <c r="D71" s="184">
        <v>510</v>
      </c>
      <c r="E71" s="185">
        <v>18</v>
      </c>
      <c r="F71" s="184">
        <v>966</v>
      </c>
      <c r="G71" s="184">
        <v>846</v>
      </c>
      <c r="H71" s="184">
        <v>732</v>
      </c>
      <c r="I71" s="184">
        <v>636</v>
      </c>
      <c r="J71" s="184">
        <v>582</v>
      </c>
      <c r="K71" s="184">
        <v>507</v>
      </c>
      <c r="L71" s="184">
        <v>468</v>
      </c>
      <c r="M71" s="184">
        <v>438</v>
      </c>
      <c r="N71" s="184">
        <v>402</v>
      </c>
      <c r="O71" s="184">
        <v>384</v>
      </c>
      <c r="P71" s="184">
        <v>354</v>
      </c>
      <c r="Q71" s="184">
        <v>345</v>
      </c>
      <c r="R71" s="184">
        <v>333</v>
      </c>
      <c r="S71" s="184">
        <v>321</v>
      </c>
      <c r="T71" s="184">
        <v>309</v>
      </c>
      <c r="U71" s="184">
        <v>294</v>
      </c>
      <c r="V71" s="184">
        <v>288</v>
      </c>
      <c r="W71" s="184">
        <v>273</v>
      </c>
      <c r="X71" s="186">
        <v>963</v>
      </c>
    </row>
    <row r="72" spans="1:24" x14ac:dyDescent="0.2">
      <c r="A72" s="187" t="s">
        <v>173</v>
      </c>
      <c r="B72" s="183">
        <v>105</v>
      </c>
      <c r="C72" s="184">
        <v>6</v>
      </c>
      <c r="D72" s="184">
        <v>114</v>
      </c>
      <c r="E72" s="185">
        <v>9</v>
      </c>
      <c r="F72" s="184">
        <v>234</v>
      </c>
      <c r="G72" s="184">
        <v>219</v>
      </c>
      <c r="H72" s="184">
        <v>207</v>
      </c>
      <c r="I72" s="184">
        <v>192</v>
      </c>
      <c r="J72" s="184">
        <v>186</v>
      </c>
      <c r="K72" s="184">
        <v>174</v>
      </c>
      <c r="L72" s="184">
        <v>165</v>
      </c>
      <c r="M72" s="184">
        <v>156</v>
      </c>
      <c r="N72" s="184">
        <v>150</v>
      </c>
      <c r="O72" s="184">
        <v>147</v>
      </c>
      <c r="P72" s="184">
        <v>141</v>
      </c>
      <c r="Q72" s="184">
        <v>135</v>
      </c>
      <c r="R72" s="184">
        <v>132</v>
      </c>
      <c r="S72" s="184">
        <v>129</v>
      </c>
      <c r="T72" s="184">
        <v>126</v>
      </c>
      <c r="U72" s="184">
        <v>123</v>
      </c>
      <c r="V72" s="184">
        <v>120</v>
      </c>
      <c r="W72" s="184">
        <v>117</v>
      </c>
      <c r="X72" s="186">
        <v>237</v>
      </c>
    </row>
    <row r="73" spans="1:24" x14ac:dyDescent="0.2">
      <c r="A73" s="187" t="s">
        <v>174</v>
      </c>
      <c r="B73" s="183">
        <v>159</v>
      </c>
      <c r="C73" s="184">
        <v>15</v>
      </c>
      <c r="D73" s="184">
        <v>147</v>
      </c>
      <c r="E73" s="185">
        <v>6</v>
      </c>
      <c r="F73" s="184">
        <v>327</v>
      </c>
      <c r="G73" s="184">
        <v>285</v>
      </c>
      <c r="H73" s="184">
        <v>252</v>
      </c>
      <c r="I73" s="184">
        <v>237</v>
      </c>
      <c r="J73" s="184">
        <v>210</v>
      </c>
      <c r="K73" s="184">
        <v>192</v>
      </c>
      <c r="L73" s="184">
        <v>180</v>
      </c>
      <c r="M73" s="184">
        <v>171</v>
      </c>
      <c r="N73" s="184">
        <v>162</v>
      </c>
      <c r="O73" s="184">
        <v>153</v>
      </c>
      <c r="P73" s="184">
        <v>141</v>
      </c>
      <c r="Q73" s="184">
        <v>129</v>
      </c>
      <c r="R73" s="184">
        <v>129</v>
      </c>
      <c r="S73" s="184">
        <v>126</v>
      </c>
      <c r="T73" s="184">
        <v>123</v>
      </c>
      <c r="U73" s="184">
        <v>117</v>
      </c>
      <c r="V73" s="184">
        <v>117</v>
      </c>
      <c r="W73" s="184">
        <v>114</v>
      </c>
      <c r="X73" s="186">
        <v>330</v>
      </c>
    </row>
    <row r="74" spans="1:24" x14ac:dyDescent="0.2">
      <c r="A74" s="187" t="s">
        <v>175</v>
      </c>
      <c r="B74" s="183">
        <v>351</v>
      </c>
      <c r="C74" s="184">
        <v>51</v>
      </c>
      <c r="D74" s="184">
        <v>351</v>
      </c>
      <c r="E74" s="185">
        <v>42</v>
      </c>
      <c r="F74" s="184">
        <v>795</v>
      </c>
      <c r="G74" s="184">
        <v>732</v>
      </c>
      <c r="H74" s="184">
        <v>675</v>
      </c>
      <c r="I74" s="184">
        <v>636</v>
      </c>
      <c r="J74" s="184">
        <v>606</v>
      </c>
      <c r="K74" s="184">
        <v>573</v>
      </c>
      <c r="L74" s="184">
        <v>552</v>
      </c>
      <c r="M74" s="184">
        <v>528</v>
      </c>
      <c r="N74" s="184">
        <v>501</v>
      </c>
      <c r="O74" s="184">
        <v>480</v>
      </c>
      <c r="P74" s="184">
        <v>459</v>
      </c>
      <c r="Q74" s="184">
        <v>444</v>
      </c>
      <c r="R74" s="184">
        <v>426</v>
      </c>
      <c r="S74" s="184">
        <v>411</v>
      </c>
      <c r="T74" s="184">
        <v>402</v>
      </c>
      <c r="U74" s="184">
        <v>384</v>
      </c>
      <c r="V74" s="184">
        <v>378</v>
      </c>
      <c r="W74" s="184">
        <v>369</v>
      </c>
      <c r="X74" s="186">
        <v>795</v>
      </c>
    </row>
    <row r="75" spans="1:24" x14ac:dyDescent="0.2">
      <c r="A75" s="187" t="s">
        <v>176</v>
      </c>
      <c r="B75" s="183">
        <v>54</v>
      </c>
      <c r="C75" s="184">
        <v>0</v>
      </c>
      <c r="D75" s="184">
        <v>54</v>
      </c>
      <c r="E75" s="185">
        <v>6</v>
      </c>
      <c r="F75" s="184">
        <v>117</v>
      </c>
      <c r="G75" s="184">
        <v>105</v>
      </c>
      <c r="H75" s="184">
        <v>93</v>
      </c>
      <c r="I75" s="184">
        <v>84</v>
      </c>
      <c r="J75" s="184">
        <v>75</v>
      </c>
      <c r="K75" s="184">
        <v>72</v>
      </c>
      <c r="L75" s="184">
        <v>66</v>
      </c>
      <c r="M75" s="184">
        <v>63</v>
      </c>
      <c r="N75" s="184">
        <v>60</v>
      </c>
      <c r="O75" s="184">
        <v>57</v>
      </c>
      <c r="P75" s="184">
        <v>51</v>
      </c>
      <c r="Q75" s="184">
        <v>48</v>
      </c>
      <c r="R75" s="184">
        <v>48</v>
      </c>
      <c r="S75" s="184">
        <v>48</v>
      </c>
      <c r="T75" s="184">
        <v>45</v>
      </c>
      <c r="U75" s="184">
        <v>45</v>
      </c>
      <c r="V75" s="184">
        <v>42</v>
      </c>
      <c r="W75" s="184">
        <v>42</v>
      </c>
      <c r="X75" s="186">
        <v>117</v>
      </c>
    </row>
    <row r="76" spans="1:24" x14ac:dyDescent="0.2">
      <c r="A76" s="187" t="s">
        <v>177</v>
      </c>
      <c r="B76" s="183">
        <v>156</v>
      </c>
      <c r="C76" s="184">
        <v>9</v>
      </c>
      <c r="D76" s="184">
        <v>135</v>
      </c>
      <c r="E76" s="185">
        <v>0</v>
      </c>
      <c r="F76" s="184">
        <v>306</v>
      </c>
      <c r="G76" s="184">
        <v>288</v>
      </c>
      <c r="H76" s="184">
        <v>255</v>
      </c>
      <c r="I76" s="184">
        <v>228</v>
      </c>
      <c r="J76" s="184">
        <v>216</v>
      </c>
      <c r="K76" s="184">
        <v>207</v>
      </c>
      <c r="L76" s="184">
        <v>195</v>
      </c>
      <c r="M76" s="184">
        <v>180</v>
      </c>
      <c r="N76" s="184">
        <v>168</v>
      </c>
      <c r="O76" s="184">
        <v>159</v>
      </c>
      <c r="P76" s="184">
        <v>156</v>
      </c>
      <c r="Q76" s="184">
        <v>144</v>
      </c>
      <c r="R76" s="184">
        <v>138</v>
      </c>
      <c r="S76" s="184">
        <v>135</v>
      </c>
      <c r="T76" s="184">
        <v>129</v>
      </c>
      <c r="U76" s="184">
        <v>123</v>
      </c>
      <c r="V76" s="184">
        <v>123</v>
      </c>
      <c r="W76" s="184">
        <v>120</v>
      </c>
      <c r="X76" s="186">
        <v>306</v>
      </c>
    </row>
    <row r="77" spans="1:24" x14ac:dyDescent="0.2">
      <c r="A77" s="187"/>
      <c r="B77" s="183"/>
      <c r="C77" s="184"/>
      <c r="D77" s="184"/>
      <c r="E77" s="185"/>
      <c r="F77" s="184"/>
      <c r="G77" s="184"/>
      <c r="H77" s="184"/>
      <c r="I77" s="184"/>
      <c r="J77" s="184"/>
      <c r="K77" s="184"/>
      <c r="L77" s="184"/>
      <c r="M77" s="184"/>
      <c r="N77" s="184"/>
      <c r="O77" s="184"/>
      <c r="P77" s="184"/>
      <c r="Q77" s="184"/>
      <c r="R77" s="184"/>
      <c r="S77" s="184"/>
      <c r="T77" s="184"/>
      <c r="U77" s="184"/>
      <c r="V77" s="184"/>
      <c r="W77" s="184"/>
      <c r="X77" s="186"/>
    </row>
    <row r="78" spans="1:24" x14ac:dyDescent="0.2">
      <c r="A78" s="182" t="s">
        <v>237</v>
      </c>
      <c r="B78" s="183"/>
      <c r="C78" s="184"/>
      <c r="D78" s="184"/>
      <c r="E78" s="185"/>
      <c r="F78" s="184"/>
      <c r="G78" s="184"/>
      <c r="H78" s="184"/>
      <c r="I78" s="184"/>
      <c r="J78" s="184"/>
      <c r="K78" s="184"/>
      <c r="L78" s="184"/>
      <c r="M78" s="184"/>
      <c r="N78" s="184"/>
      <c r="O78" s="184"/>
      <c r="P78" s="184"/>
      <c r="Q78" s="184"/>
      <c r="R78" s="184"/>
      <c r="S78" s="184"/>
      <c r="T78" s="184"/>
      <c r="U78" s="184"/>
      <c r="V78" s="184"/>
      <c r="W78" s="184"/>
      <c r="X78" s="186"/>
    </row>
    <row r="79" spans="1:24" x14ac:dyDescent="0.2">
      <c r="A79" s="187" t="s">
        <v>140</v>
      </c>
      <c r="B79" s="183">
        <v>258</v>
      </c>
      <c r="C79" s="184">
        <v>27</v>
      </c>
      <c r="D79" s="184">
        <v>252</v>
      </c>
      <c r="E79" s="185">
        <v>21</v>
      </c>
      <c r="F79" s="184">
        <v>561</v>
      </c>
      <c r="G79" s="184">
        <v>387</v>
      </c>
      <c r="H79" s="184">
        <v>321</v>
      </c>
      <c r="I79" s="184">
        <v>270</v>
      </c>
      <c r="J79" s="184">
        <v>240</v>
      </c>
      <c r="K79" s="184">
        <v>213</v>
      </c>
      <c r="L79" s="184">
        <v>189</v>
      </c>
      <c r="M79" s="184">
        <v>171</v>
      </c>
      <c r="N79" s="184">
        <v>150</v>
      </c>
      <c r="O79" s="184">
        <v>144</v>
      </c>
      <c r="P79" s="184">
        <v>135</v>
      </c>
      <c r="Q79" s="184">
        <v>126</v>
      </c>
      <c r="R79" s="184">
        <v>120</v>
      </c>
      <c r="S79" s="184">
        <v>117</v>
      </c>
      <c r="T79" s="184">
        <v>108</v>
      </c>
      <c r="U79" s="184">
        <v>105</v>
      </c>
      <c r="V79" s="184">
        <v>99</v>
      </c>
      <c r="W79" s="184">
        <v>96</v>
      </c>
      <c r="X79" s="186">
        <v>558</v>
      </c>
    </row>
    <row r="80" spans="1:24" x14ac:dyDescent="0.2">
      <c r="A80" s="187" t="s">
        <v>141</v>
      </c>
      <c r="B80" s="183">
        <v>594</v>
      </c>
      <c r="C80" s="184">
        <v>42</v>
      </c>
      <c r="D80" s="184">
        <v>564</v>
      </c>
      <c r="E80" s="185">
        <v>39</v>
      </c>
      <c r="F80" s="184">
        <v>1236</v>
      </c>
      <c r="G80" s="184">
        <v>1023</v>
      </c>
      <c r="H80" s="184">
        <v>861</v>
      </c>
      <c r="I80" s="184">
        <v>750</v>
      </c>
      <c r="J80" s="184">
        <v>663</v>
      </c>
      <c r="K80" s="184">
        <v>591</v>
      </c>
      <c r="L80" s="184">
        <v>558</v>
      </c>
      <c r="M80" s="184">
        <v>525</v>
      </c>
      <c r="N80" s="184">
        <v>489</v>
      </c>
      <c r="O80" s="184">
        <v>456</v>
      </c>
      <c r="P80" s="184">
        <v>432</v>
      </c>
      <c r="Q80" s="184">
        <v>408</v>
      </c>
      <c r="R80" s="184">
        <v>390</v>
      </c>
      <c r="S80" s="184">
        <v>366</v>
      </c>
      <c r="T80" s="184">
        <v>354</v>
      </c>
      <c r="U80" s="184">
        <v>342</v>
      </c>
      <c r="V80" s="184">
        <v>324</v>
      </c>
      <c r="W80" s="184">
        <v>315</v>
      </c>
      <c r="X80" s="186">
        <v>1239</v>
      </c>
    </row>
    <row r="81" spans="1:24" x14ac:dyDescent="0.2">
      <c r="A81" s="187" t="s">
        <v>142</v>
      </c>
      <c r="B81" s="183">
        <v>816</v>
      </c>
      <c r="C81" s="184">
        <v>48</v>
      </c>
      <c r="D81" s="184">
        <v>759</v>
      </c>
      <c r="E81" s="185">
        <v>42</v>
      </c>
      <c r="F81" s="184">
        <v>1662</v>
      </c>
      <c r="G81" s="184">
        <v>1491</v>
      </c>
      <c r="H81" s="184">
        <v>1305</v>
      </c>
      <c r="I81" s="184">
        <v>1167</v>
      </c>
      <c r="J81" s="184">
        <v>1077</v>
      </c>
      <c r="K81" s="184">
        <v>978</v>
      </c>
      <c r="L81" s="184">
        <v>912</v>
      </c>
      <c r="M81" s="184">
        <v>858</v>
      </c>
      <c r="N81" s="184">
        <v>807</v>
      </c>
      <c r="O81" s="184">
        <v>768</v>
      </c>
      <c r="P81" s="184">
        <v>729</v>
      </c>
      <c r="Q81" s="184">
        <v>693</v>
      </c>
      <c r="R81" s="184">
        <v>663</v>
      </c>
      <c r="S81" s="184">
        <v>636</v>
      </c>
      <c r="T81" s="184">
        <v>618</v>
      </c>
      <c r="U81" s="184">
        <v>597</v>
      </c>
      <c r="V81" s="184">
        <v>573</v>
      </c>
      <c r="W81" s="184">
        <v>546</v>
      </c>
      <c r="X81" s="186">
        <v>1665</v>
      </c>
    </row>
    <row r="82" spans="1:24" x14ac:dyDescent="0.2">
      <c r="A82" s="187" t="s">
        <v>143</v>
      </c>
      <c r="B82" s="183">
        <v>699</v>
      </c>
      <c r="C82" s="184">
        <v>39</v>
      </c>
      <c r="D82" s="184">
        <v>780</v>
      </c>
      <c r="E82" s="185">
        <v>33</v>
      </c>
      <c r="F82" s="184">
        <v>1551</v>
      </c>
      <c r="G82" s="184">
        <v>1458</v>
      </c>
      <c r="H82" s="184">
        <v>1314</v>
      </c>
      <c r="I82" s="184">
        <v>1194</v>
      </c>
      <c r="J82" s="184">
        <v>1089</v>
      </c>
      <c r="K82" s="184">
        <v>1011</v>
      </c>
      <c r="L82" s="184">
        <v>942</v>
      </c>
      <c r="M82" s="184">
        <v>888</v>
      </c>
      <c r="N82" s="184">
        <v>840</v>
      </c>
      <c r="O82" s="184">
        <v>804</v>
      </c>
      <c r="P82" s="184">
        <v>765</v>
      </c>
      <c r="Q82" s="184">
        <v>729</v>
      </c>
      <c r="R82" s="184">
        <v>699</v>
      </c>
      <c r="S82" s="184">
        <v>684</v>
      </c>
      <c r="T82" s="184">
        <v>672</v>
      </c>
      <c r="U82" s="184">
        <v>645</v>
      </c>
      <c r="V82" s="184">
        <v>627</v>
      </c>
      <c r="W82" s="184">
        <v>606</v>
      </c>
      <c r="X82" s="186">
        <v>1551</v>
      </c>
    </row>
    <row r="83" spans="1:24" x14ac:dyDescent="0.2">
      <c r="A83" s="187" t="s">
        <v>144</v>
      </c>
      <c r="B83" s="183">
        <v>558</v>
      </c>
      <c r="C83" s="184">
        <v>18</v>
      </c>
      <c r="D83" s="184">
        <v>651</v>
      </c>
      <c r="E83" s="185">
        <v>30</v>
      </c>
      <c r="F83" s="184">
        <v>1254</v>
      </c>
      <c r="G83" s="184">
        <v>1176</v>
      </c>
      <c r="H83" s="184">
        <v>1074</v>
      </c>
      <c r="I83" s="184">
        <v>993</v>
      </c>
      <c r="J83" s="184">
        <v>909</v>
      </c>
      <c r="K83" s="184">
        <v>852</v>
      </c>
      <c r="L83" s="184">
        <v>786</v>
      </c>
      <c r="M83" s="184">
        <v>750</v>
      </c>
      <c r="N83" s="184">
        <v>711</v>
      </c>
      <c r="O83" s="184">
        <v>672</v>
      </c>
      <c r="P83" s="184">
        <v>636</v>
      </c>
      <c r="Q83" s="184">
        <v>606</v>
      </c>
      <c r="R83" s="184">
        <v>588</v>
      </c>
      <c r="S83" s="184">
        <v>573</v>
      </c>
      <c r="T83" s="184">
        <v>546</v>
      </c>
      <c r="U83" s="184">
        <v>525</v>
      </c>
      <c r="V83" s="184">
        <v>507</v>
      </c>
      <c r="W83" s="184">
        <v>489</v>
      </c>
      <c r="X83" s="186">
        <v>1254</v>
      </c>
    </row>
    <row r="84" spans="1:24" x14ac:dyDescent="0.2">
      <c r="A84" s="187" t="s">
        <v>145</v>
      </c>
      <c r="B84" s="183">
        <v>381</v>
      </c>
      <c r="C84" s="184">
        <v>12</v>
      </c>
      <c r="D84" s="184">
        <v>462</v>
      </c>
      <c r="E84" s="185">
        <v>12</v>
      </c>
      <c r="F84" s="184">
        <v>870</v>
      </c>
      <c r="G84" s="184">
        <v>837</v>
      </c>
      <c r="H84" s="184">
        <v>747</v>
      </c>
      <c r="I84" s="184">
        <v>675</v>
      </c>
      <c r="J84" s="184">
        <v>630</v>
      </c>
      <c r="K84" s="184">
        <v>591</v>
      </c>
      <c r="L84" s="184">
        <v>549</v>
      </c>
      <c r="M84" s="184">
        <v>507</v>
      </c>
      <c r="N84" s="184">
        <v>474</v>
      </c>
      <c r="O84" s="184">
        <v>453</v>
      </c>
      <c r="P84" s="184">
        <v>420</v>
      </c>
      <c r="Q84" s="184">
        <v>408</v>
      </c>
      <c r="R84" s="184">
        <v>387</v>
      </c>
      <c r="S84" s="184">
        <v>369</v>
      </c>
      <c r="T84" s="184">
        <v>363</v>
      </c>
      <c r="U84" s="184">
        <v>351</v>
      </c>
      <c r="V84" s="184">
        <v>336</v>
      </c>
      <c r="W84" s="184">
        <v>330</v>
      </c>
      <c r="X84" s="186">
        <v>870</v>
      </c>
    </row>
    <row r="85" spans="1:24" x14ac:dyDescent="0.2">
      <c r="A85" s="187" t="s">
        <v>146</v>
      </c>
      <c r="B85" s="183">
        <v>237</v>
      </c>
      <c r="C85" s="184">
        <v>12</v>
      </c>
      <c r="D85" s="184">
        <v>303</v>
      </c>
      <c r="E85" s="185">
        <v>12</v>
      </c>
      <c r="F85" s="184">
        <v>564</v>
      </c>
      <c r="G85" s="184">
        <v>540</v>
      </c>
      <c r="H85" s="184">
        <v>471</v>
      </c>
      <c r="I85" s="184">
        <v>432</v>
      </c>
      <c r="J85" s="184">
        <v>405</v>
      </c>
      <c r="K85" s="184">
        <v>384</v>
      </c>
      <c r="L85" s="184">
        <v>363</v>
      </c>
      <c r="M85" s="184">
        <v>342</v>
      </c>
      <c r="N85" s="184">
        <v>324</v>
      </c>
      <c r="O85" s="184">
        <v>309</v>
      </c>
      <c r="P85" s="184">
        <v>288</v>
      </c>
      <c r="Q85" s="184">
        <v>273</v>
      </c>
      <c r="R85" s="184">
        <v>264</v>
      </c>
      <c r="S85" s="184">
        <v>252</v>
      </c>
      <c r="T85" s="184">
        <v>243</v>
      </c>
      <c r="U85" s="184">
        <v>234</v>
      </c>
      <c r="V85" s="184">
        <v>225</v>
      </c>
      <c r="W85" s="184">
        <v>222</v>
      </c>
      <c r="X85" s="186">
        <v>561</v>
      </c>
    </row>
    <row r="86" spans="1:24" x14ac:dyDescent="0.2">
      <c r="A86" s="187" t="s">
        <v>147</v>
      </c>
      <c r="B86" s="183">
        <v>123</v>
      </c>
      <c r="C86" s="184">
        <v>6</v>
      </c>
      <c r="D86" s="184">
        <v>210</v>
      </c>
      <c r="E86" s="185">
        <v>12</v>
      </c>
      <c r="F86" s="184">
        <v>348</v>
      </c>
      <c r="G86" s="184">
        <v>339</v>
      </c>
      <c r="H86" s="184">
        <v>312</v>
      </c>
      <c r="I86" s="184">
        <v>285</v>
      </c>
      <c r="J86" s="184">
        <v>267</v>
      </c>
      <c r="K86" s="184">
        <v>255</v>
      </c>
      <c r="L86" s="184">
        <v>243</v>
      </c>
      <c r="M86" s="184">
        <v>228</v>
      </c>
      <c r="N86" s="184">
        <v>213</v>
      </c>
      <c r="O86" s="184">
        <v>204</v>
      </c>
      <c r="P86" s="184">
        <v>201</v>
      </c>
      <c r="Q86" s="184">
        <v>189</v>
      </c>
      <c r="R86" s="184">
        <v>180</v>
      </c>
      <c r="S86" s="184">
        <v>171</v>
      </c>
      <c r="T86" s="184">
        <v>162</v>
      </c>
      <c r="U86" s="184">
        <v>162</v>
      </c>
      <c r="V86" s="184">
        <v>159</v>
      </c>
      <c r="W86" s="184">
        <v>153</v>
      </c>
      <c r="X86" s="186">
        <v>348</v>
      </c>
    </row>
    <row r="87" spans="1:24" x14ac:dyDescent="0.2">
      <c r="A87" s="187" t="s">
        <v>148</v>
      </c>
      <c r="B87" s="183">
        <v>66</v>
      </c>
      <c r="C87" s="184">
        <v>0</v>
      </c>
      <c r="D87" s="184">
        <v>111</v>
      </c>
      <c r="E87" s="185">
        <v>0</v>
      </c>
      <c r="F87" s="184">
        <v>183</v>
      </c>
      <c r="G87" s="184">
        <v>174</v>
      </c>
      <c r="H87" s="184">
        <v>159</v>
      </c>
      <c r="I87" s="184">
        <v>156</v>
      </c>
      <c r="J87" s="184">
        <v>147</v>
      </c>
      <c r="K87" s="184">
        <v>144</v>
      </c>
      <c r="L87" s="184">
        <v>129</v>
      </c>
      <c r="M87" s="184">
        <v>123</v>
      </c>
      <c r="N87" s="184">
        <v>120</v>
      </c>
      <c r="O87" s="184">
        <v>114</v>
      </c>
      <c r="P87" s="184">
        <v>108</v>
      </c>
      <c r="Q87" s="184">
        <v>102</v>
      </c>
      <c r="R87" s="184">
        <v>96</v>
      </c>
      <c r="S87" s="184">
        <v>96</v>
      </c>
      <c r="T87" s="184">
        <v>96</v>
      </c>
      <c r="U87" s="184">
        <v>93</v>
      </c>
      <c r="V87" s="184">
        <v>87</v>
      </c>
      <c r="W87" s="184">
        <v>84</v>
      </c>
      <c r="X87" s="186">
        <v>183</v>
      </c>
    </row>
    <row r="88" spans="1:24" x14ac:dyDescent="0.2">
      <c r="A88" s="187" t="s">
        <v>149</v>
      </c>
      <c r="B88" s="183">
        <v>48</v>
      </c>
      <c r="C88" s="184">
        <v>0</v>
      </c>
      <c r="D88" s="184">
        <v>90</v>
      </c>
      <c r="E88" s="185">
        <v>12</v>
      </c>
      <c r="F88" s="184">
        <v>153</v>
      </c>
      <c r="G88" s="184">
        <v>138</v>
      </c>
      <c r="H88" s="184">
        <v>135</v>
      </c>
      <c r="I88" s="184">
        <v>123</v>
      </c>
      <c r="J88" s="184">
        <v>117</v>
      </c>
      <c r="K88" s="184">
        <v>108</v>
      </c>
      <c r="L88" s="184">
        <v>105</v>
      </c>
      <c r="M88" s="184">
        <v>96</v>
      </c>
      <c r="N88" s="184">
        <v>87</v>
      </c>
      <c r="O88" s="184">
        <v>78</v>
      </c>
      <c r="P88" s="184">
        <v>75</v>
      </c>
      <c r="Q88" s="184">
        <v>72</v>
      </c>
      <c r="R88" s="184">
        <v>69</v>
      </c>
      <c r="S88" s="184">
        <v>69</v>
      </c>
      <c r="T88" s="184">
        <v>69</v>
      </c>
      <c r="U88" s="184">
        <v>66</v>
      </c>
      <c r="V88" s="184">
        <v>63</v>
      </c>
      <c r="W88" s="184">
        <v>60</v>
      </c>
      <c r="X88" s="186">
        <v>153</v>
      </c>
    </row>
    <row r="89" spans="1:24" x14ac:dyDescent="0.2">
      <c r="A89" s="187" t="s">
        <v>150</v>
      </c>
      <c r="B89" s="183">
        <v>96</v>
      </c>
      <c r="C89" s="184">
        <v>0</v>
      </c>
      <c r="D89" s="184">
        <v>138</v>
      </c>
      <c r="E89" s="185">
        <v>0</v>
      </c>
      <c r="F89" s="184">
        <v>243</v>
      </c>
      <c r="G89" s="184">
        <v>225</v>
      </c>
      <c r="H89" s="184">
        <v>201</v>
      </c>
      <c r="I89" s="184">
        <v>183</v>
      </c>
      <c r="J89" s="184">
        <v>174</v>
      </c>
      <c r="K89" s="184">
        <v>165</v>
      </c>
      <c r="L89" s="184">
        <v>156</v>
      </c>
      <c r="M89" s="184">
        <v>150</v>
      </c>
      <c r="N89" s="184">
        <v>144</v>
      </c>
      <c r="O89" s="184">
        <v>141</v>
      </c>
      <c r="P89" s="184">
        <v>132</v>
      </c>
      <c r="Q89" s="184">
        <v>126</v>
      </c>
      <c r="R89" s="184">
        <v>120</v>
      </c>
      <c r="S89" s="184">
        <v>117</v>
      </c>
      <c r="T89" s="184">
        <v>114</v>
      </c>
      <c r="U89" s="184">
        <v>114</v>
      </c>
      <c r="V89" s="184">
        <v>111</v>
      </c>
      <c r="W89" s="184">
        <v>111</v>
      </c>
      <c r="X89" s="186">
        <v>243</v>
      </c>
    </row>
    <row r="90" spans="1:24" x14ac:dyDescent="0.2">
      <c r="A90" s="187"/>
      <c r="B90" s="183"/>
      <c r="C90" s="184"/>
      <c r="D90" s="184"/>
      <c r="E90" s="185"/>
      <c r="F90" s="184"/>
      <c r="G90" s="184"/>
      <c r="H90" s="184"/>
      <c r="I90" s="184"/>
      <c r="J90" s="184"/>
      <c r="K90" s="184"/>
      <c r="L90" s="184"/>
      <c r="M90" s="184"/>
      <c r="N90" s="184"/>
      <c r="O90" s="184"/>
      <c r="P90" s="184"/>
      <c r="Q90" s="184"/>
      <c r="R90" s="184"/>
      <c r="S90" s="184"/>
      <c r="T90" s="184"/>
      <c r="U90" s="184"/>
      <c r="V90" s="184"/>
      <c r="W90" s="184"/>
      <c r="X90" s="186"/>
    </row>
    <row r="91" spans="1:24" x14ac:dyDescent="0.2">
      <c r="A91" s="182" t="s">
        <v>238</v>
      </c>
      <c r="B91" s="183"/>
      <c r="C91" s="184"/>
      <c r="D91" s="184"/>
      <c r="E91" s="185"/>
      <c r="F91" s="184"/>
      <c r="G91" s="184"/>
      <c r="H91" s="184"/>
      <c r="I91" s="184"/>
      <c r="J91" s="184"/>
      <c r="K91" s="184"/>
      <c r="L91" s="184"/>
      <c r="M91" s="184"/>
      <c r="N91" s="184"/>
      <c r="O91" s="184"/>
      <c r="P91" s="184"/>
      <c r="Q91" s="184"/>
      <c r="R91" s="184"/>
      <c r="S91" s="184"/>
      <c r="T91" s="184"/>
      <c r="U91" s="184"/>
      <c r="V91" s="184"/>
      <c r="W91" s="184"/>
      <c r="X91" s="186"/>
    </row>
    <row r="92" spans="1:24" x14ac:dyDescent="0.2">
      <c r="A92" s="187">
        <v>1</v>
      </c>
      <c r="B92" s="183">
        <v>3879</v>
      </c>
      <c r="C92" s="184">
        <v>213</v>
      </c>
      <c r="D92" s="184">
        <v>4317</v>
      </c>
      <c r="E92" s="185">
        <v>216</v>
      </c>
      <c r="F92" s="184">
        <v>834</v>
      </c>
      <c r="G92" s="184">
        <v>0</v>
      </c>
      <c r="H92" s="184">
        <v>0</v>
      </c>
      <c r="I92" s="184">
        <v>0</v>
      </c>
      <c r="J92" s="184">
        <v>0</v>
      </c>
      <c r="K92" s="184">
        <v>0</v>
      </c>
      <c r="L92" s="184">
        <v>0</v>
      </c>
      <c r="M92" s="184">
        <v>0</v>
      </c>
      <c r="N92" s="184">
        <v>0</v>
      </c>
      <c r="O92" s="184">
        <v>0</v>
      </c>
      <c r="P92" s="184">
        <v>0</v>
      </c>
      <c r="Q92" s="184">
        <v>0</v>
      </c>
      <c r="R92" s="184">
        <v>0</v>
      </c>
      <c r="S92" s="184">
        <v>0</v>
      </c>
      <c r="T92" s="184">
        <v>0</v>
      </c>
      <c r="U92" s="184">
        <v>0</v>
      </c>
      <c r="V92" s="184">
        <v>0</v>
      </c>
      <c r="W92" s="184">
        <v>0</v>
      </c>
      <c r="X92" s="186">
        <v>834</v>
      </c>
    </row>
    <row r="93" spans="1:24" x14ac:dyDescent="0.2">
      <c r="A93" s="187">
        <v>2</v>
      </c>
      <c r="B93" s="183">
        <v>3492</v>
      </c>
      <c r="C93" s="184">
        <v>180</v>
      </c>
      <c r="D93" s="184">
        <v>3924</v>
      </c>
      <c r="E93" s="185">
        <v>189</v>
      </c>
      <c r="F93" s="184">
        <v>0</v>
      </c>
      <c r="G93" s="184">
        <v>888</v>
      </c>
      <c r="H93" s="184">
        <v>0</v>
      </c>
      <c r="I93" s="184">
        <v>0</v>
      </c>
      <c r="J93" s="184">
        <v>0</v>
      </c>
      <c r="K93" s="184">
        <v>0</v>
      </c>
      <c r="L93" s="184">
        <v>0</v>
      </c>
      <c r="M93" s="184">
        <v>0</v>
      </c>
      <c r="N93" s="184">
        <v>0</v>
      </c>
      <c r="O93" s="184">
        <v>0</v>
      </c>
      <c r="P93" s="184">
        <v>0</v>
      </c>
      <c r="Q93" s="184">
        <v>0</v>
      </c>
      <c r="R93" s="184">
        <v>0</v>
      </c>
      <c r="S93" s="184">
        <v>0</v>
      </c>
      <c r="T93" s="184">
        <v>0</v>
      </c>
      <c r="U93" s="184">
        <v>0</v>
      </c>
      <c r="V93" s="184">
        <v>0</v>
      </c>
      <c r="W93" s="184">
        <v>0</v>
      </c>
      <c r="X93" s="186">
        <v>888</v>
      </c>
    </row>
    <row r="94" spans="1:24" x14ac:dyDescent="0.2">
      <c r="A94" s="187">
        <v>3</v>
      </c>
      <c r="B94" s="183">
        <v>3084</v>
      </c>
      <c r="C94" s="184">
        <v>153</v>
      </c>
      <c r="D94" s="184">
        <v>3489</v>
      </c>
      <c r="E94" s="185">
        <v>168</v>
      </c>
      <c r="F94" s="184">
        <v>0</v>
      </c>
      <c r="G94" s="184">
        <v>0</v>
      </c>
      <c r="H94" s="184">
        <v>678</v>
      </c>
      <c r="I94" s="184">
        <v>0</v>
      </c>
      <c r="J94" s="184">
        <v>0</v>
      </c>
      <c r="K94" s="184">
        <v>0</v>
      </c>
      <c r="L94" s="184">
        <v>0</v>
      </c>
      <c r="M94" s="184">
        <v>0</v>
      </c>
      <c r="N94" s="184">
        <v>0</v>
      </c>
      <c r="O94" s="184">
        <v>0</v>
      </c>
      <c r="P94" s="184">
        <v>0</v>
      </c>
      <c r="Q94" s="184">
        <v>0</v>
      </c>
      <c r="R94" s="184">
        <v>0</v>
      </c>
      <c r="S94" s="184">
        <v>0</v>
      </c>
      <c r="T94" s="184">
        <v>0</v>
      </c>
      <c r="U94" s="184">
        <v>0</v>
      </c>
      <c r="V94" s="184">
        <v>0</v>
      </c>
      <c r="W94" s="184">
        <v>0</v>
      </c>
      <c r="X94" s="186">
        <v>675</v>
      </c>
    </row>
    <row r="95" spans="1:24" x14ac:dyDescent="0.2">
      <c r="A95" s="187">
        <v>4</v>
      </c>
      <c r="B95" s="183">
        <v>2769</v>
      </c>
      <c r="C95" s="184">
        <v>144</v>
      </c>
      <c r="D95" s="184">
        <v>3153</v>
      </c>
      <c r="E95" s="185">
        <v>153</v>
      </c>
      <c r="F95" s="184">
        <v>0</v>
      </c>
      <c r="G95" s="184">
        <v>0</v>
      </c>
      <c r="H95" s="184">
        <v>0</v>
      </c>
      <c r="I95" s="184">
        <v>501</v>
      </c>
      <c r="J95" s="184">
        <v>0</v>
      </c>
      <c r="K95" s="184">
        <v>0</v>
      </c>
      <c r="L95" s="184">
        <v>0</v>
      </c>
      <c r="M95" s="184">
        <v>0</v>
      </c>
      <c r="N95" s="184">
        <v>0</v>
      </c>
      <c r="O95" s="184">
        <v>0</v>
      </c>
      <c r="P95" s="184">
        <v>0</v>
      </c>
      <c r="Q95" s="184">
        <v>0</v>
      </c>
      <c r="R95" s="184">
        <v>0</v>
      </c>
      <c r="S95" s="184">
        <v>0</v>
      </c>
      <c r="T95" s="184">
        <v>0</v>
      </c>
      <c r="U95" s="184">
        <v>0</v>
      </c>
      <c r="V95" s="184">
        <v>0</v>
      </c>
      <c r="W95" s="184">
        <v>0</v>
      </c>
      <c r="X95" s="186">
        <v>498</v>
      </c>
    </row>
    <row r="96" spans="1:24" x14ac:dyDescent="0.2">
      <c r="A96" s="187">
        <v>5</v>
      </c>
      <c r="B96" s="183">
        <v>2517</v>
      </c>
      <c r="C96" s="184">
        <v>132</v>
      </c>
      <c r="D96" s="184">
        <v>2940</v>
      </c>
      <c r="E96" s="185">
        <v>138</v>
      </c>
      <c r="F96" s="184">
        <v>0</v>
      </c>
      <c r="G96" s="184">
        <v>0</v>
      </c>
      <c r="H96" s="184">
        <v>0</v>
      </c>
      <c r="I96" s="184">
        <v>0</v>
      </c>
      <c r="J96" s="184">
        <v>429</v>
      </c>
      <c r="K96" s="184">
        <v>0</v>
      </c>
      <c r="L96" s="184">
        <v>0</v>
      </c>
      <c r="M96" s="184">
        <v>0</v>
      </c>
      <c r="N96" s="184">
        <v>0</v>
      </c>
      <c r="O96" s="184">
        <v>0</v>
      </c>
      <c r="P96" s="184">
        <v>0</v>
      </c>
      <c r="Q96" s="184">
        <v>0</v>
      </c>
      <c r="R96" s="184">
        <v>0</v>
      </c>
      <c r="S96" s="184">
        <v>0</v>
      </c>
      <c r="T96" s="184">
        <v>0</v>
      </c>
      <c r="U96" s="184">
        <v>0</v>
      </c>
      <c r="V96" s="184">
        <v>0</v>
      </c>
      <c r="W96" s="184">
        <v>0</v>
      </c>
      <c r="X96" s="186">
        <v>429</v>
      </c>
    </row>
    <row r="97" spans="1:24" x14ac:dyDescent="0.2">
      <c r="A97" s="187">
        <v>6</v>
      </c>
      <c r="B97" s="183">
        <v>2310</v>
      </c>
      <c r="C97" s="184">
        <v>120</v>
      </c>
      <c r="D97" s="184">
        <v>2727</v>
      </c>
      <c r="E97" s="185">
        <v>132</v>
      </c>
      <c r="F97" s="184">
        <v>0</v>
      </c>
      <c r="G97" s="184">
        <v>0</v>
      </c>
      <c r="H97" s="184">
        <v>0</v>
      </c>
      <c r="I97" s="184">
        <v>0</v>
      </c>
      <c r="J97" s="184">
        <v>0</v>
      </c>
      <c r="K97" s="184">
        <v>354</v>
      </c>
      <c r="L97" s="184">
        <v>0</v>
      </c>
      <c r="M97" s="184">
        <v>0</v>
      </c>
      <c r="N97" s="184">
        <v>0</v>
      </c>
      <c r="O97" s="184">
        <v>0</v>
      </c>
      <c r="P97" s="184">
        <v>0</v>
      </c>
      <c r="Q97" s="184">
        <v>0</v>
      </c>
      <c r="R97" s="184">
        <v>0</v>
      </c>
      <c r="S97" s="184">
        <v>0</v>
      </c>
      <c r="T97" s="184">
        <v>0</v>
      </c>
      <c r="U97" s="184">
        <v>0</v>
      </c>
      <c r="V97" s="184">
        <v>0</v>
      </c>
      <c r="W97" s="184">
        <v>0</v>
      </c>
      <c r="X97" s="186">
        <v>354</v>
      </c>
    </row>
    <row r="98" spans="1:24" x14ac:dyDescent="0.2">
      <c r="A98" s="187">
        <v>7</v>
      </c>
      <c r="B98" s="183">
        <v>2136</v>
      </c>
      <c r="C98" s="184">
        <v>114</v>
      </c>
      <c r="D98" s="184">
        <v>2565</v>
      </c>
      <c r="E98" s="185">
        <v>123</v>
      </c>
      <c r="F98" s="184">
        <v>0</v>
      </c>
      <c r="G98" s="184">
        <v>0</v>
      </c>
      <c r="H98" s="184">
        <v>0</v>
      </c>
      <c r="I98" s="184">
        <v>0</v>
      </c>
      <c r="J98" s="184">
        <v>0</v>
      </c>
      <c r="K98" s="184">
        <v>0</v>
      </c>
      <c r="L98" s="184">
        <v>300</v>
      </c>
      <c r="M98" s="184">
        <v>0</v>
      </c>
      <c r="N98" s="184">
        <v>0</v>
      </c>
      <c r="O98" s="184">
        <v>0</v>
      </c>
      <c r="P98" s="184">
        <v>0</v>
      </c>
      <c r="Q98" s="184">
        <v>0</v>
      </c>
      <c r="R98" s="184">
        <v>0</v>
      </c>
      <c r="S98" s="184">
        <v>0</v>
      </c>
      <c r="T98" s="184">
        <v>0</v>
      </c>
      <c r="U98" s="184">
        <v>0</v>
      </c>
      <c r="V98" s="184">
        <v>0</v>
      </c>
      <c r="W98" s="184">
        <v>0</v>
      </c>
      <c r="X98" s="186">
        <v>303</v>
      </c>
    </row>
    <row r="99" spans="1:24" x14ac:dyDescent="0.2">
      <c r="A99" s="187">
        <v>8</v>
      </c>
      <c r="B99" s="183">
        <v>2013</v>
      </c>
      <c r="C99" s="184">
        <v>105</v>
      </c>
      <c r="D99" s="184">
        <v>2406</v>
      </c>
      <c r="E99" s="185">
        <v>114</v>
      </c>
      <c r="F99" s="184">
        <v>0</v>
      </c>
      <c r="G99" s="184">
        <v>0</v>
      </c>
      <c r="H99" s="184">
        <v>0</v>
      </c>
      <c r="I99" s="184">
        <v>0</v>
      </c>
      <c r="J99" s="184">
        <v>0</v>
      </c>
      <c r="K99" s="184">
        <v>0</v>
      </c>
      <c r="L99" s="184">
        <v>0</v>
      </c>
      <c r="M99" s="184">
        <v>276</v>
      </c>
      <c r="N99" s="184">
        <v>0</v>
      </c>
      <c r="O99" s="184">
        <v>0</v>
      </c>
      <c r="P99" s="184">
        <v>0</v>
      </c>
      <c r="Q99" s="184">
        <v>0</v>
      </c>
      <c r="R99" s="184">
        <v>0</v>
      </c>
      <c r="S99" s="184">
        <v>0</v>
      </c>
      <c r="T99" s="184">
        <v>0</v>
      </c>
      <c r="U99" s="184">
        <v>0</v>
      </c>
      <c r="V99" s="184">
        <v>0</v>
      </c>
      <c r="W99" s="184">
        <v>0</v>
      </c>
      <c r="X99" s="186">
        <v>276</v>
      </c>
    </row>
    <row r="100" spans="1:24" x14ac:dyDescent="0.2">
      <c r="A100" s="187">
        <v>9</v>
      </c>
      <c r="B100" s="183">
        <v>1872</v>
      </c>
      <c r="C100" s="184">
        <v>102</v>
      </c>
      <c r="D100" s="184">
        <v>2277</v>
      </c>
      <c r="E100" s="185">
        <v>111</v>
      </c>
      <c r="F100" s="184">
        <v>0</v>
      </c>
      <c r="G100" s="184">
        <v>0</v>
      </c>
      <c r="H100" s="184">
        <v>0</v>
      </c>
      <c r="I100" s="184">
        <v>0</v>
      </c>
      <c r="J100" s="184">
        <v>0</v>
      </c>
      <c r="K100" s="184">
        <v>0</v>
      </c>
      <c r="L100" s="184">
        <v>0</v>
      </c>
      <c r="M100" s="184">
        <v>0</v>
      </c>
      <c r="N100" s="184">
        <v>219</v>
      </c>
      <c r="O100" s="184">
        <v>0</v>
      </c>
      <c r="P100" s="184">
        <v>0</v>
      </c>
      <c r="Q100" s="184">
        <v>0</v>
      </c>
      <c r="R100" s="184">
        <v>0</v>
      </c>
      <c r="S100" s="184">
        <v>0</v>
      </c>
      <c r="T100" s="184">
        <v>0</v>
      </c>
      <c r="U100" s="184">
        <v>0</v>
      </c>
      <c r="V100" s="184">
        <v>0</v>
      </c>
      <c r="W100" s="184">
        <v>0</v>
      </c>
      <c r="X100" s="186">
        <v>222</v>
      </c>
    </row>
    <row r="101" spans="1:24" x14ac:dyDescent="0.2">
      <c r="A101" s="187">
        <v>10</v>
      </c>
      <c r="B101" s="183">
        <v>1773</v>
      </c>
      <c r="C101" s="184">
        <v>99</v>
      </c>
      <c r="D101" s="184">
        <v>2166</v>
      </c>
      <c r="E101" s="185">
        <v>105</v>
      </c>
      <c r="F101" s="184">
        <v>0</v>
      </c>
      <c r="G101" s="184">
        <v>0</v>
      </c>
      <c r="H101" s="184">
        <v>0</v>
      </c>
      <c r="I101" s="184">
        <v>0</v>
      </c>
      <c r="J101" s="184">
        <v>0</v>
      </c>
      <c r="K101" s="184">
        <v>0</v>
      </c>
      <c r="L101" s="184">
        <v>0</v>
      </c>
      <c r="M101" s="184">
        <v>0</v>
      </c>
      <c r="N101" s="184">
        <v>0</v>
      </c>
      <c r="O101" s="184">
        <v>222</v>
      </c>
      <c r="P101" s="184">
        <v>0</v>
      </c>
      <c r="Q101" s="184">
        <v>0</v>
      </c>
      <c r="R101" s="184">
        <v>0</v>
      </c>
      <c r="S101" s="184">
        <v>0</v>
      </c>
      <c r="T101" s="184">
        <v>0</v>
      </c>
      <c r="U101" s="184">
        <v>0</v>
      </c>
      <c r="V101" s="184">
        <v>0</v>
      </c>
      <c r="W101" s="184">
        <v>0</v>
      </c>
      <c r="X101" s="186">
        <v>225</v>
      </c>
    </row>
    <row r="102" spans="1:24" x14ac:dyDescent="0.2">
      <c r="A102" s="187">
        <v>11</v>
      </c>
      <c r="B102" s="183">
        <v>1665</v>
      </c>
      <c r="C102" s="184">
        <v>93</v>
      </c>
      <c r="D102" s="184">
        <v>2058</v>
      </c>
      <c r="E102" s="185">
        <v>102</v>
      </c>
      <c r="F102" s="184">
        <v>0</v>
      </c>
      <c r="G102" s="184">
        <v>0</v>
      </c>
      <c r="H102" s="184">
        <v>0</v>
      </c>
      <c r="I102" s="184">
        <v>0</v>
      </c>
      <c r="J102" s="184">
        <v>0</v>
      </c>
      <c r="K102" s="184">
        <v>0</v>
      </c>
      <c r="L102" s="184">
        <v>0</v>
      </c>
      <c r="M102" s="184">
        <v>0</v>
      </c>
      <c r="N102" s="184">
        <v>0</v>
      </c>
      <c r="O102" s="184">
        <v>0</v>
      </c>
      <c r="P102" s="184">
        <v>192</v>
      </c>
      <c r="Q102" s="184">
        <v>0</v>
      </c>
      <c r="R102" s="184">
        <v>0</v>
      </c>
      <c r="S102" s="184">
        <v>0</v>
      </c>
      <c r="T102" s="184">
        <v>0</v>
      </c>
      <c r="U102" s="184">
        <v>0</v>
      </c>
      <c r="V102" s="184">
        <v>0</v>
      </c>
      <c r="W102" s="184">
        <v>0</v>
      </c>
      <c r="X102" s="186">
        <v>192</v>
      </c>
    </row>
    <row r="103" spans="1:24" x14ac:dyDescent="0.2">
      <c r="A103" s="187">
        <v>12</v>
      </c>
      <c r="B103" s="183">
        <v>1584</v>
      </c>
      <c r="C103" s="184">
        <v>90</v>
      </c>
      <c r="D103" s="184">
        <v>1959</v>
      </c>
      <c r="E103" s="185">
        <v>93</v>
      </c>
      <c r="F103" s="184">
        <v>0</v>
      </c>
      <c r="G103" s="184">
        <v>0</v>
      </c>
      <c r="H103" s="184">
        <v>0</v>
      </c>
      <c r="I103" s="184">
        <v>0</v>
      </c>
      <c r="J103" s="184">
        <v>0</v>
      </c>
      <c r="K103" s="184">
        <v>0</v>
      </c>
      <c r="L103" s="184">
        <v>0</v>
      </c>
      <c r="M103" s="184">
        <v>0</v>
      </c>
      <c r="N103" s="184">
        <v>0</v>
      </c>
      <c r="O103" s="184">
        <v>0</v>
      </c>
      <c r="P103" s="184">
        <v>0</v>
      </c>
      <c r="Q103" s="184">
        <v>150</v>
      </c>
      <c r="R103" s="184">
        <v>0</v>
      </c>
      <c r="S103" s="184">
        <v>0</v>
      </c>
      <c r="T103" s="184">
        <v>0</v>
      </c>
      <c r="U103" s="184">
        <v>0</v>
      </c>
      <c r="V103" s="184">
        <v>0</v>
      </c>
      <c r="W103" s="184">
        <v>0</v>
      </c>
      <c r="X103" s="186">
        <v>150</v>
      </c>
    </row>
    <row r="104" spans="1:24" x14ac:dyDescent="0.2">
      <c r="A104" s="187">
        <v>13</v>
      </c>
      <c r="B104" s="183">
        <v>1503</v>
      </c>
      <c r="C104" s="184">
        <v>84</v>
      </c>
      <c r="D104" s="184">
        <v>1896</v>
      </c>
      <c r="E104" s="185">
        <v>90</v>
      </c>
      <c r="F104" s="184">
        <v>0</v>
      </c>
      <c r="G104" s="184">
        <v>0</v>
      </c>
      <c r="H104" s="184">
        <v>0</v>
      </c>
      <c r="I104" s="184">
        <v>0</v>
      </c>
      <c r="J104" s="184">
        <v>0</v>
      </c>
      <c r="K104" s="184">
        <v>0</v>
      </c>
      <c r="L104" s="184">
        <v>0</v>
      </c>
      <c r="M104" s="184">
        <v>0</v>
      </c>
      <c r="N104" s="184">
        <v>0</v>
      </c>
      <c r="O104" s="184">
        <v>0</v>
      </c>
      <c r="P104" s="184">
        <v>0</v>
      </c>
      <c r="Q104" s="184">
        <v>0</v>
      </c>
      <c r="R104" s="184">
        <v>135</v>
      </c>
      <c r="S104" s="184">
        <v>0</v>
      </c>
      <c r="T104" s="184">
        <v>0</v>
      </c>
      <c r="U104" s="184">
        <v>0</v>
      </c>
      <c r="V104" s="184">
        <v>0</v>
      </c>
      <c r="W104" s="184">
        <v>0</v>
      </c>
      <c r="X104" s="186">
        <v>135</v>
      </c>
    </row>
    <row r="105" spans="1:24" x14ac:dyDescent="0.2">
      <c r="A105" s="187">
        <v>14</v>
      </c>
      <c r="B105" s="183">
        <v>1446</v>
      </c>
      <c r="C105" s="184">
        <v>81</v>
      </c>
      <c r="D105" s="184">
        <v>1830</v>
      </c>
      <c r="E105" s="185">
        <v>84</v>
      </c>
      <c r="F105" s="184">
        <v>0</v>
      </c>
      <c r="G105" s="184">
        <v>0</v>
      </c>
      <c r="H105" s="184">
        <v>0</v>
      </c>
      <c r="I105" s="184">
        <v>0</v>
      </c>
      <c r="J105" s="184">
        <v>0</v>
      </c>
      <c r="K105" s="184">
        <v>0</v>
      </c>
      <c r="L105" s="184">
        <v>0</v>
      </c>
      <c r="M105" s="184">
        <v>0</v>
      </c>
      <c r="N105" s="184">
        <v>0</v>
      </c>
      <c r="O105" s="184">
        <v>0</v>
      </c>
      <c r="P105" s="184">
        <v>0</v>
      </c>
      <c r="Q105" s="184">
        <v>0</v>
      </c>
      <c r="R105" s="184">
        <v>0</v>
      </c>
      <c r="S105" s="184">
        <v>102</v>
      </c>
      <c r="T105" s="184">
        <v>0</v>
      </c>
      <c r="U105" s="184">
        <v>0</v>
      </c>
      <c r="V105" s="184">
        <v>0</v>
      </c>
      <c r="W105" s="184">
        <v>0</v>
      </c>
      <c r="X105" s="186">
        <v>99</v>
      </c>
    </row>
    <row r="106" spans="1:24" x14ac:dyDescent="0.2">
      <c r="A106" s="187">
        <v>15</v>
      </c>
      <c r="B106" s="183">
        <v>1395</v>
      </c>
      <c r="C106" s="184">
        <v>78</v>
      </c>
      <c r="D106" s="184">
        <v>1788</v>
      </c>
      <c r="E106" s="185">
        <v>81</v>
      </c>
      <c r="F106" s="184">
        <v>0</v>
      </c>
      <c r="G106" s="184">
        <v>0</v>
      </c>
      <c r="H106" s="184">
        <v>0</v>
      </c>
      <c r="I106" s="184">
        <v>0</v>
      </c>
      <c r="J106" s="184">
        <v>0</v>
      </c>
      <c r="K106" s="184">
        <v>0</v>
      </c>
      <c r="L106" s="184">
        <v>0</v>
      </c>
      <c r="M106" s="184">
        <v>0</v>
      </c>
      <c r="N106" s="184">
        <v>0</v>
      </c>
      <c r="O106" s="184">
        <v>0</v>
      </c>
      <c r="P106" s="184">
        <v>0</v>
      </c>
      <c r="Q106" s="184">
        <v>0</v>
      </c>
      <c r="R106" s="184">
        <v>0</v>
      </c>
      <c r="S106" s="184">
        <v>0</v>
      </c>
      <c r="T106" s="184">
        <v>114</v>
      </c>
      <c r="U106" s="184">
        <v>0</v>
      </c>
      <c r="V106" s="184">
        <v>0</v>
      </c>
      <c r="W106" s="184">
        <v>0</v>
      </c>
      <c r="X106" s="186">
        <v>117</v>
      </c>
    </row>
    <row r="107" spans="1:24" x14ac:dyDescent="0.2">
      <c r="A107" s="187">
        <v>16</v>
      </c>
      <c r="B107" s="183">
        <v>1350</v>
      </c>
      <c r="C107" s="184">
        <v>75</v>
      </c>
      <c r="D107" s="184">
        <v>1722</v>
      </c>
      <c r="E107" s="185">
        <v>78</v>
      </c>
      <c r="F107" s="184">
        <v>0</v>
      </c>
      <c r="G107" s="184">
        <v>0</v>
      </c>
      <c r="H107" s="184">
        <v>0</v>
      </c>
      <c r="I107" s="184">
        <v>0</v>
      </c>
      <c r="J107" s="184">
        <v>0</v>
      </c>
      <c r="K107" s="184">
        <v>0</v>
      </c>
      <c r="L107" s="184">
        <v>0</v>
      </c>
      <c r="M107" s="184">
        <v>0</v>
      </c>
      <c r="N107" s="184">
        <v>0</v>
      </c>
      <c r="O107" s="184">
        <v>0</v>
      </c>
      <c r="P107" s="184">
        <v>0</v>
      </c>
      <c r="Q107" s="184">
        <v>0</v>
      </c>
      <c r="R107" s="184">
        <v>0</v>
      </c>
      <c r="S107" s="184">
        <v>0</v>
      </c>
      <c r="T107" s="184">
        <v>0</v>
      </c>
      <c r="U107" s="184">
        <v>114</v>
      </c>
      <c r="V107" s="184">
        <v>0</v>
      </c>
      <c r="W107" s="184">
        <v>0</v>
      </c>
      <c r="X107" s="186">
        <v>114</v>
      </c>
    </row>
    <row r="108" spans="1:24" x14ac:dyDescent="0.2">
      <c r="A108" s="187">
        <v>17</v>
      </c>
      <c r="B108" s="183">
        <v>1299</v>
      </c>
      <c r="C108" s="184">
        <v>69</v>
      </c>
      <c r="D108" s="184">
        <v>1674</v>
      </c>
      <c r="E108" s="185">
        <v>72</v>
      </c>
      <c r="F108" s="184">
        <v>0</v>
      </c>
      <c r="G108" s="184">
        <v>0</v>
      </c>
      <c r="H108" s="184">
        <v>0</v>
      </c>
      <c r="I108" s="184">
        <v>0</v>
      </c>
      <c r="J108" s="184">
        <v>0</v>
      </c>
      <c r="K108" s="184">
        <v>0</v>
      </c>
      <c r="L108" s="184">
        <v>0</v>
      </c>
      <c r="M108" s="184">
        <v>0</v>
      </c>
      <c r="N108" s="184">
        <v>0</v>
      </c>
      <c r="O108" s="184">
        <v>0</v>
      </c>
      <c r="P108" s="184">
        <v>0</v>
      </c>
      <c r="Q108" s="184">
        <v>0</v>
      </c>
      <c r="R108" s="184">
        <v>0</v>
      </c>
      <c r="S108" s="184">
        <v>0</v>
      </c>
      <c r="T108" s="184">
        <v>0</v>
      </c>
      <c r="U108" s="184">
        <v>0</v>
      </c>
      <c r="V108" s="184">
        <v>102</v>
      </c>
      <c r="W108" s="184">
        <v>0</v>
      </c>
      <c r="X108" s="186">
        <v>102</v>
      </c>
    </row>
    <row r="109" spans="1:24" x14ac:dyDescent="0.2">
      <c r="A109" s="187">
        <v>18</v>
      </c>
      <c r="B109" s="183">
        <v>1254</v>
      </c>
      <c r="C109" s="184">
        <v>69</v>
      </c>
      <c r="D109" s="184">
        <v>1617</v>
      </c>
      <c r="E109" s="185">
        <v>72</v>
      </c>
      <c r="F109" s="184">
        <v>0</v>
      </c>
      <c r="G109" s="184">
        <v>0</v>
      </c>
      <c r="H109" s="184">
        <v>0</v>
      </c>
      <c r="I109" s="184">
        <v>0</v>
      </c>
      <c r="J109" s="184">
        <v>0</v>
      </c>
      <c r="K109" s="184">
        <v>0</v>
      </c>
      <c r="L109" s="184">
        <v>0</v>
      </c>
      <c r="M109" s="184">
        <v>0</v>
      </c>
      <c r="N109" s="184">
        <v>0</v>
      </c>
      <c r="O109" s="184">
        <v>0</v>
      </c>
      <c r="P109" s="184">
        <v>0</v>
      </c>
      <c r="Q109" s="184">
        <v>0</v>
      </c>
      <c r="R109" s="184">
        <v>0</v>
      </c>
      <c r="S109" s="184">
        <v>0</v>
      </c>
      <c r="T109" s="184">
        <v>0</v>
      </c>
      <c r="U109" s="184">
        <v>0</v>
      </c>
      <c r="V109" s="184">
        <v>0</v>
      </c>
      <c r="W109" s="184">
        <v>3012</v>
      </c>
      <c r="X109" s="186">
        <v>3009</v>
      </c>
    </row>
    <row r="110" spans="1:24" x14ac:dyDescent="0.2">
      <c r="A110" s="194"/>
      <c r="B110" s="195"/>
      <c r="C110" s="196"/>
      <c r="D110" s="196"/>
      <c r="E110" s="197"/>
      <c r="F110" s="196"/>
      <c r="G110" s="196"/>
      <c r="H110" s="196"/>
      <c r="I110" s="196"/>
      <c r="J110" s="196"/>
      <c r="K110" s="196"/>
      <c r="L110" s="196"/>
      <c r="M110" s="196"/>
      <c r="N110" s="196"/>
      <c r="O110" s="196"/>
      <c r="P110" s="196"/>
      <c r="Q110" s="196"/>
      <c r="R110" s="196"/>
      <c r="S110" s="196"/>
      <c r="T110" s="196"/>
      <c r="U110" s="196"/>
      <c r="V110" s="196"/>
      <c r="W110" s="196"/>
      <c r="X110" s="198"/>
    </row>
    <row r="111" spans="1:24" ht="15.75" thickBot="1" x14ac:dyDescent="0.25">
      <c r="A111" s="199" t="s">
        <v>42</v>
      </c>
      <c r="B111" s="200">
        <v>3879</v>
      </c>
      <c r="C111" s="201">
        <v>213</v>
      </c>
      <c r="D111" s="201">
        <v>4317</v>
      </c>
      <c r="E111" s="202">
        <v>216</v>
      </c>
      <c r="F111" s="201">
        <v>8622</v>
      </c>
      <c r="G111" s="201">
        <v>7788</v>
      </c>
      <c r="H111" s="201">
        <v>6900</v>
      </c>
      <c r="I111" s="201">
        <v>6222</v>
      </c>
      <c r="J111" s="201">
        <v>5721</v>
      </c>
      <c r="K111" s="201">
        <v>5292</v>
      </c>
      <c r="L111" s="201">
        <v>4938</v>
      </c>
      <c r="M111" s="201">
        <v>4638</v>
      </c>
      <c r="N111" s="201">
        <v>4359</v>
      </c>
      <c r="O111" s="201">
        <v>4140</v>
      </c>
      <c r="P111" s="201">
        <v>3918</v>
      </c>
      <c r="Q111" s="201">
        <v>3726</v>
      </c>
      <c r="R111" s="201">
        <v>3579</v>
      </c>
      <c r="S111" s="201">
        <v>3441</v>
      </c>
      <c r="T111" s="201">
        <v>3342</v>
      </c>
      <c r="U111" s="201">
        <v>3228</v>
      </c>
      <c r="V111" s="201">
        <v>3114</v>
      </c>
      <c r="W111" s="201">
        <v>3012</v>
      </c>
      <c r="X111" s="203">
        <v>8625</v>
      </c>
    </row>
    <row r="112" spans="1:24" x14ac:dyDescent="0.2">
      <c r="A112" s="58"/>
    </row>
    <row r="113" spans="1:1" x14ac:dyDescent="0.2">
      <c r="A113" s="58"/>
    </row>
    <row r="114" spans="1:1" x14ac:dyDescent="0.2">
      <c r="A114" s="58"/>
    </row>
    <row r="115" spans="1:1" x14ac:dyDescent="0.2">
      <c r="A115" s="58"/>
    </row>
    <row r="116" spans="1:1" x14ac:dyDescent="0.2">
      <c r="A116" s="58"/>
    </row>
    <row r="117" spans="1:1" x14ac:dyDescent="0.2">
      <c r="A117" s="58"/>
    </row>
    <row r="118" spans="1:1" x14ac:dyDescent="0.2">
      <c r="A118" s="58"/>
    </row>
    <row r="119" spans="1:1" x14ac:dyDescent="0.2">
      <c r="A119" s="58"/>
    </row>
    <row r="120" spans="1:1" x14ac:dyDescent="0.2">
      <c r="A120" s="58"/>
    </row>
    <row r="121" spans="1:1" x14ac:dyDescent="0.2">
      <c r="A121" s="58"/>
    </row>
    <row r="122" spans="1:1" x14ac:dyDescent="0.2">
      <c r="A122" s="58"/>
    </row>
    <row r="123" spans="1:1" x14ac:dyDescent="0.2">
      <c r="A123" s="58"/>
    </row>
    <row r="124" spans="1:1" x14ac:dyDescent="0.2">
      <c r="A124" s="58"/>
    </row>
    <row r="125" spans="1:1" x14ac:dyDescent="0.2">
      <c r="A125" s="58"/>
    </row>
    <row r="126" spans="1:1" x14ac:dyDescent="0.2">
      <c r="A126" s="58"/>
    </row>
    <row r="127" spans="1:1" x14ac:dyDescent="0.2">
      <c r="A127" s="58"/>
    </row>
    <row r="128" spans="1:1" x14ac:dyDescent="0.2">
      <c r="A128" s="58"/>
    </row>
    <row r="129" spans="1:1" x14ac:dyDescent="0.2">
      <c r="A129" s="58"/>
    </row>
    <row r="130" spans="1:1" x14ac:dyDescent="0.2">
      <c r="A130" s="58"/>
    </row>
    <row r="131" spans="1:1" x14ac:dyDescent="0.2">
      <c r="A131" s="58"/>
    </row>
    <row r="132" spans="1:1" x14ac:dyDescent="0.2">
      <c r="A132" s="58"/>
    </row>
    <row r="133" spans="1:1" x14ac:dyDescent="0.2">
      <c r="A133" s="58"/>
    </row>
    <row r="134" spans="1:1" x14ac:dyDescent="0.2">
      <c r="A134" s="58"/>
    </row>
    <row r="135" spans="1:1" x14ac:dyDescent="0.2">
      <c r="A135" s="58"/>
    </row>
    <row r="136" spans="1:1" x14ac:dyDescent="0.2">
      <c r="A136" s="58"/>
    </row>
    <row r="137" spans="1:1" x14ac:dyDescent="0.2">
      <c r="A137" s="58"/>
    </row>
    <row r="138" spans="1:1" x14ac:dyDescent="0.2">
      <c r="A138" s="58"/>
    </row>
  </sheetData>
  <mergeCells count="6">
    <mergeCell ref="X7:X8"/>
    <mergeCell ref="B7:B8"/>
    <mergeCell ref="C7:C8"/>
    <mergeCell ref="D7:D8"/>
    <mergeCell ref="E7:E8"/>
    <mergeCell ref="F7:W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workbookViewId="0"/>
  </sheetViews>
  <sheetFormatPr defaultRowHeight="15" x14ac:dyDescent="0.25"/>
  <cols>
    <col min="1" max="1" width="18" style="155" customWidth="1"/>
    <col min="2" max="11" width="10.375" style="20" customWidth="1"/>
    <col min="12" max="16384" width="9" style="20"/>
  </cols>
  <sheetData>
    <row r="1" spans="1:11" ht="18.75" x14ac:dyDescent="0.25">
      <c r="A1" s="153" t="s">
        <v>272</v>
      </c>
    </row>
    <row r="2" spans="1:11" ht="18.75" x14ac:dyDescent="0.25">
      <c r="A2" s="153" t="s">
        <v>450</v>
      </c>
    </row>
    <row r="3" spans="1:11" x14ac:dyDescent="0.25">
      <c r="A3" s="154" t="s">
        <v>186</v>
      </c>
    </row>
    <row r="4" spans="1:11" x14ac:dyDescent="0.25">
      <c r="A4" s="156"/>
      <c r="B4" s="56"/>
      <c r="C4" s="56"/>
      <c r="D4" s="56"/>
      <c r="E4" s="56"/>
      <c r="F4" s="56"/>
      <c r="G4" s="56"/>
      <c r="H4" s="56"/>
      <c r="I4" s="56"/>
      <c r="J4" s="56"/>
      <c r="K4" s="56"/>
    </row>
    <row r="5" spans="1:11" ht="15.75" thickBot="1" x14ac:dyDescent="0.3">
      <c r="A5" s="156" t="s">
        <v>88</v>
      </c>
      <c r="B5" s="56"/>
      <c r="C5" s="56"/>
      <c r="D5" s="56"/>
      <c r="E5" s="56"/>
      <c r="F5" s="56"/>
      <c r="G5" s="56"/>
      <c r="H5" s="56"/>
      <c r="I5" s="56"/>
      <c r="J5" s="56"/>
    </row>
    <row r="6" spans="1:11" ht="30" x14ac:dyDescent="0.25">
      <c r="A6" s="157"/>
      <c r="B6" s="158" t="s">
        <v>26</v>
      </c>
      <c r="C6" s="159" t="s">
        <v>242</v>
      </c>
      <c r="D6" s="160" t="s">
        <v>334</v>
      </c>
      <c r="E6" s="160" t="s">
        <v>243</v>
      </c>
      <c r="F6" s="160" t="s">
        <v>335</v>
      </c>
      <c r="G6" s="160" t="s">
        <v>244</v>
      </c>
      <c r="H6" s="160" t="s">
        <v>336</v>
      </c>
      <c r="I6" s="160" t="s">
        <v>245</v>
      </c>
      <c r="J6" s="161" t="s">
        <v>337</v>
      </c>
      <c r="K6" s="162" t="s">
        <v>42</v>
      </c>
    </row>
    <row r="7" spans="1:11" x14ac:dyDescent="0.25">
      <c r="A7" s="163" t="s">
        <v>121</v>
      </c>
      <c r="B7" s="164"/>
      <c r="C7" s="165"/>
      <c r="D7" s="56"/>
      <c r="E7" s="56"/>
      <c r="F7" s="56"/>
      <c r="G7" s="56"/>
      <c r="H7" s="56"/>
      <c r="I7" s="56"/>
      <c r="J7" s="166"/>
      <c r="K7" s="131"/>
    </row>
    <row r="8" spans="1:11" x14ac:dyDescent="0.25">
      <c r="A8" s="167" t="s">
        <v>127</v>
      </c>
      <c r="B8" s="164">
        <v>3822</v>
      </c>
      <c r="C8" s="165">
        <v>0</v>
      </c>
      <c r="D8" s="56">
        <v>0</v>
      </c>
      <c r="E8" s="56">
        <v>0</v>
      </c>
      <c r="F8" s="56">
        <v>0</v>
      </c>
      <c r="G8" s="56">
        <v>0</v>
      </c>
      <c r="H8" s="56">
        <v>0</v>
      </c>
      <c r="I8" s="56">
        <v>0</v>
      </c>
      <c r="J8" s="166">
        <v>0</v>
      </c>
      <c r="K8" s="131">
        <f>SUM(B8:J8)</f>
        <v>3822</v>
      </c>
    </row>
    <row r="9" spans="1:11" x14ac:dyDescent="0.25">
      <c r="A9" s="167" t="s">
        <v>128</v>
      </c>
      <c r="B9" s="164">
        <v>23916</v>
      </c>
      <c r="C9" s="165">
        <v>0</v>
      </c>
      <c r="D9" s="56">
        <v>0</v>
      </c>
      <c r="E9" s="56">
        <v>0</v>
      </c>
      <c r="F9" s="56">
        <v>0</v>
      </c>
      <c r="G9" s="56">
        <v>0</v>
      </c>
      <c r="H9" s="56">
        <v>0</v>
      </c>
      <c r="I9" s="56">
        <v>0</v>
      </c>
      <c r="J9" s="166">
        <v>0</v>
      </c>
      <c r="K9" s="131">
        <f t="shared" ref="K9:K15" si="0">SUM(B9:J9)</f>
        <v>23916</v>
      </c>
    </row>
    <row r="10" spans="1:11" x14ac:dyDescent="0.25">
      <c r="A10" s="167" t="s">
        <v>129</v>
      </c>
      <c r="B10" s="164">
        <v>65682</v>
      </c>
      <c r="C10" s="165">
        <v>0</v>
      </c>
      <c r="D10" s="56">
        <v>0</v>
      </c>
      <c r="E10" s="56">
        <v>0</v>
      </c>
      <c r="F10" s="56">
        <v>0</v>
      </c>
      <c r="G10" s="56">
        <v>0</v>
      </c>
      <c r="H10" s="56">
        <v>0</v>
      </c>
      <c r="I10" s="56">
        <v>0</v>
      </c>
      <c r="J10" s="166">
        <v>0</v>
      </c>
      <c r="K10" s="131">
        <f t="shared" si="0"/>
        <v>65682</v>
      </c>
    </row>
    <row r="11" spans="1:11" x14ac:dyDescent="0.25">
      <c r="A11" s="167" t="s">
        <v>130</v>
      </c>
      <c r="B11" s="164">
        <v>1683</v>
      </c>
      <c r="C11" s="165">
        <v>0</v>
      </c>
      <c r="D11" s="56">
        <v>0</v>
      </c>
      <c r="E11" s="56">
        <v>0</v>
      </c>
      <c r="F11" s="56">
        <v>0</v>
      </c>
      <c r="G11" s="56">
        <v>0</v>
      </c>
      <c r="H11" s="56">
        <v>0</v>
      </c>
      <c r="I11" s="56">
        <v>0</v>
      </c>
      <c r="J11" s="166">
        <v>0</v>
      </c>
      <c r="K11" s="131">
        <f t="shared" si="0"/>
        <v>1683</v>
      </c>
    </row>
    <row r="12" spans="1:11" x14ac:dyDescent="0.25">
      <c r="A12" s="167" t="s">
        <v>41</v>
      </c>
      <c r="B12" s="164">
        <v>9378</v>
      </c>
      <c r="C12" s="165">
        <v>0</v>
      </c>
      <c r="D12" s="56">
        <v>0</v>
      </c>
      <c r="E12" s="56">
        <v>0</v>
      </c>
      <c r="F12" s="56">
        <v>0</v>
      </c>
      <c r="G12" s="56">
        <v>0</v>
      </c>
      <c r="H12" s="56">
        <v>0</v>
      </c>
      <c r="I12" s="56">
        <v>0</v>
      </c>
      <c r="J12" s="166">
        <v>0</v>
      </c>
      <c r="K12" s="131">
        <f t="shared" si="0"/>
        <v>9378</v>
      </c>
    </row>
    <row r="13" spans="1:11" x14ac:dyDescent="0.25">
      <c r="A13" s="167" t="s">
        <v>92</v>
      </c>
      <c r="B13" s="164">
        <v>0</v>
      </c>
      <c r="C13" s="165">
        <v>2391</v>
      </c>
      <c r="D13" s="56">
        <v>4593</v>
      </c>
      <c r="E13" s="56">
        <v>1563</v>
      </c>
      <c r="F13" s="56">
        <v>1161</v>
      </c>
      <c r="G13" s="56">
        <v>2472</v>
      </c>
      <c r="H13" s="56">
        <v>2820</v>
      </c>
      <c r="I13" s="56">
        <v>7371</v>
      </c>
      <c r="J13" s="166">
        <v>5517</v>
      </c>
      <c r="K13" s="131">
        <f t="shared" si="0"/>
        <v>27888</v>
      </c>
    </row>
    <row r="14" spans="1:11" x14ac:dyDescent="0.25">
      <c r="A14" s="167" t="s">
        <v>93</v>
      </c>
      <c r="B14" s="164">
        <v>744</v>
      </c>
      <c r="C14" s="165">
        <v>0</v>
      </c>
      <c r="D14" s="56">
        <v>0</v>
      </c>
      <c r="E14" s="56">
        <v>0</v>
      </c>
      <c r="F14" s="56">
        <v>0</v>
      </c>
      <c r="G14" s="56">
        <v>0</v>
      </c>
      <c r="H14" s="56">
        <v>0</v>
      </c>
      <c r="I14" s="56">
        <v>0</v>
      </c>
      <c r="J14" s="166">
        <v>0</v>
      </c>
      <c r="K14" s="131">
        <f t="shared" si="0"/>
        <v>744</v>
      </c>
    </row>
    <row r="15" spans="1:11" x14ac:dyDescent="0.25">
      <c r="A15" s="167" t="s">
        <v>94</v>
      </c>
      <c r="B15" s="164">
        <v>312</v>
      </c>
      <c r="C15" s="165">
        <v>0</v>
      </c>
      <c r="D15" s="56">
        <v>0</v>
      </c>
      <c r="E15" s="56">
        <v>0</v>
      </c>
      <c r="F15" s="56">
        <v>0</v>
      </c>
      <c r="G15" s="56">
        <v>0</v>
      </c>
      <c r="H15" s="56">
        <v>0</v>
      </c>
      <c r="I15" s="56">
        <v>0</v>
      </c>
      <c r="J15" s="166">
        <v>0</v>
      </c>
      <c r="K15" s="131">
        <f t="shared" si="0"/>
        <v>312</v>
      </c>
    </row>
    <row r="16" spans="1:11" x14ac:dyDescent="0.25">
      <c r="A16" s="168"/>
      <c r="B16" s="169"/>
      <c r="C16" s="170"/>
      <c r="D16" s="49"/>
      <c r="E16" s="49"/>
      <c r="F16" s="49"/>
      <c r="G16" s="49"/>
      <c r="H16" s="49"/>
      <c r="I16" s="49"/>
      <c r="J16" s="171"/>
      <c r="K16" s="133"/>
    </row>
    <row r="17" spans="1:12" x14ac:dyDescent="0.25">
      <c r="A17" s="163" t="s">
        <v>122</v>
      </c>
      <c r="B17" s="164"/>
      <c r="C17" s="165"/>
      <c r="D17" s="56"/>
      <c r="E17" s="56"/>
      <c r="F17" s="56"/>
      <c r="G17" s="56"/>
      <c r="H17" s="56"/>
      <c r="I17" s="56"/>
      <c r="J17" s="166"/>
      <c r="K17" s="131"/>
      <c r="L17" s="172"/>
    </row>
    <row r="18" spans="1:12" x14ac:dyDescent="0.25">
      <c r="A18" s="167" t="s">
        <v>95</v>
      </c>
      <c r="B18" s="164">
        <v>42246</v>
      </c>
      <c r="C18" s="165">
        <v>2229</v>
      </c>
      <c r="D18" s="56">
        <v>4380</v>
      </c>
      <c r="E18" s="56">
        <v>1311</v>
      </c>
      <c r="F18" s="56">
        <v>885</v>
      </c>
      <c r="G18" s="56">
        <v>2148</v>
      </c>
      <c r="H18" s="56">
        <v>2478</v>
      </c>
      <c r="I18" s="56">
        <v>6189</v>
      </c>
      <c r="J18" s="166">
        <v>4671</v>
      </c>
      <c r="K18" s="131">
        <f>SUM(B18:J18)</f>
        <v>66537</v>
      </c>
      <c r="L18" s="172"/>
    </row>
    <row r="19" spans="1:12" x14ac:dyDescent="0.25">
      <c r="A19" s="167" t="s">
        <v>96</v>
      </c>
      <c r="B19" s="164">
        <v>63294</v>
      </c>
      <c r="C19" s="165">
        <v>159</v>
      </c>
      <c r="D19" s="56">
        <v>213</v>
      </c>
      <c r="E19" s="56">
        <v>252</v>
      </c>
      <c r="F19" s="56">
        <v>276</v>
      </c>
      <c r="G19" s="56">
        <v>321</v>
      </c>
      <c r="H19" s="56">
        <v>342</v>
      </c>
      <c r="I19" s="56">
        <v>1185</v>
      </c>
      <c r="J19" s="166">
        <v>846</v>
      </c>
      <c r="K19" s="131">
        <f>SUM(B19:J19)</f>
        <v>66888</v>
      </c>
      <c r="L19" s="172"/>
    </row>
    <row r="20" spans="1:12" x14ac:dyDescent="0.25">
      <c r="A20" s="168"/>
      <c r="B20" s="169"/>
      <c r="C20" s="170"/>
      <c r="D20" s="49"/>
      <c r="E20" s="49"/>
      <c r="F20" s="49"/>
      <c r="G20" s="49"/>
      <c r="H20" s="49"/>
      <c r="I20" s="49"/>
      <c r="J20" s="171"/>
      <c r="K20" s="133"/>
      <c r="L20" s="172"/>
    </row>
    <row r="21" spans="1:12" x14ac:dyDescent="0.25">
      <c r="A21" s="163" t="s">
        <v>123</v>
      </c>
      <c r="B21" s="164"/>
      <c r="C21" s="165"/>
      <c r="D21" s="56"/>
      <c r="E21" s="56"/>
      <c r="F21" s="56"/>
      <c r="G21" s="56"/>
      <c r="H21" s="56"/>
      <c r="I21" s="56"/>
      <c r="J21" s="166"/>
      <c r="K21" s="131"/>
      <c r="L21" s="172"/>
    </row>
    <row r="22" spans="1:12" x14ac:dyDescent="0.25">
      <c r="A22" s="167" t="s">
        <v>97</v>
      </c>
      <c r="B22" s="164">
        <v>879</v>
      </c>
      <c r="C22" s="165">
        <v>0</v>
      </c>
      <c r="D22" s="56">
        <v>0</v>
      </c>
      <c r="E22" s="56">
        <v>0</v>
      </c>
      <c r="F22" s="56">
        <v>0</v>
      </c>
      <c r="G22" s="56">
        <v>0</v>
      </c>
      <c r="H22" s="56">
        <v>0</v>
      </c>
      <c r="I22" s="56">
        <v>0</v>
      </c>
      <c r="J22" s="166">
        <v>0</v>
      </c>
      <c r="K22" s="131">
        <f t="shared" ref="K22:K33" si="1">SUM(B22:J22)</f>
        <v>879</v>
      </c>
      <c r="L22" s="172"/>
    </row>
    <row r="23" spans="1:12" x14ac:dyDescent="0.25">
      <c r="A23" s="167" t="s">
        <v>98</v>
      </c>
      <c r="B23" s="164">
        <v>9747</v>
      </c>
      <c r="C23" s="165">
        <v>45</v>
      </c>
      <c r="D23" s="56">
        <v>219</v>
      </c>
      <c r="E23" s="56">
        <v>0</v>
      </c>
      <c r="F23" s="56">
        <v>0</v>
      </c>
      <c r="G23" s="56">
        <v>12</v>
      </c>
      <c r="H23" s="56">
        <v>45</v>
      </c>
      <c r="I23" s="56">
        <v>0</v>
      </c>
      <c r="J23" s="166">
        <v>0</v>
      </c>
      <c r="K23" s="131">
        <f t="shared" si="1"/>
        <v>10068</v>
      </c>
      <c r="L23" s="172"/>
    </row>
    <row r="24" spans="1:12" x14ac:dyDescent="0.25">
      <c r="A24" s="167" t="s">
        <v>99</v>
      </c>
      <c r="B24" s="164">
        <v>22296</v>
      </c>
      <c r="C24" s="165">
        <v>813</v>
      </c>
      <c r="D24" s="56">
        <v>1803</v>
      </c>
      <c r="E24" s="56">
        <v>0</v>
      </c>
      <c r="F24" s="56">
        <v>0</v>
      </c>
      <c r="G24" s="56">
        <v>522</v>
      </c>
      <c r="H24" s="56">
        <v>651</v>
      </c>
      <c r="I24" s="56">
        <v>261</v>
      </c>
      <c r="J24" s="166">
        <v>303</v>
      </c>
      <c r="K24" s="131">
        <f t="shared" si="1"/>
        <v>26649</v>
      </c>
      <c r="L24" s="172"/>
    </row>
    <row r="25" spans="1:12" x14ac:dyDescent="0.25">
      <c r="A25" s="167" t="s">
        <v>100</v>
      </c>
      <c r="B25" s="164">
        <v>12399</v>
      </c>
      <c r="C25" s="165">
        <v>729</v>
      </c>
      <c r="D25" s="56">
        <v>1302</v>
      </c>
      <c r="E25" s="56">
        <v>0</v>
      </c>
      <c r="F25" s="56">
        <v>0</v>
      </c>
      <c r="G25" s="56">
        <v>708</v>
      </c>
      <c r="H25" s="56">
        <v>870</v>
      </c>
      <c r="I25" s="56">
        <v>1098</v>
      </c>
      <c r="J25" s="166">
        <v>984</v>
      </c>
      <c r="K25" s="131">
        <f t="shared" si="1"/>
        <v>18090</v>
      </c>
      <c r="L25" s="172"/>
    </row>
    <row r="26" spans="1:12" x14ac:dyDescent="0.25">
      <c r="A26" s="167" t="s">
        <v>101</v>
      </c>
      <c r="B26" s="164">
        <v>8739</v>
      </c>
      <c r="C26" s="165">
        <v>432</v>
      </c>
      <c r="D26" s="56">
        <v>720</v>
      </c>
      <c r="E26" s="56">
        <v>66</v>
      </c>
      <c r="F26" s="56">
        <v>54</v>
      </c>
      <c r="G26" s="56">
        <v>480</v>
      </c>
      <c r="H26" s="56">
        <v>561</v>
      </c>
      <c r="I26" s="56">
        <v>1479</v>
      </c>
      <c r="J26" s="166">
        <v>1200</v>
      </c>
      <c r="K26" s="131">
        <f t="shared" si="1"/>
        <v>13731</v>
      </c>
      <c r="L26" s="172"/>
    </row>
    <row r="27" spans="1:12" x14ac:dyDescent="0.25">
      <c r="A27" s="167" t="s">
        <v>102</v>
      </c>
      <c r="B27" s="164">
        <v>7371</v>
      </c>
      <c r="C27" s="165">
        <v>237</v>
      </c>
      <c r="D27" s="56">
        <v>351</v>
      </c>
      <c r="E27" s="56">
        <v>243</v>
      </c>
      <c r="F27" s="56">
        <v>189</v>
      </c>
      <c r="G27" s="56">
        <v>342</v>
      </c>
      <c r="H27" s="56">
        <v>330</v>
      </c>
      <c r="I27" s="56">
        <v>1587</v>
      </c>
      <c r="J27" s="166">
        <v>1086</v>
      </c>
      <c r="K27" s="131">
        <f t="shared" si="1"/>
        <v>11736</v>
      </c>
      <c r="L27" s="172"/>
    </row>
    <row r="28" spans="1:12" x14ac:dyDescent="0.25">
      <c r="A28" s="167" t="s">
        <v>103</v>
      </c>
      <c r="B28" s="164">
        <v>7926</v>
      </c>
      <c r="C28" s="165">
        <v>105</v>
      </c>
      <c r="D28" s="56">
        <v>150</v>
      </c>
      <c r="E28" s="56">
        <v>426</v>
      </c>
      <c r="F28" s="56">
        <v>312</v>
      </c>
      <c r="G28" s="56">
        <v>234</v>
      </c>
      <c r="H28" s="56">
        <v>201</v>
      </c>
      <c r="I28" s="56">
        <v>1569</v>
      </c>
      <c r="J28" s="166">
        <v>963</v>
      </c>
      <c r="K28" s="131">
        <f t="shared" si="1"/>
        <v>11886</v>
      </c>
    </row>
    <row r="29" spans="1:12" x14ac:dyDescent="0.25">
      <c r="A29" s="167" t="s">
        <v>104</v>
      </c>
      <c r="B29" s="164">
        <v>8217</v>
      </c>
      <c r="C29" s="165">
        <v>24</v>
      </c>
      <c r="D29" s="56">
        <v>30</v>
      </c>
      <c r="E29" s="56">
        <v>438</v>
      </c>
      <c r="F29" s="56">
        <v>285</v>
      </c>
      <c r="G29" s="56">
        <v>105</v>
      </c>
      <c r="H29" s="56">
        <v>96</v>
      </c>
      <c r="I29" s="56">
        <v>912</v>
      </c>
      <c r="J29" s="166">
        <v>621</v>
      </c>
      <c r="K29" s="131">
        <f t="shared" si="1"/>
        <v>10728</v>
      </c>
    </row>
    <row r="30" spans="1:12" x14ac:dyDescent="0.25">
      <c r="A30" s="167" t="s">
        <v>105</v>
      </c>
      <c r="B30" s="164">
        <v>8232</v>
      </c>
      <c r="C30" s="165">
        <v>0</v>
      </c>
      <c r="D30" s="56">
        <v>12</v>
      </c>
      <c r="E30" s="56">
        <v>282</v>
      </c>
      <c r="F30" s="56">
        <v>210</v>
      </c>
      <c r="G30" s="56">
        <v>36</v>
      </c>
      <c r="H30" s="56">
        <v>36</v>
      </c>
      <c r="I30" s="56">
        <v>381</v>
      </c>
      <c r="J30" s="166">
        <v>243</v>
      </c>
      <c r="K30" s="131">
        <f t="shared" si="1"/>
        <v>9432</v>
      </c>
    </row>
    <row r="31" spans="1:12" x14ac:dyDescent="0.25">
      <c r="A31" s="167" t="s">
        <v>106</v>
      </c>
      <c r="B31" s="164">
        <v>6825</v>
      </c>
      <c r="C31" s="165">
        <v>0</v>
      </c>
      <c r="D31" s="56">
        <v>0</v>
      </c>
      <c r="E31" s="56">
        <v>96</v>
      </c>
      <c r="F31" s="56">
        <v>81</v>
      </c>
      <c r="G31" s="56">
        <v>27</v>
      </c>
      <c r="H31" s="56">
        <v>18</v>
      </c>
      <c r="I31" s="56">
        <v>75</v>
      </c>
      <c r="J31" s="166">
        <v>66</v>
      </c>
      <c r="K31" s="131">
        <f t="shared" si="1"/>
        <v>7188</v>
      </c>
    </row>
    <row r="32" spans="1:12" x14ac:dyDescent="0.25">
      <c r="A32" s="167" t="s">
        <v>107</v>
      </c>
      <c r="B32" s="164">
        <v>5535</v>
      </c>
      <c r="C32" s="165">
        <v>0</v>
      </c>
      <c r="D32" s="56">
        <v>0</v>
      </c>
      <c r="E32" s="56">
        <v>9</v>
      </c>
      <c r="F32" s="56">
        <v>12</v>
      </c>
      <c r="G32" s="56">
        <v>0</v>
      </c>
      <c r="H32" s="56">
        <v>0</v>
      </c>
      <c r="I32" s="56">
        <v>12</v>
      </c>
      <c r="J32" s="166">
        <v>12</v>
      </c>
      <c r="K32" s="131">
        <f t="shared" si="1"/>
        <v>5580</v>
      </c>
    </row>
    <row r="33" spans="1:11" x14ac:dyDescent="0.25">
      <c r="A33" s="167" t="s">
        <v>134</v>
      </c>
      <c r="B33" s="164">
        <v>7380</v>
      </c>
      <c r="C33" s="165">
        <v>0</v>
      </c>
      <c r="D33" s="56">
        <v>0</v>
      </c>
      <c r="E33" s="56">
        <v>0</v>
      </c>
      <c r="F33" s="56">
        <v>15</v>
      </c>
      <c r="G33" s="56">
        <v>0</v>
      </c>
      <c r="H33" s="56">
        <v>0</v>
      </c>
      <c r="I33" s="56">
        <v>0</v>
      </c>
      <c r="J33" s="166">
        <v>42</v>
      </c>
      <c r="K33" s="131">
        <f t="shared" si="1"/>
        <v>7437</v>
      </c>
    </row>
    <row r="34" spans="1:11" x14ac:dyDescent="0.25">
      <c r="A34" s="168"/>
      <c r="B34" s="169"/>
      <c r="C34" s="170"/>
      <c r="D34" s="49"/>
      <c r="E34" s="49"/>
      <c r="F34" s="49"/>
      <c r="G34" s="49"/>
      <c r="H34" s="49"/>
      <c r="I34" s="49"/>
      <c r="J34" s="171"/>
      <c r="K34" s="133"/>
    </row>
    <row r="35" spans="1:11" x14ac:dyDescent="0.25">
      <c r="A35" s="163" t="s">
        <v>124</v>
      </c>
      <c r="B35" s="164"/>
      <c r="C35" s="165"/>
      <c r="D35" s="56"/>
      <c r="E35" s="56"/>
      <c r="F35" s="56"/>
      <c r="G35" s="56"/>
      <c r="H35" s="56"/>
      <c r="I35" s="56"/>
      <c r="J35" s="166"/>
      <c r="K35" s="131"/>
    </row>
    <row r="36" spans="1:11" x14ac:dyDescent="0.25">
      <c r="A36" s="167" t="s">
        <v>43</v>
      </c>
      <c r="B36" s="164">
        <v>7485</v>
      </c>
      <c r="C36" s="165">
        <v>63</v>
      </c>
      <c r="D36" s="56">
        <v>135</v>
      </c>
      <c r="E36" s="56">
        <v>81</v>
      </c>
      <c r="F36" s="56">
        <v>99</v>
      </c>
      <c r="G36" s="56">
        <v>72</v>
      </c>
      <c r="H36" s="56">
        <v>108</v>
      </c>
      <c r="I36" s="56">
        <v>282</v>
      </c>
      <c r="J36" s="166">
        <v>318</v>
      </c>
      <c r="K36" s="131">
        <f>SUM(B36:J36)</f>
        <v>8643</v>
      </c>
    </row>
    <row r="37" spans="1:11" x14ac:dyDescent="0.25">
      <c r="A37" s="167" t="s">
        <v>226</v>
      </c>
      <c r="B37" s="164">
        <v>34950</v>
      </c>
      <c r="C37" s="165">
        <v>1005</v>
      </c>
      <c r="D37" s="56">
        <v>1974</v>
      </c>
      <c r="E37" s="56">
        <v>495</v>
      </c>
      <c r="F37" s="56">
        <v>465</v>
      </c>
      <c r="G37" s="56">
        <v>975</v>
      </c>
      <c r="H37" s="56">
        <v>1266</v>
      </c>
      <c r="I37" s="56">
        <v>2709</v>
      </c>
      <c r="J37" s="166">
        <v>2286</v>
      </c>
      <c r="K37" s="131">
        <f>SUM(B37:J37)</f>
        <v>46125</v>
      </c>
    </row>
    <row r="38" spans="1:11" x14ac:dyDescent="0.25">
      <c r="A38" s="167" t="s">
        <v>227</v>
      </c>
      <c r="B38" s="164">
        <v>40377</v>
      </c>
      <c r="C38" s="165">
        <v>804</v>
      </c>
      <c r="D38" s="56">
        <v>1344</v>
      </c>
      <c r="E38" s="56">
        <v>717</v>
      </c>
      <c r="F38" s="56">
        <v>360</v>
      </c>
      <c r="G38" s="56">
        <v>954</v>
      </c>
      <c r="H38" s="56">
        <v>849</v>
      </c>
      <c r="I38" s="56">
        <v>3132</v>
      </c>
      <c r="J38" s="166">
        <v>1794</v>
      </c>
      <c r="K38" s="131">
        <f>SUM(B38:J38)</f>
        <v>50331</v>
      </c>
    </row>
    <row r="39" spans="1:11" x14ac:dyDescent="0.25">
      <c r="A39" s="167" t="s">
        <v>26</v>
      </c>
      <c r="B39" s="164">
        <v>11838</v>
      </c>
      <c r="C39" s="165">
        <v>165</v>
      </c>
      <c r="D39" s="56">
        <v>345</v>
      </c>
      <c r="E39" s="56">
        <v>138</v>
      </c>
      <c r="F39" s="56">
        <v>126</v>
      </c>
      <c r="G39" s="56">
        <v>192</v>
      </c>
      <c r="H39" s="56">
        <v>225</v>
      </c>
      <c r="I39" s="56">
        <v>540</v>
      </c>
      <c r="J39" s="166">
        <v>540</v>
      </c>
      <c r="K39" s="131">
        <f>SUM(B39:J39)</f>
        <v>14109</v>
      </c>
    </row>
    <row r="40" spans="1:11" x14ac:dyDescent="0.25">
      <c r="A40" s="167" t="s">
        <v>228</v>
      </c>
      <c r="B40" s="164">
        <v>10893</v>
      </c>
      <c r="C40" s="165">
        <v>354</v>
      </c>
      <c r="D40" s="56">
        <v>795</v>
      </c>
      <c r="E40" s="56">
        <v>129</v>
      </c>
      <c r="F40" s="56">
        <v>114</v>
      </c>
      <c r="G40" s="56">
        <v>282</v>
      </c>
      <c r="H40" s="56">
        <v>375</v>
      </c>
      <c r="I40" s="56">
        <v>711</v>
      </c>
      <c r="J40" s="166">
        <v>579</v>
      </c>
      <c r="K40" s="131">
        <f>SUM(B40:J40)</f>
        <v>14232</v>
      </c>
    </row>
    <row r="41" spans="1:11" x14ac:dyDescent="0.25">
      <c r="A41" s="167"/>
      <c r="B41" s="164"/>
      <c r="C41" s="165"/>
      <c r="D41" s="56"/>
      <c r="E41" s="56"/>
      <c r="F41" s="56"/>
      <c r="G41" s="56"/>
      <c r="H41" s="56"/>
      <c r="I41" s="56"/>
      <c r="J41" s="166"/>
      <c r="K41" s="131"/>
    </row>
    <row r="42" spans="1:11" x14ac:dyDescent="0.25">
      <c r="A42" s="163" t="s">
        <v>212</v>
      </c>
      <c r="B42" s="164"/>
      <c r="C42" s="165"/>
      <c r="D42" s="56"/>
      <c r="E42" s="56"/>
      <c r="F42" s="56"/>
      <c r="G42" s="56"/>
      <c r="H42" s="56"/>
      <c r="I42" s="56"/>
      <c r="J42" s="166"/>
      <c r="K42" s="131"/>
    </row>
    <row r="43" spans="1:11" x14ac:dyDescent="0.25">
      <c r="A43" s="167" t="s">
        <v>108</v>
      </c>
      <c r="B43" s="164">
        <v>32472</v>
      </c>
      <c r="C43" s="165">
        <v>753</v>
      </c>
      <c r="D43" s="56">
        <v>1461</v>
      </c>
      <c r="E43" s="56">
        <v>474</v>
      </c>
      <c r="F43" s="56">
        <v>441</v>
      </c>
      <c r="G43" s="56">
        <v>693</v>
      </c>
      <c r="H43" s="56">
        <v>849</v>
      </c>
      <c r="I43" s="56">
        <v>2100</v>
      </c>
      <c r="J43" s="166">
        <v>1680</v>
      </c>
      <c r="K43" s="131">
        <f t="shared" ref="K43:K55" si="2">SUM(B43:J43)</f>
        <v>40923</v>
      </c>
    </row>
    <row r="44" spans="1:11" x14ac:dyDescent="0.25">
      <c r="A44" s="167" t="s">
        <v>229</v>
      </c>
      <c r="B44" s="164">
        <v>270</v>
      </c>
      <c r="C44" s="165">
        <v>0</v>
      </c>
      <c r="D44" s="56">
        <v>0</v>
      </c>
      <c r="E44" s="56">
        <v>0</v>
      </c>
      <c r="F44" s="56">
        <v>0</v>
      </c>
      <c r="G44" s="56">
        <v>0</v>
      </c>
      <c r="H44" s="56">
        <v>0</v>
      </c>
      <c r="I44" s="56">
        <v>0</v>
      </c>
      <c r="J44" s="166">
        <v>0</v>
      </c>
      <c r="K44" s="131">
        <f t="shared" si="2"/>
        <v>270</v>
      </c>
    </row>
    <row r="45" spans="1:11" x14ac:dyDescent="0.25">
      <c r="A45" s="167" t="s">
        <v>109</v>
      </c>
      <c r="B45" s="164">
        <v>7893</v>
      </c>
      <c r="C45" s="165">
        <v>216</v>
      </c>
      <c r="D45" s="56">
        <v>333</v>
      </c>
      <c r="E45" s="56">
        <v>168</v>
      </c>
      <c r="F45" s="56">
        <v>87</v>
      </c>
      <c r="G45" s="56">
        <v>234</v>
      </c>
      <c r="H45" s="56">
        <v>198</v>
      </c>
      <c r="I45" s="56">
        <v>744</v>
      </c>
      <c r="J45" s="166">
        <v>432</v>
      </c>
      <c r="K45" s="131">
        <f t="shared" si="2"/>
        <v>10305</v>
      </c>
    </row>
    <row r="46" spans="1:11" x14ac:dyDescent="0.25">
      <c r="A46" s="167" t="s">
        <v>110</v>
      </c>
      <c r="B46" s="164">
        <v>5682</v>
      </c>
      <c r="C46" s="165">
        <v>132</v>
      </c>
      <c r="D46" s="56">
        <v>234</v>
      </c>
      <c r="E46" s="56">
        <v>120</v>
      </c>
      <c r="F46" s="56">
        <v>54</v>
      </c>
      <c r="G46" s="56">
        <v>144</v>
      </c>
      <c r="H46" s="56">
        <v>156</v>
      </c>
      <c r="I46" s="56">
        <v>462</v>
      </c>
      <c r="J46" s="166">
        <v>324</v>
      </c>
      <c r="K46" s="131">
        <f t="shared" si="2"/>
        <v>7308</v>
      </c>
    </row>
    <row r="47" spans="1:11" x14ac:dyDescent="0.25">
      <c r="A47" s="167" t="s">
        <v>111</v>
      </c>
      <c r="B47" s="164">
        <v>6858</v>
      </c>
      <c r="C47" s="165">
        <v>201</v>
      </c>
      <c r="D47" s="56">
        <v>285</v>
      </c>
      <c r="E47" s="56">
        <v>96</v>
      </c>
      <c r="F47" s="56">
        <v>66</v>
      </c>
      <c r="G47" s="56">
        <v>174</v>
      </c>
      <c r="H47" s="56">
        <v>189</v>
      </c>
      <c r="I47" s="56">
        <v>504</v>
      </c>
      <c r="J47" s="166">
        <v>378</v>
      </c>
      <c r="K47" s="131">
        <f t="shared" si="2"/>
        <v>8751</v>
      </c>
    </row>
    <row r="48" spans="1:11" x14ac:dyDescent="0.25">
      <c r="A48" s="167" t="s">
        <v>112</v>
      </c>
      <c r="B48" s="164">
        <v>3786</v>
      </c>
      <c r="C48" s="165">
        <v>75</v>
      </c>
      <c r="D48" s="56">
        <v>156</v>
      </c>
      <c r="E48" s="56">
        <v>87</v>
      </c>
      <c r="F48" s="56">
        <v>39</v>
      </c>
      <c r="G48" s="56">
        <v>105</v>
      </c>
      <c r="H48" s="56">
        <v>93</v>
      </c>
      <c r="I48" s="56">
        <v>339</v>
      </c>
      <c r="J48" s="166">
        <v>222</v>
      </c>
      <c r="K48" s="131">
        <f t="shared" si="2"/>
        <v>4902</v>
      </c>
    </row>
    <row r="49" spans="1:11" x14ac:dyDescent="0.25">
      <c r="A49" s="167" t="s">
        <v>113</v>
      </c>
      <c r="B49" s="164">
        <v>5265</v>
      </c>
      <c r="C49" s="165">
        <v>108</v>
      </c>
      <c r="D49" s="56">
        <v>240</v>
      </c>
      <c r="E49" s="56">
        <v>75</v>
      </c>
      <c r="F49" s="56">
        <v>72</v>
      </c>
      <c r="G49" s="56">
        <v>105</v>
      </c>
      <c r="H49" s="56">
        <v>174</v>
      </c>
      <c r="I49" s="56">
        <v>324</v>
      </c>
      <c r="J49" s="166">
        <v>312</v>
      </c>
      <c r="K49" s="131">
        <f t="shared" si="2"/>
        <v>6675</v>
      </c>
    </row>
    <row r="50" spans="1:11" x14ac:dyDescent="0.25">
      <c r="A50" s="167" t="s">
        <v>26</v>
      </c>
      <c r="B50" s="164">
        <v>3693</v>
      </c>
      <c r="C50" s="165">
        <v>42</v>
      </c>
      <c r="D50" s="56">
        <v>150</v>
      </c>
      <c r="E50" s="56">
        <v>15</v>
      </c>
      <c r="F50" s="56">
        <v>21</v>
      </c>
      <c r="G50" s="56">
        <v>48</v>
      </c>
      <c r="H50" s="56">
        <v>66</v>
      </c>
      <c r="I50" s="56">
        <v>66</v>
      </c>
      <c r="J50" s="166">
        <v>72</v>
      </c>
      <c r="K50" s="131">
        <f t="shared" si="2"/>
        <v>4173</v>
      </c>
    </row>
    <row r="51" spans="1:11" x14ac:dyDescent="0.25">
      <c r="A51" s="167" t="s">
        <v>114</v>
      </c>
      <c r="B51" s="164">
        <v>10227</v>
      </c>
      <c r="C51" s="165">
        <v>246</v>
      </c>
      <c r="D51" s="56">
        <v>513</v>
      </c>
      <c r="E51" s="56">
        <v>138</v>
      </c>
      <c r="F51" s="56">
        <v>153</v>
      </c>
      <c r="G51" s="56">
        <v>282</v>
      </c>
      <c r="H51" s="56">
        <v>342</v>
      </c>
      <c r="I51" s="56">
        <v>912</v>
      </c>
      <c r="J51" s="166">
        <v>720</v>
      </c>
      <c r="K51" s="131">
        <f t="shared" si="2"/>
        <v>13533</v>
      </c>
    </row>
    <row r="52" spans="1:11" x14ac:dyDescent="0.25">
      <c r="A52" s="167" t="s">
        <v>115</v>
      </c>
      <c r="B52" s="164">
        <v>8187</v>
      </c>
      <c r="C52" s="165">
        <v>150</v>
      </c>
      <c r="D52" s="56">
        <v>285</v>
      </c>
      <c r="E52" s="56">
        <v>93</v>
      </c>
      <c r="F52" s="56">
        <v>45</v>
      </c>
      <c r="G52" s="56">
        <v>165</v>
      </c>
      <c r="H52" s="56">
        <v>171</v>
      </c>
      <c r="I52" s="56">
        <v>432</v>
      </c>
      <c r="J52" s="166">
        <v>315</v>
      </c>
      <c r="K52" s="131">
        <f t="shared" si="2"/>
        <v>9843</v>
      </c>
    </row>
    <row r="53" spans="1:11" x14ac:dyDescent="0.25">
      <c r="A53" s="167" t="s">
        <v>116</v>
      </c>
      <c r="B53" s="164">
        <v>4641</v>
      </c>
      <c r="C53" s="165">
        <v>105</v>
      </c>
      <c r="D53" s="56">
        <v>270</v>
      </c>
      <c r="E53" s="56">
        <v>72</v>
      </c>
      <c r="F53" s="56">
        <v>39</v>
      </c>
      <c r="G53" s="56">
        <v>132</v>
      </c>
      <c r="H53" s="56">
        <v>165</v>
      </c>
      <c r="I53" s="56">
        <v>336</v>
      </c>
      <c r="J53" s="166">
        <v>252</v>
      </c>
      <c r="K53" s="131">
        <f t="shared" si="2"/>
        <v>6012</v>
      </c>
    </row>
    <row r="54" spans="1:11" x14ac:dyDescent="0.25">
      <c r="A54" s="167" t="s">
        <v>117</v>
      </c>
      <c r="B54" s="164">
        <v>8289</v>
      </c>
      <c r="C54" s="165">
        <v>198</v>
      </c>
      <c r="D54" s="56">
        <v>411</v>
      </c>
      <c r="E54" s="56">
        <v>108</v>
      </c>
      <c r="F54" s="56">
        <v>93</v>
      </c>
      <c r="G54" s="56">
        <v>219</v>
      </c>
      <c r="H54" s="56">
        <v>255</v>
      </c>
      <c r="I54" s="56">
        <v>708</v>
      </c>
      <c r="J54" s="166">
        <v>525</v>
      </c>
      <c r="K54" s="131">
        <f t="shared" si="2"/>
        <v>10806</v>
      </c>
    </row>
    <row r="55" spans="1:11" x14ac:dyDescent="0.25">
      <c r="A55" s="167" t="s">
        <v>118</v>
      </c>
      <c r="B55" s="164">
        <v>8277</v>
      </c>
      <c r="C55" s="165">
        <v>165</v>
      </c>
      <c r="D55" s="56">
        <v>258</v>
      </c>
      <c r="E55" s="56">
        <v>114</v>
      </c>
      <c r="F55" s="56">
        <v>51</v>
      </c>
      <c r="G55" s="56">
        <v>177</v>
      </c>
      <c r="H55" s="56">
        <v>162</v>
      </c>
      <c r="I55" s="56">
        <v>453</v>
      </c>
      <c r="J55" s="166">
        <v>288</v>
      </c>
      <c r="K55" s="131">
        <f t="shared" si="2"/>
        <v>9945</v>
      </c>
    </row>
    <row r="56" spans="1:11" x14ac:dyDescent="0.25">
      <c r="A56" s="168"/>
      <c r="B56" s="169"/>
      <c r="C56" s="170"/>
      <c r="D56" s="49"/>
      <c r="E56" s="49"/>
      <c r="F56" s="49"/>
      <c r="G56" s="49"/>
      <c r="H56" s="49"/>
      <c r="I56" s="49"/>
      <c r="J56" s="171"/>
      <c r="K56" s="133"/>
    </row>
    <row r="57" spans="1:11" x14ac:dyDescent="0.25">
      <c r="A57" s="163" t="s">
        <v>178</v>
      </c>
      <c r="B57" s="164"/>
      <c r="C57" s="165"/>
      <c r="D57" s="56"/>
      <c r="E57" s="56"/>
      <c r="F57" s="56"/>
      <c r="G57" s="56"/>
      <c r="H57" s="56"/>
      <c r="I57" s="56"/>
      <c r="J57" s="166"/>
      <c r="K57" s="131"/>
    </row>
    <row r="58" spans="1:11" x14ac:dyDescent="0.25">
      <c r="A58" s="167" t="s">
        <v>88</v>
      </c>
      <c r="B58" s="164">
        <v>44298</v>
      </c>
      <c r="C58" s="165">
        <v>51</v>
      </c>
      <c r="D58" s="56">
        <v>3546</v>
      </c>
      <c r="E58" s="56">
        <v>45</v>
      </c>
      <c r="F58" s="56">
        <v>735</v>
      </c>
      <c r="G58" s="56">
        <v>63</v>
      </c>
      <c r="H58" s="56">
        <v>1974</v>
      </c>
      <c r="I58" s="56">
        <v>186</v>
      </c>
      <c r="J58" s="166">
        <v>3600</v>
      </c>
      <c r="K58" s="131">
        <f t="shared" ref="K58:K77" si="3">SUM(B58:J58)</f>
        <v>54498</v>
      </c>
    </row>
    <row r="59" spans="1:11" x14ac:dyDescent="0.25">
      <c r="A59" s="167" t="s">
        <v>250</v>
      </c>
      <c r="B59" s="164">
        <v>6207</v>
      </c>
      <c r="C59" s="165">
        <v>111</v>
      </c>
      <c r="D59" s="56">
        <v>99</v>
      </c>
      <c r="E59" s="56">
        <v>90</v>
      </c>
      <c r="F59" s="56">
        <v>27</v>
      </c>
      <c r="G59" s="56">
        <v>138</v>
      </c>
      <c r="H59" s="56">
        <v>84</v>
      </c>
      <c r="I59" s="56">
        <v>444</v>
      </c>
      <c r="J59" s="166">
        <v>156</v>
      </c>
      <c r="K59" s="131">
        <f t="shared" si="3"/>
        <v>7356</v>
      </c>
    </row>
    <row r="60" spans="1:11" x14ac:dyDescent="0.25">
      <c r="A60" s="167" t="s">
        <v>251</v>
      </c>
      <c r="B60" s="164">
        <v>111</v>
      </c>
      <c r="C60" s="165">
        <v>0</v>
      </c>
      <c r="D60" s="56">
        <v>0</v>
      </c>
      <c r="E60" s="56">
        <v>0</v>
      </c>
      <c r="F60" s="56">
        <v>0</v>
      </c>
      <c r="G60" s="56">
        <v>0</v>
      </c>
      <c r="H60" s="56">
        <v>0</v>
      </c>
      <c r="I60" s="56">
        <v>9</v>
      </c>
      <c r="J60" s="166">
        <v>0</v>
      </c>
      <c r="K60" s="131">
        <f t="shared" si="3"/>
        <v>120</v>
      </c>
    </row>
    <row r="61" spans="1:11" x14ac:dyDescent="0.25">
      <c r="A61" s="167" t="s">
        <v>252</v>
      </c>
      <c r="B61" s="164">
        <v>9711</v>
      </c>
      <c r="C61" s="165">
        <v>246</v>
      </c>
      <c r="D61" s="56">
        <v>90</v>
      </c>
      <c r="E61" s="56">
        <v>135</v>
      </c>
      <c r="F61" s="56">
        <v>30</v>
      </c>
      <c r="G61" s="56">
        <v>243</v>
      </c>
      <c r="H61" s="56">
        <v>60</v>
      </c>
      <c r="I61" s="56">
        <v>669</v>
      </c>
      <c r="J61" s="166">
        <v>156</v>
      </c>
      <c r="K61" s="131">
        <f t="shared" si="3"/>
        <v>11340</v>
      </c>
    </row>
    <row r="62" spans="1:11" x14ac:dyDescent="0.25">
      <c r="A62" s="167" t="s">
        <v>253</v>
      </c>
      <c r="B62" s="164">
        <v>399</v>
      </c>
      <c r="C62" s="165">
        <v>12</v>
      </c>
      <c r="D62" s="56">
        <v>0</v>
      </c>
      <c r="E62" s="56">
        <v>9</v>
      </c>
      <c r="F62" s="56">
        <v>0</v>
      </c>
      <c r="G62" s="56">
        <v>15</v>
      </c>
      <c r="H62" s="56">
        <v>6</v>
      </c>
      <c r="I62" s="56">
        <v>45</v>
      </c>
      <c r="J62" s="166">
        <v>12</v>
      </c>
      <c r="K62" s="131">
        <f t="shared" si="3"/>
        <v>498</v>
      </c>
    </row>
    <row r="63" spans="1:11" x14ac:dyDescent="0.25">
      <c r="A63" s="167" t="s">
        <v>254</v>
      </c>
      <c r="B63" s="164">
        <v>5385</v>
      </c>
      <c r="C63" s="165">
        <v>81</v>
      </c>
      <c r="D63" s="56">
        <v>27</v>
      </c>
      <c r="E63" s="56">
        <v>42</v>
      </c>
      <c r="F63" s="56">
        <v>18</v>
      </c>
      <c r="G63" s="56">
        <v>102</v>
      </c>
      <c r="H63" s="56">
        <v>33</v>
      </c>
      <c r="I63" s="56">
        <v>312</v>
      </c>
      <c r="J63" s="166">
        <v>63</v>
      </c>
      <c r="K63" s="131">
        <f t="shared" si="3"/>
        <v>6063</v>
      </c>
    </row>
    <row r="64" spans="1:11" x14ac:dyDescent="0.25">
      <c r="A64" s="167" t="s">
        <v>95</v>
      </c>
      <c r="B64" s="164">
        <v>2145</v>
      </c>
      <c r="C64" s="165">
        <v>90</v>
      </c>
      <c r="D64" s="56">
        <v>27</v>
      </c>
      <c r="E64" s="56">
        <v>54</v>
      </c>
      <c r="F64" s="56">
        <v>12</v>
      </c>
      <c r="G64" s="56">
        <v>75</v>
      </c>
      <c r="H64" s="56">
        <v>18</v>
      </c>
      <c r="I64" s="56">
        <v>252</v>
      </c>
      <c r="J64" s="166">
        <v>45</v>
      </c>
      <c r="K64" s="131">
        <f t="shared" si="3"/>
        <v>2718</v>
      </c>
    </row>
    <row r="65" spans="1:11" x14ac:dyDescent="0.25">
      <c r="A65" s="167" t="s">
        <v>255</v>
      </c>
      <c r="B65" s="164">
        <v>6108</v>
      </c>
      <c r="C65" s="165">
        <v>297</v>
      </c>
      <c r="D65" s="56">
        <v>135</v>
      </c>
      <c r="E65" s="56">
        <v>162</v>
      </c>
      <c r="F65" s="56">
        <v>33</v>
      </c>
      <c r="G65" s="56">
        <v>309</v>
      </c>
      <c r="H65" s="56">
        <v>96</v>
      </c>
      <c r="I65" s="56">
        <v>807</v>
      </c>
      <c r="J65" s="166">
        <v>189</v>
      </c>
      <c r="K65" s="131">
        <f t="shared" si="3"/>
        <v>8136</v>
      </c>
    </row>
    <row r="66" spans="1:11" x14ac:dyDescent="0.25">
      <c r="A66" s="167" t="s">
        <v>256</v>
      </c>
      <c r="B66" s="164">
        <v>4950</v>
      </c>
      <c r="C66" s="165">
        <v>210</v>
      </c>
      <c r="D66" s="56">
        <v>141</v>
      </c>
      <c r="E66" s="56">
        <v>144</v>
      </c>
      <c r="F66" s="56">
        <v>54</v>
      </c>
      <c r="G66" s="56">
        <v>288</v>
      </c>
      <c r="H66" s="56">
        <v>105</v>
      </c>
      <c r="I66" s="56">
        <v>687</v>
      </c>
      <c r="J66" s="166">
        <v>198</v>
      </c>
      <c r="K66" s="131">
        <f t="shared" si="3"/>
        <v>6777</v>
      </c>
    </row>
    <row r="67" spans="1:11" x14ac:dyDescent="0.25">
      <c r="A67" s="167" t="s">
        <v>257</v>
      </c>
      <c r="B67" s="164">
        <v>2664</v>
      </c>
      <c r="C67" s="165">
        <v>102</v>
      </c>
      <c r="D67" s="56">
        <v>42</v>
      </c>
      <c r="E67" s="56">
        <v>69</v>
      </c>
      <c r="F67" s="56">
        <v>15</v>
      </c>
      <c r="G67" s="56">
        <v>99</v>
      </c>
      <c r="H67" s="56">
        <v>27</v>
      </c>
      <c r="I67" s="56">
        <v>264</v>
      </c>
      <c r="J67" s="166">
        <v>60</v>
      </c>
      <c r="K67" s="131">
        <f t="shared" si="3"/>
        <v>3342</v>
      </c>
    </row>
    <row r="68" spans="1:11" x14ac:dyDescent="0.25">
      <c r="A68" s="167" t="s">
        <v>258</v>
      </c>
      <c r="B68" s="164">
        <v>480</v>
      </c>
      <c r="C68" s="165">
        <v>33</v>
      </c>
      <c r="D68" s="56">
        <v>0</v>
      </c>
      <c r="E68" s="56">
        <v>6</v>
      </c>
      <c r="F68" s="56">
        <v>0</v>
      </c>
      <c r="G68" s="56">
        <v>12</v>
      </c>
      <c r="H68" s="56">
        <v>0</v>
      </c>
      <c r="I68" s="56">
        <v>57</v>
      </c>
      <c r="J68" s="166">
        <v>15</v>
      </c>
      <c r="K68" s="131">
        <f t="shared" si="3"/>
        <v>603</v>
      </c>
    </row>
    <row r="69" spans="1:11" x14ac:dyDescent="0.25">
      <c r="A69" s="167" t="s">
        <v>259</v>
      </c>
      <c r="B69" s="164">
        <v>621</v>
      </c>
      <c r="C69" s="165">
        <v>69</v>
      </c>
      <c r="D69" s="56">
        <v>15</v>
      </c>
      <c r="E69" s="56">
        <v>15</v>
      </c>
      <c r="F69" s="56">
        <v>0</v>
      </c>
      <c r="G69" s="56">
        <v>48</v>
      </c>
      <c r="H69" s="56">
        <v>6</v>
      </c>
      <c r="I69" s="56">
        <v>96</v>
      </c>
      <c r="J69" s="166">
        <v>21</v>
      </c>
      <c r="K69" s="131">
        <f t="shared" si="3"/>
        <v>891</v>
      </c>
    </row>
    <row r="70" spans="1:11" x14ac:dyDescent="0.25">
      <c r="A70" s="167" t="s">
        <v>260</v>
      </c>
      <c r="B70" s="164">
        <v>771</v>
      </c>
      <c r="C70" s="165">
        <v>42</v>
      </c>
      <c r="D70" s="56">
        <v>12</v>
      </c>
      <c r="E70" s="56">
        <v>18</v>
      </c>
      <c r="F70" s="56">
        <v>9</v>
      </c>
      <c r="G70" s="56">
        <v>42</v>
      </c>
      <c r="H70" s="56">
        <v>9</v>
      </c>
      <c r="I70" s="56">
        <v>135</v>
      </c>
      <c r="J70" s="166">
        <v>42</v>
      </c>
      <c r="K70" s="131">
        <f t="shared" si="3"/>
        <v>1080</v>
      </c>
    </row>
    <row r="71" spans="1:11" x14ac:dyDescent="0.25">
      <c r="A71" s="167" t="s">
        <v>96</v>
      </c>
      <c r="B71" s="164">
        <v>1839</v>
      </c>
      <c r="C71" s="165">
        <v>84</v>
      </c>
      <c r="D71" s="56">
        <v>33</v>
      </c>
      <c r="E71" s="56">
        <v>27</v>
      </c>
      <c r="F71" s="56">
        <v>9</v>
      </c>
      <c r="G71" s="56">
        <v>75</v>
      </c>
      <c r="H71" s="56">
        <v>24</v>
      </c>
      <c r="I71" s="56">
        <v>213</v>
      </c>
      <c r="J71" s="166">
        <v>48</v>
      </c>
      <c r="K71" s="131">
        <f t="shared" si="3"/>
        <v>2352</v>
      </c>
    </row>
    <row r="72" spans="1:11" x14ac:dyDescent="0.25">
      <c r="A72" s="167" t="s">
        <v>261</v>
      </c>
      <c r="B72" s="164">
        <v>8931</v>
      </c>
      <c r="C72" s="165">
        <v>234</v>
      </c>
      <c r="D72" s="56">
        <v>132</v>
      </c>
      <c r="E72" s="56">
        <v>144</v>
      </c>
      <c r="F72" s="56">
        <v>51</v>
      </c>
      <c r="G72" s="56">
        <v>264</v>
      </c>
      <c r="H72" s="56">
        <v>105</v>
      </c>
      <c r="I72" s="56">
        <v>690</v>
      </c>
      <c r="J72" s="166">
        <v>210</v>
      </c>
      <c r="K72" s="131">
        <f t="shared" si="3"/>
        <v>10761</v>
      </c>
    </row>
    <row r="73" spans="1:11" x14ac:dyDescent="0.25">
      <c r="A73" s="167" t="s">
        <v>262</v>
      </c>
      <c r="B73" s="164">
        <v>1944</v>
      </c>
      <c r="C73" s="165">
        <v>120</v>
      </c>
      <c r="D73" s="56">
        <v>27</v>
      </c>
      <c r="E73" s="56">
        <v>54</v>
      </c>
      <c r="F73" s="56">
        <v>12</v>
      </c>
      <c r="G73" s="56">
        <v>69</v>
      </c>
      <c r="H73" s="56">
        <v>21</v>
      </c>
      <c r="I73" s="56">
        <v>237</v>
      </c>
      <c r="J73" s="166">
        <v>48</v>
      </c>
      <c r="K73" s="131">
        <f t="shared" si="3"/>
        <v>2532</v>
      </c>
    </row>
    <row r="74" spans="1:11" x14ac:dyDescent="0.25">
      <c r="A74" s="167" t="s">
        <v>263</v>
      </c>
      <c r="B74" s="164">
        <v>2406</v>
      </c>
      <c r="C74" s="165">
        <v>195</v>
      </c>
      <c r="D74" s="56">
        <v>81</v>
      </c>
      <c r="E74" s="56">
        <v>159</v>
      </c>
      <c r="F74" s="56">
        <v>42</v>
      </c>
      <c r="G74" s="56">
        <v>189</v>
      </c>
      <c r="H74" s="56">
        <v>69</v>
      </c>
      <c r="I74" s="56">
        <v>741</v>
      </c>
      <c r="J74" s="166">
        <v>210</v>
      </c>
      <c r="K74" s="131">
        <f t="shared" si="3"/>
        <v>4092</v>
      </c>
    </row>
    <row r="75" spans="1:11" x14ac:dyDescent="0.25">
      <c r="A75" s="167" t="s">
        <v>264</v>
      </c>
      <c r="B75" s="164">
        <v>3936</v>
      </c>
      <c r="C75" s="165">
        <v>273</v>
      </c>
      <c r="D75" s="56">
        <v>120</v>
      </c>
      <c r="E75" s="56">
        <v>303</v>
      </c>
      <c r="F75" s="56">
        <v>87</v>
      </c>
      <c r="G75" s="56">
        <v>276</v>
      </c>
      <c r="H75" s="56">
        <v>129</v>
      </c>
      <c r="I75" s="56">
        <v>1065</v>
      </c>
      <c r="J75" s="166">
        <v>312</v>
      </c>
      <c r="K75" s="131">
        <f t="shared" si="3"/>
        <v>6501</v>
      </c>
    </row>
    <row r="76" spans="1:11" x14ac:dyDescent="0.25">
      <c r="A76" s="167" t="s">
        <v>265</v>
      </c>
      <c r="B76" s="164">
        <v>849</v>
      </c>
      <c r="C76" s="165">
        <v>48</v>
      </c>
      <c r="D76" s="56">
        <v>15</v>
      </c>
      <c r="E76" s="56">
        <v>21</v>
      </c>
      <c r="F76" s="56">
        <v>0</v>
      </c>
      <c r="G76" s="56">
        <v>45</v>
      </c>
      <c r="H76" s="56">
        <v>12</v>
      </c>
      <c r="I76" s="56">
        <v>111</v>
      </c>
      <c r="J76" s="166">
        <v>24</v>
      </c>
      <c r="K76" s="131">
        <f t="shared" si="3"/>
        <v>1125</v>
      </c>
    </row>
    <row r="77" spans="1:11" x14ac:dyDescent="0.25">
      <c r="A77" s="167" t="s">
        <v>266</v>
      </c>
      <c r="B77" s="164">
        <v>1785</v>
      </c>
      <c r="C77" s="165">
        <v>96</v>
      </c>
      <c r="D77" s="56">
        <v>51</v>
      </c>
      <c r="E77" s="56">
        <v>63</v>
      </c>
      <c r="F77" s="56">
        <v>18</v>
      </c>
      <c r="G77" s="56">
        <v>120</v>
      </c>
      <c r="H77" s="56">
        <v>36</v>
      </c>
      <c r="I77" s="56">
        <v>354</v>
      </c>
      <c r="J77" s="166">
        <v>102</v>
      </c>
      <c r="K77" s="131">
        <f t="shared" si="3"/>
        <v>2625</v>
      </c>
    </row>
    <row r="78" spans="1:11" x14ac:dyDescent="0.25">
      <c r="A78" s="168"/>
      <c r="B78" s="169"/>
      <c r="C78" s="170"/>
      <c r="D78" s="49"/>
      <c r="E78" s="49"/>
      <c r="F78" s="49"/>
      <c r="G78" s="49"/>
      <c r="H78" s="49"/>
      <c r="I78" s="49"/>
      <c r="J78" s="171"/>
      <c r="K78" s="133"/>
    </row>
    <row r="79" spans="1:11" x14ac:dyDescent="0.25">
      <c r="A79" s="163" t="s">
        <v>338</v>
      </c>
      <c r="B79" s="164"/>
      <c r="C79" s="165"/>
      <c r="D79" s="56"/>
      <c r="E79" s="56"/>
      <c r="F79" s="56"/>
      <c r="G79" s="56"/>
      <c r="H79" s="56"/>
      <c r="I79" s="56"/>
      <c r="J79" s="166"/>
      <c r="K79" s="131"/>
    </row>
    <row r="80" spans="1:11" x14ac:dyDescent="0.25">
      <c r="A80" s="167" t="s">
        <v>230</v>
      </c>
      <c r="B80" s="164">
        <v>42477</v>
      </c>
      <c r="C80" s="165">
        <v>33</v>
      </c>
      <c r="D80" s="56">
        <v>3531</v>
      </c>
      <c r="E80" s="56">
        <v>18</v>
      </c>
      <c r="F80" s="56">
        <v>723</v>
      </c>
      <c r="G80" s="56">
        <v>27</v>
      </c>
      <c r="H80" s="56">
        <v>1953</v>
      </c>
      <c r="I80" s="56">
        <v>93</v>
      </c>
      <c r="J80" s="166">
        <v>3543</v>
      </c>
      <c r="K80" s="131">
        <f t="shared" ref="K80:K91" si="4">SUM(B80:J80)</f>
        <v>52398</v>
      </c>
    </row>
    <row r="81" spans="1:11" x14ac:dyDescent="0.25">
      <c r="A81" s="167" t="s">
        <v>140</v>
      </c>
      <c r="B81" s="164">
        <v>5727</v>
      </c>
      <c r="C81" s="165">
        <v>201</v>
      </c>
      <c r="D81" s="56">
        <v>306</v>
      </c>
      <c r="E81" s="56">
        <v>126</v>
      </c>
      <c r="F81" s="56">
        <v>96</v>
      </c>
      <c r="G81" s="56">
        <v>255</v>
      </c>
      <c r="H81" s="56">
        <v>246</v>
      </c>
      <c r="I81" s="56">
        <v>768</v>
      </c>
      <c r="J81" s="166">
        <v>537</v>
      </c>
      <c r="K81" s="131">
        <f t="shared" si="4"/>
        <v>8262</v>
      </c>
    </row>
    <row r="82" spans="1:11" x14ac:dyDescent="0.25">
      <c r="A82" s="167" t="s">
        <v>141</v>
      </c>
      <c r="B82" s="164">
        <v>10413</v>
      </c>
      <c r="C82" s="165">
        <v>393</v>
      </c>
      <c r="D82" s="56">
        <v>285</v>
      </c>
      <c r="E82" s="56">
        <v>336</v>
      </c>
      <c r="F82" s="56">
        <v>105</v>
      </c>
      <c r="G82" s="56">
        <v>510</v>
      </c>
      <c r="H82" s="56">
        <v>210</v>
      </c>
      <c r="I82" s="56">
        <v>1491</v>
      </c>
      <c r="J82" s="166">
        <v>474</v>
      </c>
      <c r="K82" s="131">
        <f t="shared" si="4"/>
        <v>14217</v>
      </c>
    </row>
    <row r="83" spans="1:11" x14ac:dyDescent="0.25">
      <c r="A83" s="167" t="s">
        <v>142</v>
      </c>
      <c r="B83" s="164">
        <v>12291</v>
      </c>
      <c r="C83" s="165">
        <v>468</v>
      </c>
      <c r="D83" s="56">
        <v>180</v>
      </c>
      <c r="E83" s="56">
        <v>339</v>
      </c>
      <c r="F83" s="56">
        <v>81</v>
      </c>
      <c r="G83" s="56">
        <v>501</v>
      </c>
      <c r="H83" s="56">
        <v>153</v>
      </c>
      <c r="I83" s="56">
        <v>1494</v>
      </c>
      <c r="J83" s="166">
        <v>321</v>
      </c>
      <c r="K83" s="131">
        <f t="shared" si="4"/>
        <v>15828</v>
      </c>
    </row>
    <row r="84" spans="1:11" x14ac:dyDescent="0.25">
      <c r="A84" s="167" t="s">
        <v>143</v>
      </c>
      <c r="B84" s="164">
        <v>11496</v>
      </c>
      <c r="C84" s="165">
        <v>444</v>
      </c>
      <c r="D84" s="56">
        <v>117</v>
      </c>
      <c r="E84" s="56">
        <v>291</v>
      </c>
      <c r="F84" s="56">
        <v>48</v>
      </c>
      <c r="G84" s="56">
        <v>477</v>
      </c>
      <c r="H84" s="56">
        <v>93</v>
      </c>
      <c r="I84" s="56">
        <v>1281</v>
      </c>
      <c r="J84" s="166">
        <v>222</v>
      </c>
      <c r="K84" s="131">
        <f t="shared" si="4"/>
        <v>14469</v>
      </c>
    </row>
    <row r="85" spans="1:11" x14ac:dyDescent="0.25">
      <c r="A85" s="167" t="s">
        <v>144</v>
      </c>
      <c r="B85" s="164">
        <v>8532</v>
      </c>
      <c r="C85" s="165">
        <v>312</v>
      </c>
      <c r="D85" s="56">
        <v>66</v>
      </c>
      <c r="E85" s="56">
        <v>189</v>
      </c>
      <c r="F85" s="56">
        <v>27</v>
      </c>
      <c r="G85" s="56">
        <v>324</v>
      </c>
      <c r="H85" s="56">
        <v>66</v>
      </c>
      <c r="I85" s="56">
        <v>822</v>
      </c>
      <c r="J85" s="166">
        <v>141</v>
      </c>
      <c r="K85" s="131">
        <f t="shared" si="4"/>
        <v>10479</v>
      </c>
    </row>
    <row r="86" spans="1:11" x14ac:dyDescent="0.25">
      <c r="A86" s="167" t="s">
        <v>145</v>
      </c>
      <c r="B86" s="164">
        <v>5481</v>
      </c>
      <c r="C86" s="165">
        <v>213</v>
      </c>
      <c r="D86" s="56">
        <v>48</v>
      </c>
      <c r="E86" s="56">
        <v>99</v>
      </c>
      <c r="F86" s="56">
        <v>30</v>
      </c>
      <c r="G86" s="56">
        <v>162</v>
      </c>
      <c r="H86" s="56">
        <v>39</v>
      </c>
      <c r="I86" s="56">
        <v>555</v>
      </c>
      <c r="J86" s="166">
        <v>96</v>
      </c>
      <c r="K86" s="131">
        <f t="shared" si="4"/>
        <v>6723</v>
      </c>
    </row>
    <row r="87" spans="1:11" x14ac:dyDescent="0.25">
      <c r="A87" s="167" t="s">
        <v>146</v>
      </c>
      <c r="B87" s="164">
        <v>3198</v>
      </c>
      <c r="C87" s="165">
        <v>126</v>
      </c>
      <c r="D87" s="56">
        <v>21</v>
      </c>
      <c r="E87" s="56">
        <v>60</v>
      </c>
      <c r="F87" s="56">
        <v>18</v>
      </c>
      <c r="G87" s="56">
        <v>96</v>
      </c>
      <c r="H87" s="56">
        <v>21</v>
      </c>
      <c r="I87" s="56">
        <v>330</v>
      </c>
      <c r="J87" s="166">
        <v>72</v>
      </c>
      <c r="K87" s="131">
        <f t="shared" si="4"/>
        <v>3942</v>
      </c>
    </row>
    <row r="88" spans="1:11" x14ac:dyDescent="0.25">
      <c r="A88" s="167" t="s">
        <v>147</v>
      </c>
      <c r="B88" s="164">
        <v>1992</v>
      </c>
      <c r="C88" s="165">
        <v>51</v>
      </c>
      <c r="D88" s="56">
        <v>9</v>
      </c>
      <c r="E88" s="56">
        <v>39</v>
      </c>
      <c r="F88" s="56">
        <v>12</v>
      </c>
      <c r="G88" s="56">
        <v>54</v>
      </c>
      <c r="H88" s="56">
        <v>15</v>
      </c>
      <c r="I88" s="56">
        <v>195</v>
      </c>
      <c r="J88" s="166">
        <v>30</v>
      </c>
      <c r="K88" s="131">
        <f t="shared" si="4"/>
        <v>2397</v>
      </c>
    </row>
    <row r="89" spans="1:11" x14ac:dyDescent="0.25">
      <c r="A89" s="167" t="s">
        <v>148</v>
      </c>
      <c r="B89" s="164">
        <v>1302</v>
      </c>
      <c r="C89" s="165">
        <v>54</v>
      </c>
      <c r="D89" s="56">
        <v>9</v>
      </c>
      <c r="E89" s="56">
        <v>21</v>
      </c>
      <c r="F89" s="56">
        <v>0</v>
      </c>
      <c r="G89" s="56">
        <v>33</v>
      </c>
      <c r="H89" s="56">
        <v>6</v>
      </c>
      <c r="I89" s="56">
        <v>111</v>
      </c>
      <c r="J89" s="166">
        <v>30</v>
      </c>
      <c r="K89" s="131">
        <f t="shared" si="4"/>
        <v>1566</v>
      </c>
    </row>
    <row r="90" spans="1:11" x14ac:dyDescent="0.25">
      <c r="A90" s="167" t="s">
        <v>149</v>
      </c>
      <c r="B90" s="164">
        <v>840</v>
      </c>
      <c r="C90" s="165">
        <v>36</v>
      </c>
      <c r="D90" s="56">
        <v>6</v>
      </c>
      <c r="E90" s="56">
        <v>15</v>
      </c>
      <c r="F90" s="56">
        <v>6</v>
      </c>
      <c r="G90" s="56">
        <v>12</v>
      </c>
      <c r="H90" s="56">
        <v>0</v>
      </c>
      <c r="I90" s="56">
        <v>69</v>
      </c>
      <c r="J90" s="166">
        <v>12</v>
      </c>
      <c r="K90" s="131">
        <f t="shared" si="4"/>
        <v>996</v>
      </c>
    </row>
    <row r="91" spans="1:11" x14ac:dyDescent="0.25">
      <c r="A91" s="167" t="s">
        <v>150</v>
      </c>
      <c r="B91" s="164">
        <v>1797</v>
      </c>
      <c r="C91" s="165">
        <v>63</v>
      </c>
      <c r="D91" s="56">
        <v>15</v>
      </c>
      <c r="E91" s="56">
        <v>27</v>
      </c>
      <c r="F91" s="56">
        <v>9</v>
      </c>
      <c r="G91" s="56">
        <v>24</v>
      </c>
      <c r="H91" s="56">
        <v>12</v>
      </c>
      <c r="I91" s="56">
        <v>159</v>
      </c>
      <c r="J91" s="166">
        <v>42</v>
      </c>
      <c r="K91" s="131">
        <f t="shared" si="4"/>
        <v>2148</v>
      </c>
    </row>
    <row r="92" spans="1:11" x14ac:dyDescent="0.25">
      <c r="A92" s="173"/>
      <c r="B92" s="174"/>
      <c r="C92" s="175"/>
      <c r="D92" s="134"/>
      <c r="E92" s="134"/>
      <c r="F92" s="134"/>
      <c r="G92" s="134"/>
      <c r="H92" s="134"/>
      <c r="I92" s="134"/>
      <c r="J92" s="176"/>
      <c r="K92" s="135"/>
    </row>
    <row r="93" spans="1:11" ht="15.75" thickBot="1" x14ac:dyDescent="0.3">
      <c r="A93" s="177" t="s">
        <v>42</v>
      </c>
      <c r="B93" s="178">
        <v>105543</v>
      </c>
      <c r="C93" s="179">
        <v>2391</v>
      </c>
      <c r="D93" s="137">
        <v>4593</v>
      </c>
      <c r="E93" s="137">
        <v>1560</v>
      </c>
      <c r="F93" s="137">
        <v>1161</v>
      </c>
      <c r="G93" s="137">
        <v>2472</v>
      </c>
      <c r="H93" s="137">
        <v>2823</v>
      </c>
      <c r="I93" s="137">
        <v>7371</v>
      </c>
      <c r="J93" s="180">
        <v>5517</v>
      </c>
      <c r="K93" s="138">
        <f>SUM(B93:J93)</f>
        <v>133431</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2"/>
  <sheetViews>
    <sheetView zoomScaleNormal="100" workbookViewId="0"/>
  </sheetViews>
  <sheetFormatPr defaultColWidth="10" defaultRowHeight="15" x14ac:dyDescent="0.25"/>
  <cols>
    <col min="1" max="1" width="16.5" style="21" customWidth="1"/>
    <col min="2" max="9" width="9.75" style="21" customWidth="1"/>
    <col min="10" max="10" width="11.625" style="21" bestFit="1" customWidth="1"/>
    <col min="11" max="27" width="5.25" style="21" bestFit="1" customWidth="1"/>
    <col min="28" max="28" width="6.125" style="21" bestFit="1" customWidth="1"/>
    <col min="29" max="16384" width="10" style="21"/>
  </cols>
  <sheetData>
    <row r="1" spans="1:28" ht="18.75" x14ac:dyDescent="0.25">
      <c r="A1" s="50" t="s">
        <v>273</v>
      </c>
    </row>
    <row r="2" spans="1:28" ht="18.75" x14ac:dyDescent="0.25">
      <c r="A2" s="50" t="s">
        <v>451</v>
      </c>
    </row>
    <row r="3" spans="1:28" x14ac:dyDescent="0.25">
      <c r="A3" s="51" t="s">
        <v>186</v>
      </c>
    </row>
    <row r="4" spans="1:28" x14ac:dyDescent="0.25">
      <c r="A4" s="51" t="s">
        <v>235</v>
      </c>
    </row>
    <row r="5" spans="1:28" x14ac:dyDescent="0.25">
      <c r="A5" s="20"/>
    </row>
    <row r="6" spans="1:28" ht="15.75" thickBot="1" x14ac:dyDescent="0.3"/>
    <row r="7" spans="1:28" ht="30" x14ac:dyDescent="0.25">
      <c r="A7" s="32"/>
      <c r="B7" s="33" t="s">
        <v>242</v>
      </c>
      <c r="C7" s="34" t="s">
        <v>459</v>
      </c>
      <c r="D7" s="34" t="s">
        <v>243</v>
      </c>
      <c r="E7" s="34" t="s">
        <v>438</v>
      </c>
      <c r="F7" s="34" t="s">
        <v>244</v>
      </c>
      <c r="G7" s="34" t="s">
        <v>460</v>
      </c>
      <c r="H7" s="34" t="s">
        <v>245</v>
      </c>
      <c r="I7" s="34" t="s">
        <v>439</v>
      </c>
      <c r="J7" s="35">
        <v>1</v>
      </c>
      <c r="K7" s="36">
        <v>2</v>
      </c>
      <c r="L7" s="36">
        <v>3</v>
      </c>
      <c r="M7" s="36">
        <v>4</v>
      </c>
      <c r="N7" s="36">
        <v>5</v>
      </c>
      <c r="O7" s="36">
        <v>6</v>
      </c>
      <c r="P7" s="36">
        <v>7</v>
      </c>
      <c r="Q7" s="36">
        <v>8</v>
      </c>
      <c r="R7" s="36">
        <v>9</v>
      </c>
      <c r="S7" s="36">
        <v>10</v>
      </c>
      <c r="T7" s="36">
        <v>11</v>
      </c>
      <c r="U7" s="36">
        <v>12</v>
      </c>
      <c r="V7" s="36">
        <v>13</v>
      </c>
      <c r="W7" s="36">
        <v>14</v>
      </c>
      <c r="X7" s="36">
        <v>15</v>
      </c>
      <c r="Y7" s="36">
        <v>16</v>
      </c>
      <c r="Z7" s="36">
        <v>17</v>
      </c>
      <c r="AA7" s="36">
        <v>18</v>
      </c>
      <c r="AB7" s="37" t="s">
        <v>42</v>
      </c>
    </row>
    <row r="8" spans="1:28" x14ac:dyDescent="0.25">
      <c r="A8" s="38" t="s">
        <v>270</v>
      </c>
      <c r="B8" s="26"/>
      <c r="C8" s="27"/>
      <c r="D8" s="27"/>
      <c r="E8" s="27"/>
      <c r="F8" s="27"/>
      <c r="G8" s="27"/>
      <c r="H8" s="27"/>
      <c r="I8" s="27"/>
      <c r="J8" s="26"/>
      <c r="K8" s="27"/>
      <c r="L8" s="27"/>
      <c r="M8" s="27"/>
      <c r="N8" s="27"/>
      <c r="O8" s="27"/>
      <c r="P8" s="27"/>
      <c r="Q8" s="27"/>
      <c r="R8" s="27"/>
      <c r="S8" s="27"/>
      <c r="T8" s="27"/>
      <c r="U8" s="27"/>
      <c r="V8" s="27"/>
      <c r="W8" s="27"/>
      <c r="X8" s="27"/>
      <c r="Y8" s="27"/>
      <c r="Z8" s="27"/>
      <c r="AA8" s="27"/>
      <c r="AB8" s="39"/>
    </row>
    <row r="9" spans="1:28" x14ac:dyDescent="0.25">
      <c r="A9" s="40" t="s">
        <v>7</v>
      </c>
      <c r="B9" s="30">
        <v>2169</v>
      </c>
      <c r="C9" s="31">
        <v>0</v>
      </c>
      <c r="D9" s="31">
        <v>1317</v>
      </c>
      <c r="E9" s="31">
        <v>0</v>
      </c>
      <c r="F9" s="31">
        <v>2133</v>
      </c>
      <c r="G9" s="31">
        <v>0</v>
      </c>
      <c r="H9" s="31">
        <v>6390</v>
      </c>
      <c r="I9" s="31">
        <v>0</v>
      </c>
      <c r="J9" s="30">
        <v>12006</v>
      </c>
      <c r="K9" s="31">
        <v>11316</v>
      </c>
      <c r="L9" s="31">
        <v>10758</v>
      </c>
      <c r="M9" s="31">
        <v>10332</v>
      </c>
      <c r="N9" s="31">
        <v>10017</v>
      </c>
      <c r="O9" s="31">
        <v>9729</v>
      </c>
      <c r="P9" s="31">
        <v>9477</v>
      </c>
      <c r="Q9" s="31">
        <v>9267</v>
      </c>
      <c r="R9" s="31">
        <v>9069</v>
      </c>
      <c r="S9" s="31">
        <v>8877</v>
      </c>
      <c r="T9" s="31">
        <v>8727</v>
      </c>
      <c r="U9" s="31">
        <v>8580</v>
      </c>
      <c r="V9" s="31">
        <v>8442</v>
      </c>
      <c r="W9" s="31">
        <v>8295</v>
      </c>
      <c r="X9" s="31">
        <v>8160</v>
      </c>
      <c r="Y9" s="31">
        <v>8061</v>
      </c>
      <c r="Z9" s="31">
        <v>7938</v>
      </c>
      <c r="AA9" s="31">
        <v>7842</v>
      </c>
      <c r="AB9" s="41">
        <v>12006</v>
      </c>
    </row>
    <row r="10" spans="1:28" x14ac:dyDescent="0.25">
      <c r="A10" s="40" t="s">
        <v>78</v>
      </c>
      <c r="B10" s="28">
        <v>0</v>
      </c>
      <c r="C10" s="29">
        <v>201</v>
      </c>
      <c r="D10" s="29">
        <v>0</v>
      </c>
      <c r="E10" s="29">
        <v>249</v>
      </c>
      <c r="F10" s="29">
        <v>0</v>
      </c>
      <c r="G10" s="29">
        <v>204</v>
      </c>
      <c r="H10" s="29">
        <v>0</v>
      </c>
      <c r="I10" s="29">
        <v>645</v>
      </c>
      <c r="J10" s="30">
        <v>1296</v>
      </c>
      <c r="K10" s="31">
        <v>1263</v>
      </c>
      <c r="L10" s="31">
        <v>1203</v>
      </c>
      <c r="M10" s="31">
        <v>1143</v>
      </c>
      <c r="N10" s="31">
        <v>1065</v>
      </c>
      <c r="O10" s="31">
        <v>1032</v>
      </c>
      <c r="P10" s="31">
        <v>996</v>
      </c>
      <c r="Q10" s="31">
        <v>942</v>
      </c>
      <c r="R10" s="31">
        <v>864</v>
      </c>
      <c r="S10" s="31">
        <v>801</v>
      </c>
      <c r="T10" s="31">
        <v>768</v>
      </c>
      <c r="U10" s="31">
        <v>735</v>
      </c>
      <c r="V10" s="31">
        <v>723</v>
      </c>
      <c r="W10" s="31">
        <v>708</v>
      </c>
      <c r="X10" s="31">
        <v>699</v>
      </c>
      <c r="Y10" s="31">
        <v>678</v>
      </c>
      <c r="Z10" s="31">
        <v>666</v>
      </c>
      <c r="AA10" s="31">
        <v>651</v>
      </c>
      <c r="AB10" s="41">
        <v>1299</v>
      </c>
    </row>
    <row r="11" spans="1:28" x14ac:dyDescent="0.25">
      <c r="A11" s="40" t="s">
        <v>3</v>
      </c>
      <c r="B11" s="30">
        <v>0</v>
      </c>
      <c r="C11" s="31">
        <v>84</v>
      </c>
      <c r="D11" s="31">
        <v>0</v>
      </c>
      <c r="E11" s="31">
        <v>24</v>
      </c>
      <c r="F11" s="31">
        <v>0</v>
      </c>
      <c r="G11" s="31">
        <v>75</v>
      </c>
      <c r="H11" s="31">
        <v>0</v>
      </c>
      <c r="I11" s="31">
        <v>132</v>
      </c>
      <c r="J11" s="30">
        <v>312</v>
      </c>
      <c r="K11" s="31">
        <v>255</v>
      </c>
      <c r="L11" s="31">
        <v>219</v>
      </c>
      <c r="M11" s="31">
        <v>189</v>
      </c>
      <c r="N11" s="31">
        <v>174</v>
      </c>
      <c r="O11" s="31">
        <v>159</v>
      </c>
      <c r="P11" s="31">
        <v>147</v>
      </c>
      <c r="Q11" s="31">
        <v>135</v>
      </c>
      <c r="R11" s="31">
        <v>120</v>
      </c>
      <c r="S11" s="31">
        <v>105</v>
      </c>
      <c r="T11" s="31">
        <v>99</v>
      </c>
      <c r="U11" s="31">
        <v>90</v>
      </c>
      <c r="V11" s="31">
        <v>87</v>
      </c>
      <c r="W11" s="31">
        <v>87</v>
      </c>
      <c r="X11" s="31">
        <v>81</v>
      </c>
      <c r="Y11" s="31">
        <v>78</v>
      </c>
      <c r="Z11" s="31">
        <v>78</v>
      </c>
      <c r="AA11" s="31">
        <v>78</v>
      </c>
      <c r="AB11" s="41">
        <v>315</v>
      </c>
    </row>
    <row r="12" spans="1:28" x14ac:dyDescent="0.25">
      <c r="A12" s="40" t="s">
        <v>9</v>
      </c>
      <c r="B12" s="30">
        <v>0</v>
      </c>
      <c r="C12" s="31">
        <v>2535</v>
      </c>
      <c r="D12" s="31">
        <v>0</v>
      </c>
      <c r="E12" s="31">
        <v>90</v>
      </c>
      <c r="F12" s="31">
        <v>0</v>
      </c>
      <c r="G12" s="31">
        <v>1152</v>
      </c>
      <c r="H12" s="31">
        <v>0</v>
      </c>
      <c r="I12" s="31">
        <v>1548</v>
      </c>
      <c r="J12" s="30">
        <v>5322</v>
      </c>
      <c r="K12" s="31">
        <v>5040</v>
      </c>
      <c r="L12" s="31">
        <v>4836</v>
      </c>
      <c r="M12" s="31">
        <v>4593</v>
      </c>
      <c r="N12" s="31">
        <v>4449</v>
      </c>
      <c r="O12" s="31">
        <v>4281</v>
      </c>
      <c r="P12" s="31">
        <v>4152</v>
      </c>
      <c r="Q12" s="31">
        <v>4020</v>
      </c>
      <c r="R12" s="31">
        <v>3912</v>
      </c>
      <c r="S12" s="31">
        <v>3801</v>
      </c>
      <c r="T12" s="31">
        <v>3696</v>
      </c>
      <c r="U12" s="31">
        <v>3609</v>
      </c>
      <c r="V12" s="31">
        <v>3531</v>
      </c>
      <c r="W12" s="31">
        <v>3459</v>
      </c>
      <c r="X12" s="31">
        <v>3384</v>
      </c>
      <c r="Y12" s="31">
        <v>3309</v>
      </c>
      <c r="Z12" s="31">
        <v>3246</v>
      </c>
      <c r="AA12" s="31">
        <v>3198</v>
      </c>
      <c r="AB12" s="41">
        <v>5322</v>
      </c>
    </row>
    <row r="13" spans="1:28" x14ac:dyDescent="0.25">
      <c r="A13" s="40" t="s">
        <v>11</v>
      </c>
      <c r="B13" s="30">
        <v>0</v>
      </c>
      <c r="C13" s="31">
        <v>753</v>
      </c>
      <c r="D13" s="31">
        <v>0</v>
      </c>
      <c r="E13" s="31">
        <v>417</v>
      </c>
      <c r="F13" s="31">
        <v>0</v>
      </c>
      <c r="G13" s="31">
        <v>609</v>
      </c>
      <c r="H13" s="31">
        <v>0</v>
      </c>
      <c r="I13" s="31">
        <v>1410</v>
      </c>
      <c r="J13" s="30">
        <v>3192</v>
      </c>
      <c r="K13" s="31">
        <v>2922</v>
      </c>
      <c r="L13" s="31">
        <v>2742</v>
      </c>
      <c r="M13" s="31">
        <v>2607</v>
      </c>
      <c r="N13" s="31">
        <v>2493</v>
      </c>
      <c r="O13" s="31">
        <v>2409</v>
      </c>
      <c r="P13" s="31">
        <v>2328</v>
      </c>
      <c r="Q13" s="31">
        <v>2265</v>
      </c>
      <c r="R13" s="31">
        <v>2220</v>
      </c>
      <c r="S13" s="31">
        <v>2166</v>
      </c>
      <c r="T13" s="31">
        <v>2118</v>
      </c>
      <c r="U13" s="31">
        <v>2079</v>
      </c>
      <c r="V13" s="31">
        <v>2043</v>
      </c>
      <c r="W13" s="31">
        <v>2016</v>
      </c>
      <c r="X13" s="31">
        <v>1986</v>
      </c>
      <c r="Y13" s="31">
        <v>1962</v>
      </c>
      <c r="Z13" s="31">
        <v>1938</v>
      </c>
      <c r="AA13" s="31">
        <v>1917</v>
      </c>
      <c r="AB13" s="41">
        <v>3192</v>
      </c>
    </row>
    <row r="14" spans="1:28" x14ac:dyDescent="0.25">
      <c r="A14" s="42" t="s">
        <v>8</v>
      </c>
      <c r="B14" s="30">
        <v>222</v>
      </c>
      <c r="C14" s="31">
        <v>0</v>
      </c>
      <c r="D14" s="31">
        <v>240</v>
      </c>
      <c r="E14" s="31">
        <v>0</v>
      </c>
      <c r="F14" s="31">
        <v>339</v>
      </c>
      <c r="G14" s="31">
        <v>0</v>
      </c>
      <c r="H14" s="31">
        <v>972</v>
      </c>
      <c r="I14" s="31">
        <v>0</v>
      </c>
      <c r="J14" s="30">
        <v>1773</v>
      </c>
      <c r="K14" s="31">
        <v>1686</v>
      </c>
      <c r="L14" s="31">
        <v>1638</v>
      </c>
      <c r="M14" s="31">
        <v>1593</v>
      </c>
      <c r="N14" s="31">
        <v>1554</v>
      </c>
      <c r="O14" s="31">
        <v>1512</v>
      </c>
      <c r="P14" s="31">
        <v>1476</v>
      </c>
      <c r="Q14" s="31">
        <v>1449</v>
      </c>
      <c r="R14" s="31">
        <v>1416</v>
      </c>
      <c r="S14" s="31">
        <v>1398</v>
      </c>
      <c r="T14" s="31">
        <v>1374</v>
      </c>
      <c r="U14" s="31">
        <v>1347</v>
      </c>
      <c r="V14" s="31">
        <v>1317</v>
      </c>
      <c r="W14" s="31">
        <v>1302</v>
      </c>
      <c r="X14" s="31">
        <v>1284</v>
      </c>
      <c r="Y14" s="31">
        <v>1260</v>
      </c>
      <c r="Z14" s="31">
        <v>1242</v>
      </c>
      <c r="AA14" s="31">
        <v>1221</v>
      </c>
      <c r="AB14" s="41">
        <v>1773</v>
      </c>
    </row>
    <row r="15" spans="1:28" x14ac:dyDescent="0.25">
      <c r="A15" s="42" t="s">
        <v>10</v>
      </c>
      <c r="B15" s="28">
        <v>0</v>
      </c>
      <c r="C15" s="29">
        <v>129</v>
      </c>
      <c r="D15" s="29">
        <v>0</v>
      </c>
      <c r="E15" s="29">
        <v>129</v>
      </c>
      <c r="F15" s="29">
        <v>0</v>
      </c>
      <c r="G15" s="29">
        <v>165</v>
      </c>
      <c r="H15" s="29">
        <v>0</v>
      </c>
      <c r="I15" s="29">
        <v>531</v>
      </c>
      <c r="J15" s="30">
        <v>951</v>
      </c>
      <c r="K15" s="31">
        <v>879</v>
      </c>
      <c r="L15" s="31">
        <v>813</v>
      </c>
      <c r="M15" s="31">
        <v>768</v>
      </c>
      <c r="N15" s="31">
        <v>741</v>
      </c>
      <c r="O15" s="31">
        <v>711</v>
      </c>
      <c r="P15" s="31">
        <v>687</v>
      </c>
      <c r="Q15" s="31">
        <v>678</v>
      </c>
      <c r="R15" s="31">
        <v>666</v>
      </c>
      <c r="S15" s="31">
        <v>651</v>
      </c>
      <c r="T15" s="31">
        <v>636</v>
      </c>
      <c r="U15" s="31">
        <v>624</v>
      </c>
      <c r="V15" s="31">
        <v>612</v>
      </c>
      <c r="W15" s="31">
        <v>600</v>
      </c>
      <c r="X15" s="31">
        <v>591</v>
      </c>
      <c r="Y15" s="31">
        <v>579</v>
      </c>
      <c r="Z15" s="31">
        <v>573</v>
      </c>
      <c r="AA15" s="31">
        <v>564</v>
      </c>
      <c r="AB15" s="41">
        <v>951</v>
      </c>
    </row>
    <row r="16" spans="1:28" x14ac:dyDescent="0.25">
      <c r="A16" s="40" t="s">
        <v>2</v>
      </c>
      <c r="B16" s="28">
        <v>0</v>
      </c>
      <c r="C16" s="29">
        <v>714</v>
      </c>
      <c r="D16" s="29">
        <v>0</v>
      </c>
      <c r="E16" s="29">
        <v>114</v>
      </c>
      <c r="F16" s="29">
        <v>0</v>
      </c>
      <c r="G16" s="29">
        <v>402</v>
      </c>
      <c r="H16" s="29">
        <v>0</v>
      </c>
      <c r="I16" s="29">
        <v>714</v>
      </c>
      <c r="J16" s="30">
        <v>1944</v>
      </c>
      <c r="K16" s="31">
        <v>1761</v>
      </c>
      <c r="L16" s="31">
        <v>1647</v>
      </c>
      <c r="M16" s="31">
        <v>1584</v>
      </c>
      <c r="N16" s="31">
        <v>1530</v>
      </c>
      <c r="O16" s="31">
        <v>1485</v>
      </c>
      <c r="P16" s="31">
        <v>1434</v>
      </c>
      <c r="Q16" s="31">
        <v>1401</v>
      </c>
      <c r="R16" s="31">
        <v>1374</v>
      </c>
      <c r="S16" s="31">
        <v>1350</v>
      </c>
      <c r="T16" s="31">
        <v>1314</v>
      </c>
      <c r="U16" s="31">
        <v>1299</v>
      </c>
      <c r="V16" s="31">
        <v>1281</v>
      </c>
      <c r="W16" s="31">
        <v>1257</v>
      </c>
      <c r="X16" s="31">
        <v>1242</v>
      </c>
      <c r="Y16" s="31">
        <v>1233</v>
      </c>
      <c r="Z16" s="31">
        <v>1218</v>
      </c>
      <c r="AA16" s="31">
        <v>1200</v>
      </c>
      <c r="AB16" s="41">
        <v>1944</v>
      </c>
    </row>
    <row r="17" spans="1:28" x14ac:dyDescent="0.25">
      <c r="A17" s="40" t="s">
        <v>79</v>
      </c>
      <c r="B17" s="30">
        <v>0</v>
      </c>
      <c r="C17" s="31">
        <v>108</v>
      </c>
      <c r="D17" s="31">
        <v>0</v>
      </c>
      <c r="E17" s="31">
        <v>63</v>
      </c>
      <c r="F17" s="31">
        <v>0</v>
      </c>
      <c r="G17" s="31">
        <v>93</v>
      </c>
      <c r="H17" s="31">
        <v>0</v>
      </c>
      <c r="I17" s="31">
        <v>261</v>
      </c>
      <c r="J17" s="30">
        <v>528</v>
      </c>
      <c r="K17" s="31">
        <v>489</v>
      </c>
      <c r="L17" s="31">
        <v>459</v>
      </c>
      <c r="M17" s="31">
        <v>438</v>
      </c>
      <c r="N17" s="31">
        <v>414</v>
      </c>
      <c r="O17" s="31">
        <v>399</v>
      </c>
      <c r="P17" s="31">
        <v>387</v>
      </c>
      <c r="Q17" s="31">
        <v>378</v>
      </c>
      <c r="R17" s="31">
        <v>363</v>
      </c>
      <c r="S17" s="31">
        <v>351</v>
      </c>
      <c r="T17" s="31">
        <v>345</v>
      </c>
      <c r="U17" s="31">
        <v>336</v>
      </c>
      <c r="V17" s="31">
        <v>330</v>
      </c>
      <c r="W17" s="31">
        <v>330</v>
      </c>
      <c r="X17" s="31">
        <v>324</v>
      </c>
      <c r="Y17" s="31">
        <v>318</v>
      </c>
      <c r="Z17" s="31">
        <v>315</v>
      </c>
      <c r="AA17" s="31">
        <v>309</v>
      </c>
      <c r="AB17" s="41">
        <v>525</v>
      </c>
    </row>
    <row r="18" spans="1:28" x14ac:dyDescent="0.25">
      <c r="A18" s="40" t="s">
        <v>77</v>
      </c>
      <c r="B18" s="28">
        <v>0</v>
      </c>
      <c r="C18" s="29">
        <v>60</v>
      </c>
      <c r="D18" s="29">
        <v>0</v>
      </c>
      <c r="E18" s="29">
        <v>51</v>
      </c>
      <c r="F18" s="29">
        <v>0</v>
      </c>
      <c r="G18" s="29">
        <v>90</v>
      </c>
      <c r="H18" s="29">
        <v>0</v>
      </c>
      <c r="I18" s="29">
        <v>177</v>
      </c>
      <c r="J18" s="30">
        <v>378</v>
      </c>
      <c r="K18" s="31">
        <v>366</v>
      </c>
      <c r="L18" s="31">
        <v>348</v>
      </c>
      <c r="M18" s="31">
        <v>333</v>
      </c>
      <c r="N18" s="31">
        <v>315</v>
      </c>
      <c r="O18" s="31">
        <v>297</v>
      </c>
      <c r="P18" s="31">
        <v>294</v>
      </c>
      <c r="Q18" s="31">
        <v>285</v>
      </c>
      <c r="R18" s="31">
        <v>285</v>
      </c>
      <c r="S18" s="31">
        <v>276</v>
      </c>
      <c r="T18" s="31">
        <v>273</v>
      </c>
      <c r="U18" s="31">
        <v>270</v>
      </c>
      <c r="V18" s="31">
        <v>264</v>
      </c>
      <c r="W18" s="31">
        <v>261</v>
      </c>
      <c r="X18" s="31">
        <v>255</v>
      </c>
      <c r="Y18" s="31">
        <v>249</v>
      </c>
      <c r="Z18" s="31">
        <v>249</v>
      </c>
      <c r="AA18" s="31">
        <v>246</v>
      </c>
      <c r="AB18" s="41">
        <v>378</v>
      </c>
    </row>
    <row r="19" spans="1:28" x14ac:dyDescent="0.25">
      <c r="A19" s="40"/>
      <c r="B19" s="28"/>
      <c r="C19" s="29"/>
      <c r="D19" s="29"/>
      <c r="E19" s="29"/>
      <c r="F19" s="29"/>
      <c r="G19" s="29"/>
      <c r="H19" s="29"/>
      <c r="I19" s="29"/>
      <c r="J19" s="30"/>
      <c r="K19" s="31"/>
      <c r="L19" s="31"/>
      <c r="M19" s="31"/>
      <c r="N19" s="31"/>
      <c r="O19" s="31"/>
      <c r="P19" s="31"/>
      <c r="Q19" s="31"/>
      <c r="R19" s="31"/>
      <c r="S19" s="31"/>
      <c r="T19" s="31"/>
      <c r="U19" s="31"/>
      <c r="V19" s="31"/>
      <c r="W19" s="31"/>
      <c r="X19" s="31"/>
      <c r="Y19" s="31"/>
      <c r="Z19" s="31"/>
      <c r="AA19" s="31"/>
      <c r="AB19" s="41"/>
    </row>
    <row r="20" spans="1:28" x14ac:dyDescent="0.25">
      <c r="A20" s="43" t="s">
        <v>218</v>
      </c>
      <c r="B20" s="26"/>
      <c r="C20" s="27"/>
      <c r="D20" s="27"/>
      <c r="E20" s="27"/>
      <c r="F20" s="27"/>
      <c r="G20" s="27"/>
      <c r="H20" s="27"/>
      <c r="I20" s="27"/>
      <c r="J20" s="26"/>
      <c r="K20" s="27"/>
      <c r="L20" s="27"/>
      <c r="M20" s="27"/>
      <c r="N20" s="27"/>
      <c r="O20" s="27"/>
      <c r="P20" s="27"/>
      <c r="Q20" s="27"/>
      <c r="R20" s="27"/>
      <c r="S20" s="27"/>
      <c r="T20" s="27"/>
      <c r="U20" s="27"/>
      <c r="V20" s="27"/>
      <c r="W20" s="27"/>
      <c r="X20" s="27"/>
      <c r="Y20" s="27"/>
      <c r="Z20" s="27"/>
      <c r="AA20" s="27"/>
      <c r="AB20" s="39"/>
    </row>
    <row r="21" spans="1:28" x14ac:dyDescent="0.25">
      <c r="A21" s="40" t="s">
        <v>92</v>
      </c>
      <c r="B21" s="28">
        <v>2391</v>
      </c>
      <c r="C21" s="29">
        <v>4581</v>
      </c>
      <c r="D21" s="29">
        <v>1557</v>
      </c>
      <c r="E21" s="29">
        <v>1134</v>
      </c>
      <c r="F21" s="29">
        <v>2472</v>
      </c>
      <c r="G21" s="29">
        <v>2790</v>
      </c>
      <c r="H21" s="29">
        <v>7362</v>
      </c>
      <c r="I21" s="29">
        <v>5418</v>
      </c>
      <c r="J21" s="30">
        <v>27705</v>
      </c>
      <c r="K21" s="31">
        <v>25968</v>
      </c>
      <c r="L21" s="31">
        <v>24666</v>
      </c>
      <c r="M21" s="31">
        <v>23577</v>
      </c>
      <c r="N21" s="31">
        <v>22749</v>
      </c>
      <c r="O21" s="31">
        <v>22014</v>
      </c>
      <c r="P21" s="31">
        <v>21372</v>
      </c>
      <c r="Q21" s="31">
        <v>20823</v>
      </c>
      <c r="R21" s="31">
        <v>20289</v>
      </c>
      <c r="S21" s="31">
        <v>19779</v>
      </c>
      <c r="T21" s="31">
        <v>19350</v>
      </c>
      <c r="U21" s="31">
        <v>18972</v>
      </c>
      <c r="V21" s="31">
        <v>18636</v>
      </c>
      <c r="W21" s="31">
        <v>18315</v>
      </c>
      <c r="X21" s="31">
        <v>18009</v>
      </c>
      <c r="Y21" s="31">
        <v>17730</v>
      </c>
      <c r="Z21" s="31">
        <v>17466</v>
      </c>
      <c r="AA21" s="31">
        <v>17229</v>
      </c>
      <c r="AB21" s="41">
        <v>27702</v>
      </c>
    </row>
    <row r="22" spans="1:28" x14ac:dyDescent="0.25">
      <c r="A22" s="40"/>
      <c r="B22" s="28"/>
      <c r="C22" s="29"/>
      <c r="D22" s="29"/>
      <c r="E22" s="29"/>
      <c r="F22" s="29"/>
      <c r="G22" s="29"/>
      <c r="H22" s="29"/>
      <c r="I22" s="29"/>
      <c r="J22" s="30"/>
      <c r="K22" s="31"/>
      <c r="L22" s="31"/>
      <c r="M22" s="31"/>
      <c r="N22" s="31"/>
      <c r="O22" s="31"/>
      <c r="P22" s="31"/>
      <c r="Q22" s="31"/>
      <c r="R22" s="31"/>
      <c r="S22" s="31"/>
      <c r="T22" s="31"/>
      <c r="U22" s="31"/>
      <c r="V22" s="31"/>
      <c r="W22" s="31"/>
      <c r="X22" s="31"/>
      <c r="Y22" s="31"/>
      <c r="Z22" s="31"/>
      <c r="AA22" s="31"/>
      <c r="AB22" s="41"/>
    </row>
    <row r="23" spans="1:28" x14ac:dyDescent="0.25">
      <c r="A23" s="43" t="s">
        <v>246</v>
      </c>
      <c r="B23" s="26"/>
      <c r="C23" s="27"/>
      <c r="D23" s="27"/>
      <c r="E23" s="27"/>
      <c r="F23" s="27"/>
      <c r="G23" s="27"/>
      <c r="H23" s="27"/>
      <c r="I23" s="27"/>
      <c r="J23" s="26"/>
      <c r="K23" s="27"/>
      <c r="L23" s="27"/>
      <c r="M23" s="27"/>
      <c r="N23" s="27"/>
      <c r="O23" s="27"/>
      <c r="P23" s="27"/>
      <c r="Q23" s="27"/>
      <c r="R23" s="27"/>
      <c r="S23" s="27"/>
      <c r="T23" s="27"/>
      <c r="U23" s="27"/>
      <c r="V23" s="27"/>
      <c r="W23" s="27"/>
      <c r="X23" s="27"/>
      <c r="Y23" s="27"/>
      <c r="Z23" s="27"/>
      <c r="AA23" s="27"/>
      <c r="AB23" s="39"/>
    </row>
    <row r="24" spans="1:28" x14ac:dyDescent="0.25">
      <c r="A24" s="40" t="s">
        <v>95</v>
      </c>
      <c r="B24" s="30">
        <v>2232</v>
      </c>
      <c r="C24" s="31">
        <v>4371</v>
      </c>
      <c r="D24" s="31">
        <v>1308</v>
      </c>
      <c r="E24" s="31">
        <v>870</v>
      </c>
      <c r="F24" s="31">
        <v>2148</v>
      </c>
      <c r="G24" s="31">
        <v>2454</v>
      </c>
      <c r="H24" s="31">
        <v>6177</v>
      </c>
      <c r="I24" s="31">
        <v>4599</v>
      </c>
      <c r="J24" s="30">
        <v>24162</v>
      </c>
      <c r="K24" s="31">
        <v>22722</v>
      </c>
      <c r="L24" s="31">
        <v>21633</v>
      </c>
      <c r="M24" s="31">
        <v>20706</v>
      </c>
      <c r="N24" s="31">
        <v>20004</v>
      </c>
      <c r="O24" s="31">
        <v>19377</v>
      </c>
      <c r="P24" s="31">
        <v>18846</v>
      </c>
      <c r="Q24" s="31">
        <v>18378</v>
      </c>
      <c r="R24" s="31">
        <v>17922</v>
      </c>
      <c r="S24" s="31">
        <v>17475</v>
      </c>
      <c r="T24" s="31">
        <v>17103</v>
      </c>
      <c r="U24" s="31">
        <v>16782</v>
      </c>
      <c r="V24" s="31">
        <v>16491</v>
      </c>
      <c r="W24" s="31">
        <v>16212</v>
      </c>
      <c r="X24" s="31">
        <v>15939</v>
      </c>
      <c r="Y24" s="31">
        <v>15690</v>
      </c>
      <c r="Z24" s="31">
        <v>15468</v>
      </c>
      <c r="AA24" s="31">
        <v>15264</v>
      </c>
      <c r="AB24" s="41">
        <v>24159</v>
      </c>
    </row>
    <row r="25" spans="1:28" x14ac:dyDescent="0.25">
      <c r="A25" s="40" t="s">
        <v>96</v>
      </c>
      <c r="B25" s="30">
        <v>162</v>
      </c>
      <c r="C25" s="31">
        <v>210</v>
      </c>
      <c r="D25" s="31">
        <v>249</v>
      </c>
      <c r="E25" s="31">
        <v>261</v>
      </c>
      <c r="F25" s="31">
        <v>321</v>
      </c>
      <c r="G25" s="31">
        <v>336</v>
      </c>
      <c r="H25" s="31">
        <v>1182</v>
      </c>
      <c r="I25" s="31">
        <v>822</v>
      </c>
      <c r="J25" s="30">
        <v>3540</v>
      </c>
      <c r="K25" s="31">
        <v>3249</v>
      </c>
      <c r="L25" s="31">
        <v>3033</v>
      </c>
      <c r="M25" s="31">
        <v>2874</v>
      </c>
      <c r="N25" s="31">
        <v>2745</v>
      </c>
      <c r="O25" s="31">
        <v>2637</v>
      </c>
      <c r="P25" s="31">
        <v>2529</v>
      </c>
      <c r="Q25" s="31">
        <v>2445</v>
      </c>
      <c r="R25" s="31">
        <v>2367</v>
      </c>
      <c r="S25" s="31">
        <v>2298</v>
      </c>
      <c r="T25" s="31">
        <v>2247</v>
      </c>
      <c r="U25" s="31">
        <v>2190</v>
      </c>
      <c r="V25" s="31">
        <v>2145</v>
      </c>
      <c r="W25" s="31">
        <v>2103</v>
      </c>
      <c r="X25" s="31">
        <v>2070</v>
      </c>
      <c r="Y25" s="31">
        <v>2040</v>
      </c>
      <c r="Z25" s="31">
        <v>1995</v>
      </c>
      <c r="AA25" s="31">
        <v>1965</v>
      </c>
      <c r="AB25" s="41">
        <v>3540</v>
      </c>
    </row>
    <row r="26" spans="1:28" x14ac:dyDescent="0.25">
      <c r="A26" s="40"/>
      <c r="B26" s="30"/>
      <c r="C26" s="31"/>
      <c r="D26" s="31"/>
      <c r="E26" s="31"/>
      <c r="F26" s="31"/>
      <c r="G26" s="31"/>
      <c r="H26" s="31"/>
      <c r="I26" s="31"/>
      <c r="J26" s="30"/>
      <c r="K26" s="31"/>
      <c r="L26" s="31"/>
      <c r="M26" s="31"/>
      <c r="N26" s="31"/>
      <c r="O26" s="31"/>
      <c r="P26" s="31"/>
      <c r="Q26" s="31"/>
      <c r="R26" s="31"/>
      <c r="S26" s="31"/>
      <c r="T26" s="31"/>
      <c r="U26" s="31"/>
      <c r="V26" s="31"/>
      <c r="W26" s="31"/>
      <c r="X26" s="31"/>
      <c r="Y26" s="31"/>
      <c r="Z26" s="31"/>
      <c r="AA26" s="31"/>
      <c r="AB26" s="41"/>
    </row>
    <row r="27" spans="1:28" x14ac:dyDescent="0.25">
      <c r="A27" s="43" t="s">
        <v>247</v>
      </c>
      <c r="B27" s="26"/>
      <c r="C27" s="27"/>
      <c r="D27" s="27"/>
      <c r="E27" s="27"/>
      <c r="F27" s="27"/>
      <c r="G27" s="27"/>
      <c r="H27" s="27"/>
      <c r="I27" s="27"/>
      <c r="J27" s="26"/>
      <c r="K27" s="27"/>
      <c r="L27" s="27"/>
      <c r="M27" s="27"/>
      <c r="N27" s="27"/>
      <c r="O27" s="27"/>
      <c r="P27" s="27"/>
      <c r="Q27" s="27"/>
      <c r="R27" s="27"/>
      <c r="S27" s="27"/>
      <c r="T27" s="27"/>
      <c r="U27" s="27"/>
      <c r="V27" s="27"/>
      <c r="W27" s="27"/>
      <c r="X27" s="27"/>
      <c r="Y27" s="27"/>
      <c r="Z27" s="27"/>
      <c r="AA27" s="27"/>
      <c r="AB27" s="39"/>
    </row>
    <row r="28" spans="1:28" x14ac:dyDescent="0.25">
      <c r="A28" s="40" t="s">
        <v>98</v>
      </c>
      <c r="B28" s="30">
        <v>45</v>
      </c>
      <c r="C28" s="31">
        <v>219</v>
      </c>
      <c r="D28" s="31">
        <v>0</v>
      </c>
      <c r="E28" s="31">
        <v>0</v>
      </c>
      <c r="F28" s="31">
        <v>12</v>
      </c>
      <c r="G28" s="31">
        <v>42</v>
      </c>
      <c r="H28" s="31">
        <v>0</v>
      </c>
      <c r="I28" s="31">
        <v>0</v>
      </c>
      <c r="J28" s="30">
        <v>324</v>
      </c>
      <c r="K28" s="31">
        <v>288</v>
      </c>
      <c r="L28" s="31">
        <v>261</v>
      </c>
      <c r="M28" s="31">
        <v>243</v>
      </c>
      <c r="N28" s="31">
        <v>231</v>
      </c>
      <c r="O28" s="31">
        <v>219</v>
      </c>
      <c r="P28" s="31">
        <v>207</v>
      </c>
      <c r="Q28" s="31">
        <v>201</v>
      </c>
      <c r="R28" s="31">
        <v>198</v>
      </c>
      <c r="S28" s="31">
        <v>186</v>
      </c>
      <c r="T28" s="31">
        <v>177</v>
      </c>
      <c r="U28" s="31">
        <v>168</v>
      </c>
      <c r="V28" s="31">
        <v>159</v>
      </c>
      <c r="W28" s="31">
        <v>153</v>
      </c>
      <c r="X28" s="31">
        <v>147</v>
      </c>
      <c r="Y28" s="31">
        <v>144</v>
      </c>
      <c r="Z28" s="31">
        <v>138</v>
      </c>
      <c r="AA28" s="31">
        <v>132</v>
      </c>
      <c r="AB28" s="41">
        <v>324</v>
      </c>
    </row>
    <row r="29" spans="1:28" x14ac:dyDescent="0.25">
      <c r="A29" s="40" t="s">
        <v>99</v>
      </c>
      <c r="B29" s="30">
        <v>813</v>
      </c>
      <c r="C29" s="31">
        <v>1800</v>
      </c>
      <c r="D29" s="31">
        <v>0</v>
      </c>
      <c r="E29" s="31">
        <v>0</v>
      </c>
      <c r="F29" s="31">
        <v>522</v>
      </c>
      <c r="G29" s="31">
        <v>648</v>
      </c>
      <c r="H29" s="31">
        <v>261</v>
      </c>
      <c r="I29" s="31">
        <v>300</v>
      </c>
      <c r="J29" s="30">
        <v>4350</v>
      </c>
      <c r="K29" s="31">
        <v>4026</v>
      </c>
      <c r="L29" s="31">
        <v>3780</v>
      </c>
      <c r="M29" s="31">
        <v>3552</v>
      </c>
      <c r="N29" s="31">
        <v>3399</v>
      </c>
      <c r="O29" s="31">
        <v>3249</v>
      </c>
      <c r="P29" s="31">
        <v>3135</v>
      </c>
      <c r="Q29" s="31">
        <v>3021</v>
      </c>
      <c r="R29" s="31">
        <v>2907</v>
      </c>
      <c r="S29" s="31">
        <v>2814</v>
      </c>
      <c r="T29" s="31">
        <v>2736</v>
      </c>
      <c r="U29" s="31">
        <v>2664</v>
      </c>
      <c r="V29" s="31">
        <v>2616</v>
      </c>
      <c r="W29" s="31">
        <v>2550</v>
      </c>
      <c r="X29" s="31">
        <v>2487</v>
      </c>
      <c r="Y29" s="31">
        <v>2439</v>
      </c>
      <c r="Z29" s="31">
        <v>2400</v>
      </c>
      <c r="AA29" s="31">
        <v>2364</v>
      </c>
      <c r="AB29" s="41">
        <v>4350</v>
      </c>
    </row>
    <row r="30" spans="1:28" x14ac:dyDescent="0.25">
      <c r="A30" s="40" t="s">
        <v>100</v>
      </c>
      <c r="B30" s="30">
        <v>729</v>
      </c>
      <c r="C30" s="31">
        <v>1299</v>
      </c>
      <c r="D30" s="31">
        <v>0</v>
      </c>
      <c r="E30" s="31">
        <v>0</v>
      </c>
      <c r="F30" s="31">
        <v>708</v>
      </c>
      <c r="G30" s="31">
        <v>864</v>
      </c>
      <c r="H30" s="31">
        <v>1098</v>
      </c>
      <c r="I30" s="31">
        <v>978</v>
      </c>
      <c r="J30" s="30">
        <v>5685</v>
      </c>
      <c r="K30" s="31">
        <v>5331</v>
      </c>
      <c r="L30" s="31">
        <v>5076</v>
      </c>
      <c r="M30" s="31">
        <v>4812</v>
      </c>
      <c r="N30" s="31">
        <v>4638</v>
      </c>
      <c r="O30" s="31">
        <v>4467</v>
      </c>
      <c r="P30" s="31">
        <v>4323</v>
      </c>
      <c r="Q30" s="31">
        <v>4212</v>
      </c>
      <c r="R30" s="31">
        <v>4110</v>
      </c>
      <c r="S30" s="31">
        <v>3984</v>
      </c>
      <c r="T30" s="31">
        <v>3903</v>
      </c>
      <c r="U30" s="31">
        <v>3813</v>
      </c>
      <c r="V30" s="31">
        <v>3741</v>
      </c>
      <c r="W30" s="31">
        <v>3675</v>
      </c>
      <c r="X30" s="31">
        <v>3606</v>
      </c>
      <c r="Y30" s="31">
        <v>3546</v>
      </c>
      <c r="Z30" s="31">
        <v>3486</v>
      </c>
      <c r="AA30" s="31">
        <v>3435</v>
      </c>
      <c r="AB30" s="41">
        <v>5682</v>
      </c>
    </row>
    <row r="31" spans="1:28" x14ac:dyDescent="0.25">
      <c r="A31" s="40" t="s">
        <v>101</v>
      </c>
      <c r="B31" s="30">
        <v>432</v>
      </c>
      <c r="C31" s="31">
        <v>717</v>
      </c>
      <c r="D31" s="31">
        <v>66</v>
      </c>
      <c r="E31" s="31">
        <v>54</v>
      </c>
      <c r="F31" s="31">
        <v>480</v>
      </c>
      <c r="G31" s="31">
        <v>561</v>
      </c>
      <c r="H31" s="31">
        <v>1479</v>
      </c>
      <c r="I31" s="31">
        <v>1194</v>
      </c>
      <c r="J31" s="30">
        <v>4977</v>
      </c>
      <c r="K31" s="31">
        <v>4689</v>
      </c>
      <c r="L31" s="31">
        <v>4485</v>
      </c>
      <c r="M31" s="31">
        <v>4296</v>
      </c>
      <c r="N31" s="31">
        <v>4158</v>
      </c>
      <c r="O31" s="31">
        <v>4041</v>
      </c>
      <c r="P31" s="31">
        <v>3942</v>
      </c>
      <c r="Q31" s="31">
        <v>3828</v>
      </c>
      <c r="R31" s="31">
        <v>3732</v>
      </c>
      <c r="S31" s="31">
        <v>3651</v>
      </c>
      <c r="T31" s="31">
        <v>3567</v>
      </c>
      <c r="U31" s="31">
        <v>3492</v>
      </c>
      <c r="V31" s="31">
        <v>3429</v>
      </c>
      <c r="W31" s="31">
        <v>3375</v>
      </c>
      <c r="X31" s="31">
        <v>3312</v>
      </c>
      <c r="Y31" s="31">
        <v>3267</v>
      </c>
      <c r="Z31" s="31">
        <v>3219</v>
      </c>
      <c r="AA31" s="31">
        <v>3177</v>
      </c>
      <c r="AB31" s="41">
        <v>4980</v>
      </c>
    </row>
    <row r="32" spans="1:28" x14ac:dyDescent="0.25">
      <c r="A32" s="40" t="s">
        <v>102</v>
      </c>
      <c r="B32" s="30">
        <v>240</v>
      </c>
      <c r="C32" s="31">
        <v>348</v>
      </c>
      <c r="D32" s="31">
        <v>246</v>
      </c>
      <c r="E32" s="31">
        <v>189</v>
      </c>
      <c r="F32" s="31">
        <v>342</v>
      </c>
      <c r="G32" s="31">
        <v>327</v>
      </c>
      <c r="H32" s="31">
        <v>1581</v>
      </c>
      <c r="I32" s="31">
        <v>1080</v>
      </c>
      <c r="J32" s="30">
        <v>4350</v>
      </c>
      <c r="K32" s="31">
        <v>4092</v>
      </c>
      <c r="L32" s="31">
        <v>3882</v>
      </c>
      <c r="M32" s="31">
        <v>3741</v>
      </c>
      <c r="N32" s="31">
        <v>3615</v>
      </c>
      <c r="O32" s="31">
        <v>3519</v>
      </c>
      <c r="P32" s="31">
        <v>3411</v>
      </c>
      <c r="Q32" s="31">
        <v>3336</v>
      </c>
      <c r="R32" s="31">
        <v>3261</v>
      </c>
      <c r="S32" s="31">
        <v>3186</v>
      </c>
      <c r="T32" s="31">
        <v>3123</v>
      </c>
      <c r="U32" s="31">
        <v>3069</v>
      </c>
      <c r="V32" s="31">
        <v>3006</v>
      </c>
      <c r="W32" s="31">
        <v>2970</v>
      </c>
      <c r="X32" s="31">
        <v>2922</v>
      </c>
      <c r="Y32" s="31">
        <v>2877</v>
      </c>
      <c r="Z32" s="31">
        <v>2832</v>
      </c>
      <c r="AA32" s="31">
        <v>2793</v>
      </c>
      <c r="AB32" s="41">
        <v>4350</v>
      </c>
    </row>
    <row r="33" spans="1:28" x14ac:dyDescent="0.25">
      <c r="A33" s="40" t="s">
        <v>103</v>
      </c>
      <c r="B33" s="30">
        <v>105</v>
      </c>
      <c r="C33" s="31">
        <v>150</v>
      </c>
      <c r="D33" s="31">
        <v>429</v>
      </c>
      <c r="E33" s="31">
        <v>309</v>
      </c>
      <c r="F33" s="31">
        <v>234</v>
      </c>
      <c r="G33" s="31">
        <v>195</v>
      </c>
      <c r="H33" s="31">
        <v>1569</v>
      </c>
      <c r="I33" s="31">
        <v>951</v>
      </c>
      <c r="J33" s="30">
        <v>3942</v>
      </c>
      <c r="K33" s="31">
        <v>3744</v>
      </c>
      <c r="L33" s="31">
        <v>3561</v>
      </c>
      <c r="M33" s="31">
        <v>3432</v>
      </c>
      <c r="N33" s="31">
        <v>3336</v>
      </c>
      <c r="O33" s="31">
        <v>3252</v>
      </c>
      <c r="P33" s="31">
        <v>3165</v>
      </c>
      <c r="Q33" s="31">
        <v>3099</v>
      </c>
      <c r="R33" s="31">
        <v>3024</v>
      </c>
      <c r="S33" s="31">
        <v>2955</v>
      </c>
      <c r="T33" s="31">
        <v>2892</v>
      </c>
      <c r="U33" s="31">
        <v>2850</v>
      </c>
      <c r="V33" s="31">
        <v>2811</v>
      </c>
      <c r="W33" s="31">
        <v>2766</v>
      </c>
      <c r="X33" s="31">
        <v>2736</v>
      </c>
      <c r="Y33" s="31">
        <v>2697</v>
      </c>
      <c r="Z33" s="31">
        <v>2664</v>
      </c>
      <c r="AA33" s="31">
        <v>2634</v>
      </c>
      <c r="AB33" s="41">
        <v>3942</v>
      </c>
    </row>
    <row r="34" spans="1:28" x14ac:dyDescent="0.25">
      <c r="A34" s="40" t="s">
        <v>104</v>
      </c>
      <c r="B34" s="28">
        <v>21</v>
      </c>
      <c r="C34" s="29">
        <v>30</v>
      </c>
      <c r="D34" s="29">
        <v>435</v>
      </c>
      <c r="E34" s="29">
        <v>282</v>
      </c>
      <c r="F34" s="29">
        <v>105</v>
      </c>
      <c r="G34" s="29">
        <v>93</v>
      </c>
      <c r="H34" s="29">
        <v>909</v>
      </c>
      <c r="I34" s="29">
        <v>609</v>
      </c>
      <c r="J34" s="30">
        <v>2490</v>
      </c>
      <c r="K34" s="31">
        <v>2334</v>
      </c>
      <c r="L34" s="31">
        <v>2226</v>
      </c>
      <c r="M34" s="31">
        <v>2151</v>
      </c>
      <c r="N34" s="31">
        <v>2079</v>
      </c>
      <c r="O34" s="31">
        <v>2016</v>
      </c>
      <c r="P34" s="31">
        <v>1971</v>
      </c>
      <c r="Q34" s="31">
        <v>1932</v>
      </c>
      <c r="R34" s="31">
        <v>1884</v>
      </c>
      <c r="S34" s="31">
        <v>1851</v>
      </c>
      <c r="T34" s="31">
        <v>1824</v>
      </c>
      <c r="U34" s="31">
        <v>1797</v>
      </c>
      <c r="V34" s="31">
        <v>1767</v>
      </c>
      <c r="W34" s="31">
        <v>1740</v>
      </c>
      <c r="X34" s="31">
        <v>1728</v>
      </c>
      <c r="Y34" s="31">
        <v>1701</v>
      </c>
      <c r="Z34" s="31">
        <v>1680</v>
      </c>
      <c r="AA34" s="31">
        <v>1656</v>
      </c>
      <c r="AB34" s="41">
        <v>2490</v>
      </c>
    </row>
    <row r="35" spans="1:28" x14ac:dyDescent="0.25">
      <c r="A35" s="40" t="s">
        <v>105</v>
      </c>
      <c r="B35" s="28">
        <v>0</v>
      </c>
      <c r="C35" s="29">
        <v>12</v>
      </c>
      <c r="D35" s="29">
        <v>282</v>
      </c>
      <c r="E35" s="29">
        <v>210</v>
      </c>
      <c r="F35" s="29">
        <v>36</v>
      </c>
      <c r="G35" s="29">
        <v>33</v>
      </c>
      <c r="H35" s="29">
        <v>378</v>
      </c>
      <c r="I35" s="29">
        <v>240</v>
      </c>
      <c r="J35" s="30">
        <v>1191</v>
      </c>
      <c r="K35" s="31">
        <v>1110</v>
      </c>
      <c r="L35" s="31">
        <v>1053</v>
      </c>
      <c r="M35" s="31">
        <v>1017</v>
      </c>
      <c r="N35" s="31">
        <v>975</v>
      </c>
      <c r="O35" s="31">
        <v>948</v>
      </c>
      <c r="P35" s="31">
        <v>924</v>
      </c>
      <c r="Q35" s="31">
        <v>903</v>
      </c>
      <c r="R35" s="31">
        <v>888</v>
      </c>
      <c r="S35" s="31">
        <v>876</v>
      </c>
      <c r="T35" s="31">
        <v>861</v>
      </c>
      <c r="U35" s="31">
        <v>852</v>
      </c>
      <c r="V35" s="31">
        <v>840</v>
      </c>
      <c r="W35" s="31">
        <v>828</v>
      </c>
      <c r="X35" s="31">
        <v>819</v>
      </c>
      <c r="Y35" s="31">
        <v>813</v>
      </c>
      <c r="Z35" s="31">
        <v>804</v>
      </c>
      <c r="AA35" s="31">
        <v>795</v>
      </c>
      <c r="AB35" s="41">
        <v>1191</v>
      </c>
    </row>
    <row r="36" spans="1:28" x14ac:dyDescent="0.25">
      <c r="A36" s="40" t="s">
        <v>106</v>
      </c>
      <c r="B36" s="30">
        <v>0</v>
      </c>
      <c r="C36" s="31">
        <v>0</v>
      </c>
      <c r="D36" s="31">
        <v>93</v>
      </c>
      <c r="E36" s="31">
        <v>75</v>
      </c>
      <c r="F36" s="31">
        <v>27</v>
      </c>
      <c r="G36" s="31">
        <v>15</v>
      </c>
      <c r="H36" s="31">
        <v>75</v>
      </c>
      <c r="I36" s="31">
        <v>63</v>
      </c>
      <c r="J36" s="30">
        <v>351</v>
      </c>
      <c r="K36" s="31">
        <v>327</v>
      </c>
      <c r="L36" s="31">
        <v>306</v>
      </c>
      <c r="M36" s="31">
        <v>297</v>
      </c>
      <c r="N36" s="31">
        <v>288</v>
      </c>
      <c r="O36" s="31">
        <v>276</v>
      </c>
      <c r="P36" s="31">
        <v>270</v>
      </c>
      <c r="Q36" s="31">
        <v>264</v>
      </c>
      <c r="R36" s="31">
        <v>261</v>
      </c>
      <c r="S36" s="31">
        <v>252</v>
      </c>
      <c r="T36" s="31">
        <v>246</v>
      </c>
      <c r="U36" s="31">
        <v>243</v>
      </c>
      <c r="V36" s="31">
        <v>237</v>
      </c>
      <c r="W36" s="31">
        <v>234</v>
      </c>
      <c r="X36" s="31">
        <v>234</v>
      </c>
      <c r="Y36" s="31">
        <v>228</v>
      </c>
      <c r="Z36" s="31">
        <v>225</v>
      </c>
      <c r="AA36" s="31">
        <v>219</v>
      </c>
      <c r="AB36" s="41">
        <v>351</v>
      </c>
    </row>
    <row r="37" spans="1:28" x14ac:dyDescent="0.25">
      <c r="A37" s="40" t="s">
        <v>107</v>
      </c>
      <c r="B37" s="30">
        <v>0</v>
      </c>
      <c r="C37" s="31">
        <v>0</v>
      </c>
      <c r="D37" s="31">
        <v>6</v>
      </c>
      <c r="E37" s="31">
        <v>6</v>
      </c>
      <c r="F37" s="31">
        <v>0</v>
      </c>
      <c r="G37" s="31">
        <v>0</v>
      </c>
      <c r="H37" s="31">
        <v>15</v>
      </c>
      <c r="I37" s="31">
        <v>6</v>
      </c>
      <c r="J37" s="30">
        <v>42</v>
      </c>
      <c r="K37" s="31">
        <v>36</v>
      </c>
      <c r="L37" s="31">
        <v>36</v>
      </c>
      <c r="M37" s="31">
        <v>33</v>
      </c>
      <c r="N37" s="31">
        <v>30</v>
      </c>
      <c r="O37" s="31">
        <v>27</v>
      </c>
      <c r="P37" s="31">
        <v>24</v>
      </c>
      <c r="Q37" s="31">
        <v>27</v>
      </c>
      <c r="R37" s="31">
        <v>24</v>
      </c>
      <c r="S37" s="31">
        <v>24</v>
      </c>
      <c r="T37" s="31">
        <v>21</v>
      </c>
      <c r="U37" s="31">
        <v>24</v>
      </c>
      <c r="V37" s="31">
        <v>21</v>
      </c>
      <c r="W37" s="31">
        <v>24</v>
      </c>
      <c r="X37" s="31">
        <v>21</v>
      </c>
      <c r="Y37" s="31">
        <v>21</v>
      </c>
      <c r="Z37" s="31">
        <v>24</v>
      </c>
      <c r="AA37" s="31">
        <v>21</v>
      </c>
      <c r="AB37" s="41">
        <v>42</v>
      </c>
    </row>
    <row r="38" spans="1:28" x14ac:dyDescent="0.25">
      <c r="A38" s="40"/>
      <c r="B38" s="30"/>
      <c r="C38" s="31"/>
      <c r="D38" s="31"/>
      <c r="E38" s="31"/>
      <c r="F38" s="31"/>
      <c r="G38" s="31"/>
      <c r="H38" s="31"/>
      <c r="I38" s="31"/>
      <c r="J38" s="30"/>
      <c r="K38" s="31"/>
      <c r="L38" s="31"/>
      <c r="M38" s="31"/>
      <c r="N38" s="31"/>
      <c r="O38" s="31"/>
      <c r="P38" s="31"/>
      <c r="Q38" s="31"/>
      <c r="R38" s="31"/>
      <c r="S38" s="31"/>
      <c r="T38" s="31"/>
      <c r="U38" s="31"/>
      <c r="V38" s="31"/>
      <c r="W38" s="31"/>
      <c r="X38" s="31"/>
      <c r="Y38" s="31"/>
      <c r="Z38" s="31"/>
      <c r="AA38" s="31"/>
      <c r="AB38" s="41"/>
    </row>
    <row r="39" spans="1:28" x14ac:dyDescent="0.25">
      <c r="A39" s="43" t="s">
        <v>248</v>
      </c>
      <c r="B39" s="26"/>
      <c r="C39" s="27"/>
      <c r="D39" s="27"/>
      <c r="E39" s="27"/>
      <c r="F39" s="27"/>
      <c r="G39" s="27"/>
      <c r="H39" s="27"/>
      <c r="I39" s="27"/>
      <c r="J39" s="26"/>
      <c r="K39" s="27"/>
      <c r="L39" s="27"/>
      <c r="M39" s="27"/>
      <c r="N39" s="27"/>
      <c r="O39" s="27"/>
      <c r="P39" s="27"/>
      <c r="Q39" s="27"/>
      <c r="R39" s="27"/>
      <c r="S39" s="27"/>
      <c r="T39" s="27"/>
      <c r="U39" s="27"/>
      <c r="V39" s="27"/>
      <c r="W39" s="27"/>
      <c r="X39" s="27"/>
      <c r="Y39" s="27"/>
      <c r="Z39" s="27"/>
      <c r="AA39" s="27"/>
      <c r="AB39" s="39"/>
    </row>
    <row r="40" spans="1:28" x14ac:dyDescent="0.25">
      <c r="A40" s="40" t="s">
        <v>43</v>
      </c>
      <c r="B40" s="30">
        <v>66</v>
      </c>
      <c r="C40" s="31">
        <v>132</v>
      </c>
      <c r="D40" s="31">
        <v>81</v>
      </c>
      <c r="E40" s="31">
        <v>99</v>
      </c>
      <c r="F40" s="31">
        <v>69</v>
      </c>
      <c r="G40" s="31">
        <v>108</v>
      </c>
      <c r="H40" s="31">
        <v>282</v>
      </c>
      <c r="I40" s="31">
        <v>315</v>
      </c>
      <c r="J40" s="30">
        <v>1152</v>
      </c>
      <c r="K40" s="31">
        <v>1083</v>
      </c>
      <c r="L40" s="31">
        <v>1047</v>
      </c>
      <c r="M40" s="31">
        <v>1008</v>
      </c>
      <c r="N40" s="31">
        <v>987</v>
      </c>
      <c r="O40" s="31">
        <v>969</v>
      </c>
      <c r="P40" s="31">
        <v>957</v>
      </c>
      <c r="Q40" s="31">
        <v>945</v>
      </c>
      <c r="R40" s="31">
        <v>930</v>
      </c>
      <c r="S40" s="31">
        <v>915</v>
      </c>
      <c r="T40" s="31">
        <v>903</v>
      </c>
      <c r="U40" s="31">
        <v>897</v>
      </c>
      <c r="V40" s="31">
        <v>882</v>
      </c>
      <c r="W40" s="31">
        <v>876</v>
      </c>
      <c r="X40" s="31">
        <v>870</v>
      </c>
      <c r="Y40" s="31">
        <v>858</v>
      </c>
      <c r="Z40" s="31">
        <v>852</v>
      </c>
      <c r="AA40" s="31">
        <v>846</v>
      </c>
      <c r="AB40" s="41">
        <v>1152</v>
      </c>
    </row>
    <row r="41" spans="1:28" x14ac:dyDescent="0.25">
      <c r="A41" s="40" t="s">
        <v>45</v>
      </c>
      <c r="B41" s="30">
        <v>1005</v>
      </c>
      <c r="C41" s="31">
        <v>1968</v>
      </c>
      <c r="D41" s="31">
        <v>495</v>
      </c>
      <c r="E41" s="31">
        <v>450</v>
      </c>
      <c r="F41" s="31">
        <v>972</v>
      </c>
      <c r="G41" s="31">
        <v>1248</v>
      </c>
      <c r="H41" s="31">
        <v>2703</v>
      </c>
      <c r="I41" s="31">
        <v>2229</v>
      </c>
      <c r="J41" s="30">
        <v>11067</v>
      </c>
      <c r="K41" s="31">
        <v>10194</v>
      </c>
      <c r="L41" s="31">
        <v>9546</v>
      </c>
      <c r="M41" s="31">
        <v>8976</v>
      </c>
      <c r="N41" s="31">
        <v>8565</v>
      </c>
      <c r="O41" s="31">
        <v>8187</v>
      </c>
      <c r="P41" s="31">
        <v>7893</v>
      </c>
      <c r="Q41" s="31">
        <v>7638</v>
      </c>
      <c r="R41" s="31">
        <v>7389</v>
      </c>
      <c r="S41" s="31">
        <v>7152</v>
      </c>
      <c r="T41" s="31">
        <v>6969</v>
      </c>
      <c r="U41" s="31">
        <v>6783</v>
      </c>
      <c r="V41" s="31">
        <v>6642</v>
      </c>
      <c r="W41" s="31">
        <v>6489</v>
      </c>
      <c r="X41" s="31">
        <v>6357</v>
      </c>
      <c r="Y41" s="31">
        <v>6231</v>
      </c>
      <c r="Z41" s="31">
        <v>6120</v>
      </c>
      <c r="AA41" s="31">
        <v>6000</v>
      </c>
      <c r="AB41" s="41">
        <v>11070</v>
      </c>
    </row>
    <row r="42" spans="1:28" x14ac:dyDescent="0.25">
      <c r="A42" s="40" t="s">
        <v>46</v>
      </c>
      <c r="B42" s="30">
        <v>804</v>
      </c>
      <c r="C42" s="31">
        <v>1338</v>
      </c>
      <c r="D42" s="31">
        <v>717</v>
      </c>
      <c r="E42" s="31">
        <v>351</v>
      </c>
      <c r="F42" s="31">
        <v>951</v>
      </c>
      <c r="G42" s="31">
        <v>840</v>
      </c>
      <c r="H42" s="31">
        <v>3129</v>
      </c>
      <c r="I42" s="31">
        <v>1773</v>
      </c>
      <c r="J42" s="30">
        <v>9903</v>
      </c>
      <c r="K42" s="31">
        <v>9414</v>
      </c>
      <c r="L42" s="31">
        <v>9027</v>
      </c>
      <c r="M42" s="31">
        <v>8730</v>
      </c>
      <c r="N42" s="31">
        <v>8469</v>
      </c>
      <c r="O42" s="31">
        <v>8232</v>
      </c>
      <c r="P42" s="31">
        <v>8040</v>
      </c>
      <c r="Q42" s="31">
        <v>7854</v>
      </c>
      <c r="R42" s="31">
        <v>7680</v>
      </c>
      <c r="S42" s="31">
        <v>7527</v>
      </c>
      <c r="T42" s="31">
        <v>7374</v>
      </c>
      <c r="U42" s="31">
        <v>7254</v>
      </c>
      <c r="V42" s="31">
        <v>7140</v>
      </c>
      <c r="W42" s="31">
        <v>7053</v>
      </c>
      <c r="X42" s="31">
        <v>6942</v>
      </c>
      <c r="Y42" s="31">
        <v>6843</v>
      </c>
      <c r="Z42" s="31">
        <v>6744</v>
      </c>
      <c r="AA42" s="31">
        <v>6672</v>
      </c>
      <c r="AB42" s="41">
        <v>9906</v>
      </c>
    </row>
    <row r="43" spans="1:28" x14ac:dyDescent="0.25">
      <c r="A43" s="40" t="s">
        <v>26</v>
      </c>
      <c r="B43" s="30">
        <v>162</v>
      </c>
      <c r="C43" s="31">
        <v>345</v>
      </c>
      <c r="D43" s="31">
        <v>138</v>
      </c>
      <c r="E43" s="31">
        <v>126</v>
      </c>
      <c r="F43" s="31">
        <v>195</v>
      </c>
      <c r="G43" s="31">
        <v>225</v>
      </c>
      <c r="H43" s="31">
        <v>537</v>
      </c>
      <c r="I43" s="31">
        <v>540</v>
      </c>
      <c r="J43" s="30">
        <v>2265</v>
      </c>
      <c r="K43" s="31">
        <v>2157</v>
      </c>
      <c r="L43" s="31">
        <v>2067</v>
      </c>
      <c r="M43" s="31">
        <v>2001</v>
      </c>
      <c r="N43" s="31">
        <v>1953</v>
      </c>
      <c r="O43" s="31">
        <v>1914</v>
      </c>
      <c r="P43" s="31">
        <v>1857</v>
      </c>
      <c r="Q43" s="31">
        <v>1809</v>
      </c>
      <c r="R43" s="31">
        <v>1773</v>
      </c>
      <c r="S43" s="31">
        <v>1722</v>
      </c>
      <c r="T43" s="31">
        <v>1689</v>
      </c>
      <c r="U43" s="31">
        <v>1662</v>
      </c>
      <c r="V43" s="31">
        <v>1629</v>
      </c>
      <c r="W43" s="31">
        <v>1605</v>
      </c>
      <c r="X43" s="31">
        <v>1578</v>
      </c>
      <c r="Y43" s="31">
        <v>1566</v>
      </c>
      <c r="Z43" s="31">
        <v>1542</v>
      </c>
      <c r="AA43" s="31">
        <v>1536</v>
      </c>
      <c r="AB43" s="41">
        <v>2268</v>
      </c>
    </row>
    <row r="44" spans="1:28" x14ac:dyDescent="0.25">
      <c r="A44" s="40" t="s">
        <v>44</v>
      </c>
      <c r="B44" s="30">
        <v>354</v>
      </c>
      <c r="C44" s="31">
        <v>798</v>
      </c>
      <c r="D44" s="31">
        <v>129</v>
      </c>
      <c r="E44" s="31">
        <v>111</v>
      </c>
      <c r="F44" s="31">
        <v>282</v>
      </c>
      <c r="G44" s="31">
        <v>372</v>
      </c>
      <c r="H44" s="31">
        <v>708</v>
      </c>
      <c r="I44" s="31">
        <v>564</v>
      </c>
      <c r="J44" s="30">
        <v>3312</v>
      </c>
      <c r="K44" s="31">
        <v>3123</v>
      </c>
      <c r="L44" s="31">
        <v>2976</v>
      </c>
      <c r="M44" s="31">
        <v>2862</v>
      </c>
      <c r="N44" s="31">
        <v>2778</v>
      </c>
      <c r="O44" s="31">
        <v>2709</v>
      </c>
      <c r="P44" s="31">
        <v>2628</v>
      </c>
      <c r="Q44" s="31">
        <v>2580</v>
      </c>
      <c r="R44" s="31">
        <v>2523</v>
      </c>
      <c r="S44" s="31">
        <v>2460</v>
      </c>
      <c r="T44" s="31">
        <v>2415</v>
      </c>
      <c r="U44" s="31">
        <v>2379</v>
      </c>
      <c r="V44" s="31">
        <v>2343</v>
      </c>
      <c r="W44" s="31">
        <v>2292</v>
      </c>
      <c r="X44" s="31">
        <v>2262</v>
      </c>
      <c r="Y44" s="31">
        <v>2235</v>
      </c>
      <c r="Z44" s="31">
        <v>2205</v>
      </c>
      <c r="AA44" s="31">
        <v>2178</v>
      </c>
      <c r="AB44" s="41">
        <v>3312</v>
      </c>
    </row>
    <row r="45" spans="1:28" x14ac:dyDescent="0.25">
      <c r="A45" s="40"/>
      <c r="B45" s="30"/>
      <c r="C45" s="31"/>
      <c r="D45" s="31"/>
      <c r="E45" s="31"/>
      <c r="F45" s="31"/>
      <c r="G45" s="31"/>
      <c r="H45" s="31"/>
      <c r="I45" s="31"/>
      <c r="J45" s="30"/>
      <c r="K45" s="31"/>
      <c r="L45" s="31"/>
      <c r="M45" s="31"/>
      <c r="N45" s="31"/>
      <c r="O45" s="31"/>
      <c r="P45" s="31"/>
      <c r="Q45" s="31"/>
      <c r="R45" s="31"/>
      <c r="S45" s="31"/>
      <c r="T45" s="31"/>
      <c r="U45" s="31"/>
      <c r="V45" s="31"/>
      <c r="W45" s="31"/>
      <c r="X45" s="31"/>
      <c r="Y45" s="31"/>
      <c r="Z45" s="31"/>
      <c r="AA45" s="31"/>
      <c r="AB45" s="41"/>
    </row>
    <row r="46" spans="1:28" x14ac:dyDescent="0.25">
      <c r="A46" s="43" t="s">
        <v>249</v>
      </c>
      <c r="B46" s="26"/>
      <c r="C46" s="27"/>
      <c r="D46" s="27"/>
      <c r="E46" s="27"/>
      <c r="F46" s="27"/>
      <c r="G46" s="27"/>
      <c r="H46" s="27"/>
      <c r="I46" s="27"/>
      <c r="J46" s="26"/>
      <c r="K46" s="27"/>
      <c r="L46" s="27"/>
      <c r="M46" s="27"/>
      <c r="N46" s="27"/>
      <c r="O46" s="27"/>
      <c r="P46" s="27"/>
      <c r="Q46" s="27"/>
      <c r="R46" s="27"/>
      <c r="S46" s="27"/>
      <c r="T46" s="27"/>
      <c r="U46" s="27"/>
      <c r="V46" s="27"/>
      <c r="W46" s="27"/>
      <c r="X46" s="27"/>
      <c r="Y46" s="27"/>
      <c r="Z46" s="27"/>
      <c r="AA46" s="27"/>
      <c r="AB46" s="39"/>
    </row>
    <row r="47" spans="1:28" x14ac:dyDescent="0.25">
      <c r="A47" s="40" t="s">
        <v>108</v>
      </c>
      <c r="B47" s="30">
        <v>753</v>
      </c>
      <c r="C47" s="31">
        <v>1458</v>
      </c>
      <c r="D47" s="31">
        <v>474</v>
      </c>
      <c r="E47" s="31">
        <v>429</v>
      </c>
      <c r="F47" s="31">
        <v>693</v>
      </c>
      <c r="G47" s="31">
        <v>837</v>
      </c>
      <c r="H47" s="31">
        <v>2094</v>
      </c>
      <c r="I47" s="31">
        <v>1641</v>
      </c>
      <c r="J47" s="30">
        <v>8385</v>
      </c>
      <c r="K47" s="31">
        <v>7896</v>
      </c>
      <c r="L47" s="31">
        <v>7542</v>
      </c>
      <c r="M47" s="31">
        <v>7236</v>
      </c>
      <c r="N47" s="31">
        <v>7020</v>
      </c>
      <c r="O47" s="31">
        <v>6837</v>
      </c>
      <c r="P47" s="31">
        <v>6651</v>
      </c>
      <c r="Q47" s="31">
        <v>6516</v>
      </c>
      <c r="R47" s="31">
        <v>6369</v>
      </c>
      <c r="S47" s="31">
        <v>6237</v>
      </c>
      <c r="T47" s="31">
        <v>6129</v>
      </c>
      <c r="U47" s="31">
        <v>6036</v>
      </c>
      <c r="V47" s="31">
        <v>5931</v>
      </c>
      <c r="W47" s="31">
        <v>5814</v>
      </c>
      <c r="X47" s="31">
        <v>5727</v>
      </c>
      <c r="Y47" s="31">
        <v>5664</v>
      </c>
      <c r="Z47" s="31">
        <v>5589</v>
      </c>
      <c r="AA47" s="31">
        <v>5517</v>
      </c>
      <c r="AB47" s="41">
        <v>8382</v>
      </c>
    </row>
    <row r="48" spans="1:28" x14ac:dyDescent="0.25">
      <c r="A48" s="40" t="s">
        <v>109</v>
      </c>
      <c r="B48" s="30">
        <v>216</v>
      </c>
      <c r="C48" s="31">
        <v>333</v>
      </c>
      <c r="D48" s="31">
        <v>165</v>
      </c>
      <c r="E48" s="31">
        <v>84</v>
      </c>
      <c r="F48" s="31">
        <v>234</v>
      </c>
      <c r="G48" s="31">
        <v>201</v>
      </c>
      <c r="H48" s="31">
        <v>741</v>
      </c>
      <c r="I48" s="31">
        <v>426</v>
      </c>
      <c r="J48" s="30">
        <v>2397</v>
      </c>
      <c r="K48" s="31">
        <v>2280</v>
      </c>
      <c r="L48" s="31">
        <v>2202</v>
      </c>
      <c r="M48" s="31">
        <v>2127</v>
      </c>
      <c r="N48" s="31">
        <v>2073</v>
      </c>
      <c r="O48" s="31">
        <v>2016</v>
      </c>
      <c r="P48" s="31">
        <v>1962</v>
      </c>
      <c r="Q48" s="31">
        <v>1917</v>
      </c>
      <c r="R48" s="31">
        <v>1878</v>
      </c>
      <c r="S48" s="31">
        <v>1833</v>
      </c>
      <c r="T48" s="31">
        <v>1800</v>
      </c>
      <c r="U48" s="31">
        <v>1773</v>
      </c>
      <c r="V48" s="31">
        <v>1746</v>
      </c>
      <c r="W48" s="31">
        <v>1725</v>
      </c>
      <c r="X48" s="31">
        <v>1692</v>
      </c>
      <c r="Y48" s="31">
        <v>1668</v>
      </c>
      <c r="Z48" s="31">
        <v>1638</v>
      </c>
      <c r="AA48" s="31">
        <v>1614</v>
      </c>
      <c r="AB48" s="41">
        <v>2397</v>
      </c>
    </row>
    <row r="49" spans="1:28" x14ac:dyDescent="0.25">
      <c r="A49" s="40" t="s">
        <v>110</v>
      </c>
      <c r="B49" s="30">
        <v>132</v>
      </c>
      <c r="C49" s="31">
        <v>231</v>
      </c>
      <c r="D49" s="31">
        <v>120</v>
      </c>
      <c r="E49" s="31">
        <v>54</v>
      </c>
      <c r="F49" s="31">
        <v>144</v>
      </c>
      <c r="G49" s="31">
        <v>156</v>
      </c>
      <c r="H49" s="31">
        <v>462</v>
      </c>
      <c r="I49" s="31">
        <v>318</v>
      </c>
      <c r="J49" s="30">
        <v>1620</v>
      </c>
      <c r="K49" s="31">
        <v>1524</v>
      </c>
      <c r="L49" s="31">
        <v>1437</v>
      </c>
      <c r="M49" s="31">
        <v>1374</v>
      </c>
      <c r="N49" s="31">
        <v>1326</v>
      </c>
      <c r="O49" s="31">
        <v>1278</v>
      </c>
      <c r="P49" s="31">
        <v>1239</v>
      </c>
      <c r="Q49" s="31">
        <v>1200</v>
      </c>
      <c r="R49" s="31">
        <v>1164</v>
      </c>
      <c r="S49" s="31">
        <v>1137</v>
      </c>
      <c r="T49" s="31">
        <v>1119</v>
      </c>
      <c r="U49" s="31">
        <v>1092</v>
      </c>
      <c r="V49" s="31">
        <v>1065</v>
      </c>
      <c r="W49" s="31">
        <v>1053</v>
      </c>
      <c r="X49" s="31">
        <v>1035</v>
      </c>
      <c r="Y49" s="31">
        <v>1014</v>
      </c>
      <c r="Z49" s="31">
        <v>999</v>
      </c>
      <c r="AA49" s="31">
        <v>984</v>
      </c>
      <c r="AB49" s="41">
        <v>1617</v>
      </c>
    </row>
    <row r="50" spans="1:28" x14ac:dyDescent="0.25">
      <c r="A50" s="40" t="s">
        <v>111</v>
      </c>
      <c r="B50" s="30">
        <v>201</v>
      </c>
      <c r="C50" s="31">
        <v>282</v>
      </c>
      <c r="D50" s="31">
        <v>96</v>
      </c>
      <c r="E50" s="31">
        <v>63</v>
      </c>
      <c r="F50" s="31">
        <v>174</v>
      </c>
      <c r="G50" s="31">
        <v>189</v>
      </c>
      <c r="H50" s="31">
        <v>504</v>
      </c>
      <c r="I50" s="31">
        <v>375</v>
      </c>
      <c r="J50" s="30">
        <v>1881</v>
      </c>
      <c r="K50" s="31">
        <v>1701</v>
      </c>
      <c r="L50" s="31">
        <v>1575</v>
      </c>
      <c r="M50" s="31">
        <v>1473</v>
      </c>
      <c r="N50" s="31">
        <v>1413</v>
      </c>
      <c r="O50" s="31">
        <v>1347</v>
      </c>
      <c r="P50" s="31">
        <v>1290</v>
      </c>
      <c r="Q50" s="31">
        <v>1248</v>
      </c>
      <c r="R50" s="31">
        <v>1203</v>
      </c>
      <c r="S50" s="31">
        <v>1158</v>
      </c>
      <c r="T50" s="31">
        <v>1122</v>
      </c>
      <c r="U50" s="31">
        <v>1098</v>
      </c>
      <c r="V50" s="31">
        <v>1080</v>
      </c>
      <c r="W50" s="31">
        <v>1056</v>
      </c>
      <c r="X50" s="31">
        <v>1032</v>
      </c>
      <c r="Y50" s="31">
        <v>1005</v>
      </c>
      <c r="Z50" s="31">
        <v>987</v>
      </c>
      <c r="AA50" s="31">
        <v>975</v>
      </c>
      <c r="AB50" s="41">
        <v>1884</v>
      </c>
    </row>
    <row r="51" spans="1:28" x14ac:dyDescent="0.25">
      <c r="A51" s="40" t="s">
        <v>112</v>
      </c>
      <c r="B51" s="30">
        <v>75</v>
      </c>
      <c r="C51" s="31">
        <v>153</v>
      </c>
      <c r="D51" s="31">
        <v>87</v>
      </c>
      <c r="E51" s="31">
        <v>36</v>
      </c>
      <c r="F51" s="31">
        <v>105</v>
      </c>
      <c r="G51" s="31">
        <v>93</v>
      </c>
      <c r="H51" s="31">
        <v>336</v>
      </c>
      <c r="I51" s="31">
        <v>219</v>
      </c>
      <c r="J51" s="30">
        <v>1110</v>
      </c>
      <c r="K51" s="31">
        <v>1032</v>
      </c>
      <c r="L51" s="31">
        <v>981</v>
      </c>
      <c r="M51" s="31">
        <v>945</v>
      </c>
      <c r="N51" s="31">
        <v>915</v>
      </c>
      <c r="O51" s="31">
        <v>888</v>
      </c>
      <c r="P51" s="31">
        <v>861</v>
      </c>
      <c r="Q51" s="31">
        <v>834</v>
      </c>
      <c r="R51" s="31">
        <v>816</v>
      </c>
      <c r="S51" s="31">
        <v>795</v>
      </c>
      <c r="T51" s="31">
        <v>774</v>
      </c>
      <c r="U51" s="31">
        <v>765</v>
      </c>
      <c r="V51" s="31">
        <v>753</v>
      </c>
      <c r="W51" s="31">
        <v>744</v>
      </c>
      <c r="X51" s="31">
        <v>729</v>
      </c>
      <c r="Y51" s="31">
        <v>717</v>
      </c>
      <c r="Z51" s="31">
        <v>708</v>
      </c>
      <c r="AA51" s="31">
        <v>705</v>
      </c>
      <c r="AB51" s="41">
        <v>1110</v>
      </c>
    </row>
    <row r="52" spans="1:28" x14ac:dyDescent="0.25">
      <c r="A52" s="40" t="s">
        <v>113</v>
      </c>
      <c r="B52" s="30">
        <v>108</v>
      </c>
      <c r="C52" s="31">
        <v>240</v>
      </c>
      <c r="D52" s="31">
        <v>75</v>
      </c>
      <c r="E52" s="31">
        <v>66</v>
      </c>
      <c r="F52" s="31">
        <v>105</v>
      </c>
      <c r="G52" s="31">
        <v>171</v>
      </c>
      <c r="H52" s="31">
        <v>324</v>
      </c>
      <c r="I52" s="31">
        <v>300</v>
      </c>
      <c r="J52" s="30">
        <v>1389</v>
      </c>
      <c r="K52" s="31">
        <v>1293</v>
      </c>
      <c r="L52" s="31">
        <v>1212</v>
      </c>
      <c r="M52" s="31">
        <v>1158</v>
      </c>
      <c r="N52" s="31">
        <v>1095</v>
      </c>
      <c r="O52" s="31">
        <v>1053</v>
      </c>
      <c r="P52" s="31">
        <v>1020</v>
      </c>
      <c r="Q52" s="31">
        <v>999</v>
      </c>
      <c r="R52" s="31">
        <v>969</v>
      </c>
      <c r="S52" s="31">
        <v>939</v>
      </c>
      <c r="T52" s="31">
        <v>912</v>
      </c>
      <c r="U52" s="31">
        <v>894</v>
      </c>
      <c r="V52" s="31">
        <v>879</v>
      </c>
      <c r="W52" s="31">
        <v>858</v>
      </c>
      <c r="X52" s="31">
        <v>840</v>
      </c>
      <c r="Y52" s="31">
        <v>825</v>
      </c>
      <c r="Z52" s="31">
        <v>807</v>
      </c>
      <c r="AA52" s="31">
        <v>795</v>
      </c>
      <c r="AB52" s="41">
        <v>1389</v>
      </c>
    </row>
    <row r="53" spans="1:28" x14ac:dyDescent="0.25">
      <c r="A53" s="40" t="s">
        <v>26</v>
      </c>
      <c r="B53" s="30">
        <v>42</v>
      </c>
      <c r="C53" s="31">
        <v>150</v>
      </c>
      <c r="D53" s="31">
        <v>15</v>
      </c>
      <c r="E53" s="31">
        <v>21</v>
      </c>
      <c r="F53" s="31">
        <v>45</v>
      </c>
      <c r="G53" s="31">
        <v>66</v>
      </c>
      <c r="H53" s="31">
        <v>63</v>
      </c>
      <c r="I53" s="31">
        <v>69</v>
      </c>
      <c r="J53" s="30">
        <v>471</v>
      </c>
      <c r="K53" s="31">
        <v>429</v>
      </c>
      <c r="L53" s="31">
        <v>408</v>
      </c>
      <c r="M53" s="31">
        <v>387</v>
      </c>
      <c r="N53" s="31">
        <v>366</v>
      </c>
      <c r="O53" s="31">
        <v>357</v>
      </c>
      <c r="P53" s="31">
        <v>342</v>
      </c>
      <c r="Q53" s="31">
        <v>336</v>
      </c>
      <c r="R53" s="31">
        <v>330</v>
      </c>
      <c r="S53" s="31">
        <v>321</v>
      </c>
      <c r="T53" s="31">
        <v>312</v>
      </c>
      <c r="U53" s="31">
        <v>300</v>
      </c>
      <c r="V53" s="31">
        <v>288</v>
      </c>
      <c r="W53" s="31">
        <v>285</v>
      </c>
      <c r="X53" s="31">
        <v>276</v>
      </c>
      <c r="Y53" s="31">
        <v>267</v>
      </c>
      <c r="Z53" s="31">
        <v>264</v>
      </c>
      <c r="AA53" s="31">
        <v>255</v>
      </c>
      <c r="AB53" s="41">
        <v>468</v>
      </c>
    </row>
    <row r="54" spans="1:28" x14ac:dyDescent="0.25">
      <c r="A54" s="40" t="s">
        <v>114</v>
      </c>
      <c r="B54" s="30">
        <v>246</v>
      </c>
      <c r="C54" s="31">
        <v>510</v>
      </c>
      <c r="D54" s="31">
        <v>138</v>
      </c>
      <c r="E54" s="31">
        <v>150</v>
      </c>
      <c r="F54" s="31">
        <v>285</v>
      </c>
      <c r="G54" s="31">
        <v>333</v>
      </c>
      <c r="H54" s="31">
        <v>912</v>
      </c>
      <c r="I54" s="31">
        <v>708</v>
      </c>
      <c r="J54" s="30">
        <v>3285</v>
      </c>
      <c r="K54" s="31">
        <v>3048</v>
      </c>
      <c r="L54" s="31">
        <v>2868</v>
      </c>
      <c r="M54" s="31">
        <v>2724</v>
      </c>
      <c r="N54" s="31">
        <v>2625</v>
      </c>
      <c r="O54" s="31">
        <v>2514</v>
      </c>
      <c r="P54" s="31">
        <v>2448</v>
      </c>
      <c r="Q54" s="31">
        <v>2370</v>
      </c>
      <c r="R54" s="31">
        <v>2298</v>
      </c>
      <c r="S54" s="31">
        <v>2229</v>
      </c>
      <c r="T54" s="31">
        <v>2181</v>
      </c>
      <c r="U54" s="31">
        <v>2130</v>
      </c>
      <c r="V54" s="31">
        <v>2088</v>
      </c>
      <c r="W54" s="31">
        <v>2058</v>
      </c>
      <c r="X54" s="31">
        <v>2019</v>
      </c>
      <c r="Y54" s="31">
        <v>1977</v>
      </c>
      <c r="Z54" s="31">
        <v>1944</v>
      </c>
      <c r="AA54" s="31">
        <v>1911</v>
      </c>
      <c r="AB54" s="41">
        <v>3282</v>
      </c>
    </row>
    <row r="55" spans="1:28" x14ac:dyDescent="0.25">
      <c r="A55" s="40" t="s">
        <v>115</v>
      </c>
      <c r="B55" s="30">
        <v>150</v>
      </c>
      <c r="C55" s="31">
        <v>285</v>
      </c>
      <c r="D55" s="31">
        <v>93</v>
      </c>
      <c r="E55" s="31">
        <v>45</v>
      </c>
      <c r="F55" s="31">
        <v>162</v>
      </c>
      <c r="G55" s="31">
        <v>168</v>
      </c>
      <c r="H55" s="31">
        <v>429</v>
      </c>
      <c r="I55" s="31">
        <v>312</v>
      </c>
      <c r="J55" s="30">
        <v>1647</v>
      </c>
      <c r="K55" s="31">
        <v>1551</v>
      </c>
      <c r="L55" s="31">
        <v>1461</v>
      </c>
      <c r="M55" s="31">
        <v>1395</v>
      </c>
      <c r="N55" s="31">
        <v>1326</v>
      </c>
      <c r="O55" s="31">
        <v>1272</v>
      </c>
      <c r="P55" s="31">
        <v>1230</v>
      </c>
      <c r="Q55" s="31">
        <v>1191</v>
      </c>
      <c r="R55" s="31">
        <v>1152</v>
      </c>
      <c r="S55" s="31">
        <v>1122</v>
      </c>
      <c r="T55" s="31">
        <v>1089</v>
      </c>
      <c r="U55" s="31">
        <v>1065</v>
      </c>
      <c r="V55" s="31">
        <v>1050</v>
      </c>
      <c r="W55" s="31">
        <v>1032</v>
      </c>
      <c r="X55" s="31">
        <v>1014</v>
      </c>
      <c r="Y55" s="31">
        <v>1002</v>
      </c>
      <c r="Z55" s="31">
        <v>993</v>
      </c>
      <c r="AA55" s="31">
        <v>975</v>
      </c>
      <c r="AB55" s="41">
        <v>1650</v>
      </c>
    </row>
    <row r="56" spans="1:28" x14ac:dyDescent="0.25">
      <c r="A56" s="40" t="s">
        <v>116</v>
      </c>
      <c r="B56" s="30">
        <v>105</v>
      </c>
      <c r="C56" s="31">
        <v>270</v>
      </c>
      <c r="D56" s="31">
        <v>72</v>
      </c>
      <c r="E56" s="31">
        <v>39</v>
      </c>
      <c r="F56" s="31">
        <v>132</v>
      </c>
      <c r="G56" s="31">
        <v>159</v>
      </c>
      <c r="H56" s="31">
        <v>336</v>
      </c>
      <c r="I56" s="31">
        <v>246</v>
      </c>
      <c r="J56" s="30">
        <v>1356</v>
      </c>
      <c r="K56" s="31">
        <v>1281</v>
      </c>
      <c r="L56" s="31">
        <v>1224</v>
      </c>
      <c r="M56" s="31">
        <v>1176</v>
      </c>
      <c r="N56" s="31">
        <v>1128</v>
      </c>
      <c r="O56" s="31">
        <v>1086</v>
      </c>
      <c r="P56" s="31">
        <v>1053</v>
      </c>
      <c r="Q56" s="31">
        <v>1020</v>
      </c>
      <c r="R56" s="31">
        <v>993</v>
      </c>
      <c r="S56" s="31">
        <v>966</v>
      </c>
      <c r="T56" s="31">
        <v>939</v>
      </c>
      <c r="U56" s="31">
        <v>918</v>
      </c>
      <c r="V56" s="31">
        <v>891</v>
      </c>
      <c r="W56" s="31">
        <v>876</v>
      </c>
      <c r="X56" s="31">
        <v>858</v>
      </c>
      <c r="Y56" s="31">
        <v>852</v>
      </c>
      <c r="Z56" s="31">
        <v>837</v>
      </c>
      <c r="AA56" s="31">
        <v>828</v>
      </c>
      <c r="AB56" s="41">
        <v>1356</v>
      </c>
    </row>
    <row r="57" spans="1:28" x14ac:dyDescent="0.25">
      <c r="A57" s="40" t="s">
        <v>117</v>
      </c>
      <c r="B57" s="30">
        <v>201</v>
      </c>
      <c r="C57" s="31">
        <v>411</v>
      </c>
      <c r="D57" s="31">
        <v>111</v>
      </c>
      <c r="E57" s="31">
        <v>90</v>
      </c>
      <c r="F57" s="31">
        <v>219</v>
      </c>
      <c r="G57" s="31">
        <v>252</v>
      </c>
      <c r="H57" s="31">
        <v>705</v>
      </c>
      <c r="I57" s="31">
        <v>519</v>
      </c>
      <c r="J57" s="30">
        <v>2508</v>
      </c>
      <c r="K57" s="31">
        <v>2358</v>
      </c>
      <c r="L57" s="31">
        <v>2235</v>
      </c>
      <c r="M57" s="31">
        <v>2136</v>
      </c>
      <c r="N57" s="31">
        <v>2055</v>
      </c>
      <c r="O57" s="31">
        <v>1995</v>
      </c>
      <c r="P57" s="31">
        <v>1944</v>
      </c>
      <c r="Q57" s="31">
        <v>1887</v>
      </c>
      <c r="R57" s="31">
        <v>1833</v>
      </c>
      <c r="S57" s="31">
        <v>1782</v>
      </c>
      <c r="T57" s="31">
        <v>1740</v>
      </c>
      <c r="U57" s="31">
        <v>1698</v>
      </c>
      <c r="V57" s="31">
        <v>1674</v>
      </c>
      <c r="W57" s="31">
        <v>1641</v>
      </c>
      <c r="X57" s="31">
        <v>1623</v>
      </c>
      <c r="Y57" s="31">
        <v>1599</v>
      </c>
      <c r="Z57" s="31">
        <v>1572</v>
      </c>
      <c r="AA57" s="31">
        <v>1551</v>
      </c>
      <c r="AB57" s="41">
        <v>2508</v>
      </c>
    </row>
    <row r="58" spans="1:28" x14ac:dyDescent="0.25">
      <c r="A58" s="40" t="s">
        <v>118</v>
      </c>
      <c r="B58" s="30">
        <v>165</v>
      </c>
      <c r="C58" s="31">
        <v>258</v>
      </c>
      <c r="D58" s="31">
        <v>114</v>
      </c>
      <c r="E58" s="31">
        <v>51</v>
      </c>
      <c r="F58" s="31">
        <v>177</v>
      </c>
      <c r="G58" s="31">
        <v>162</v>
      </c>
      <c r="H58" s="31">
        <v>450</v>
      </c>
      <c r="I58" s="31">
        <v>285</v>
      </c>
      <c r="J58" s="30">
        <v>1659</v>
      </c>
      <c r="K58" s="31">
        <v>1575</v>
      </c>
      <c r="L58" s="31">
        <v>1518</v>
      </c>
      <c r="M58" s="31">
        <v>1449</v>
      </c>
      <c r="N58" s="31">
        <v>1401</v>
      </c>
      <c r="O58" s="31">
        <v>1365</v>
      </c>
      <c r="P58" s="31">
        <v>1332</v>
      </c>
      <c r="Q58" s="31">
        <v>1305</v>
      </c>
      <c r="R58" s="31">
        <v>1284</v>
      </c>
      <c r="S58" s="31">
        <v>1260</v>
      </c>
      <c r="T58" s="31">
        <v>1236</v>
      </c>
      <c r="U58" s="31">
        <v>1209</v>
      </c>
      <c r="V58" s="31">
        <v>1188</v>
      </c>
      <c r="W58" s="31">
        <v>1176</v>
      </c>
      <c r="X58" s="31">
        <v>1158</v>
      </c>
      <c r="Y58" s="31">
        <v>1140</v>
      </c>
      <c r="Z58" s="31">
        <v>1128</v>
      </c>
      <c r="AA58" s="31">
        <v>1107</v>
      </c>
      <c r="AB58" s="41">
        <v>1659</v>
      </c>
    </row>
    <row r="59" spans="1:28" x14ac:dyDescent="0.25">
      <c r="A59" s="40"/>
      <c r="B59" s="30"/>
      <c r="C59" s="31"/>
      <c r="D59" s="31"/>
      <c r="E59" s="31"/>
      <c r="F59" s="31"/>
      <c r="G59" s="31"/>
      <c r="H59" s="31"/>
      <c r="I59" s="31"/>
      <c r="J59" s="30"/>
      <c r="K59" s="31"/>
      <c r="L59" s="31"/>
      <c r="M59" s="31"/>
      <c r="N59" s="31"/>
      <c r="O59" s="31"/>
      <c r="P59" s="31"/>
      <c r="Q59" s="31"/>
      <c r="R59" s="31"/>
      <c r="S59" s="31"/>
      <c r="T59" s="31"/>
      <c r="U59" s="31"/>
      <c r="V59" s="31"/>
      <c r="W59" s="31"/>
      <c r="X59" s="31"/>
      <c r="Y59" s="31"/>
      <c r="Z59" s="31"/>
      <c r="AA59" s="31"/>
      <c r="AB59" s="41"/>
    </row>
    <row r="60" spans="1:28" x14ac:dyDescent="0.25">
      <c r="A60" s="43" t="s">
        <v>269</v>
      </c>
      <c r="B60" s="26"/>
      <c r="C60" s="27"/>
      <c r="D60" s="27"/>
      <c r="E60" s="27"/>
      <c r="F60" s="27"/>
      <c r="G60" s="27"/>
      <c r="H60" s="27"/>
      <c r="I60" s="27"/>
      <c r="J60" s="26"/>
      <c r="K60" s="27"/>
      <c r="L60" s="27"/>
      <c r="M60" s="27"/>
      <c r="N60" s="27"/>
      <c r="O60" s="27"/>
      <c r="P60" s="27"/>
      <c r="Q60" s="27"/>
      <c r="R60" s="27"/>
      <c r="S60" s="27"/>
      <c r="T60" s="27"/>
      <c r="U60" s="27"/>
      <c r="V60" s="27"/>
      <c r="W60" s="27"/>
      <c r="X60" s="27"/>
      <c r="Y60" s="27"/>
      <c r="Z60" s="27"/>
      <c r="AA60" s="27"/>
      <c r="AB60" s="39"/>
    </row>
    <row r="61" spans="1:28" x14ac:dyDescent="0.25">
      <c r="A61" s="44">
        <v>1</v>
      </c>
      <c r="B61" s="30">
        <v>2391</v>
      </c>
      <c r="C61" s="31">
        <v>4581</v>
      </c>
      <c r="D61" s="31">
        <v>1560</v>
      </c>
      <c r="E61" s="31">
        <v>1134</v>
      </c>
      <c r="F61" s="31">
        <v>2469</v>
      </c>
      <c r="G61" s="31">
        <v>2790</v>
      </c>
      <c r="H61" s="31">
        <v>7359</v>
      </c>
      <c r="I61" s="31">
        <v>5421</v>
      </c>
      <c r="J61" s="30">
        <v>1734</v>
      </c>
      <c r="K61" s="31">
        <v>0</v>
      </c>
      <c r="L61" s="31">
        <v>0</v>
      </c>
      <c r="M61" s="31">
        <v>0</v>
      </c>
      <c r="N61" s="31">
        <v>0</v>
      </c>
      <c r="O61" s="31">
        <v>0</v>
      </c>
      <c r="P61" s="31">
        <v>0</v>
      </c>
      <c r="Q61" s="31">
        <v>0</v>
      </c>
      <c r="R61" s="31">
        <v>0</v>
      </c>
      <c r="S61" s="31">
        <v>0</v>
      </c>
      <c r="T61" s="31">
        <v>0</v>
      </c>
      <c r="U61" s="31">
        <v>0</v>
      </c>
      <c r="V61" s="31">
        <v>0</v>
      </c>
      <c r="W61" s="31">
        <v>0</v>
      </c>
      <c r="X61" s="31">
        <v>0</v>
      </c>
      <c r="Y61" s="31">
        <v>0</v>
      </c>
      <c r="Z61" s="31">
        <v>0</v>
      </c>
      <c r="AA61" s="31">
        <v>0</v>
      </c>
      <c r="AB61" s="41">
        <v>1734</v>
      </c>
    </row>
    <row r="62" spans="1:28" x14ac:dyDescent="0.25">
      <c r="A62" s="44">
        <v>2</v>
      </c>
      <c r="B62" s="30">
        <v>2259</v>
      </c>
      <c r="C62" s="31">
        <v>4224</v>
      </c>
      <c r="D62" s="31">
        <v>1479</v>
      </c>
      <c r="E62" s="31">
        <v>1068</v>
      </c>
      <c r="F62" s="31">
        <v>2322</v>
      </c>
      <c r="G62" s="31">
        <v>2586</v>
      </c>
      <c r="H62" s="31">
        <v>6939</v>
      </c>
      <c r="I62" s="31">
        <v>5091</v>
      </c>
      <c r="J62" s="30">
        <v>0</v>
      </c>
      <c r="K62" s="31">
        <v>1302</v>
      </c>
      <c r="L62" s="31">
        <v>0</v>
      </c>
      <c r="M62" s="31">
        <v>0</v>
      </c>
      <c r="N62" s="31">
        <v>0</v>
      </c>
      <c r="O62" s="31">
        <v>0</v>
      </c>
      <c r="P62" s="31">
        <v>0</v>
      </c>
      <c r="Q62" s="31">
        <v>0</v>
      </c>
      <c r="R62" s="31">
        <v>0</v>
      </c>
      <c r="S62" s="31">
        <v>0</v>
      </c>
      <c r="T62" s="31">
        <v>0</v>
      </c>
      <c r="U62" s="31">
        <v>0</v>
      </c>
      <c r="V62" s="31">
        <v>0</v>
      </c>
      <c r="W62" s="31">
        <v>0</v>
      </c>
      <c r="X62" s="31">
        <v>0</v>
      </c>
      <c r="Y62" s="31">
        <v>0</v>
      </c>
      <c r="Z62" s="31">
        <v>0</v>
      </c>
      <c r="AA62" s="31">
        <v>0</v>
      </c>
      <c r="AB62" s="41">
        <v>1305</v>
      </c>
    </row>
    <row r="63" spans="1:28" x14ac:dyDescent="0.25">
      <c r="A63" s="44">
        <v>3</v>
      </c>
      <c r="B63" s="30">
        <v>2154</v>
      </c>
      <c r="C63" s="31">
        <v>3963</v>
      </c>
      <c r="D63" s="31">
        <v>1410</v>
      </c>
      <c r="E63" s="31">
        <v>1005</v>
      </c>
      <c r="F63" s="31">
        <v>2223</v>
      </c>
      <c r="G63" s="31">
        <v>2463</v>
      </c>
      <c r="H63" s="31">
        <v>6609</v>
      </c>
      <c r="I63" s="31">
        <v>4842</v>
      </c>
      <c r="J63" s="30">
        <v>0</v>
      </c>
      <c r="K63" s="31">
        <v>0</v>
      </c>
      <c r="L63" s="31">
        <v>1086</v>
      </c>
      <c r="M63" s="31">
        <v>0</v>
      </c>
      <c r="N63" s="31">
        <v>0</v>
      </c>
      <c r="O63" s="31">
        <v>0</v>
      </c>
      <c r="P63" s="31">
        <v>0</v>
      </c>
      <c r="Q63" s="31">
        <v>0</v>
      </c>
      <c r="R63" s="31">
        <v>0</v>
      </c>
      <c r="S63" s="31">
        <v>0</v>
      </c>
      <c r="T63" s="31">
        <v>0</v>
      </c>
      <c r="U63" s="31">
        <v>0</v>
      </c>
      <c r="V63" s="31">
        <v>0</v>
      </c>
      <c r="W63" s="31">
        <v>0</v>
      </c>
      <c r="X63" s="31">
        <v>0</v>
      </c>
      <c r="Y63" s="31">
        <v>0</v>
      </c>
      <c r="Z63" s="31">
        <v>0</v>
      </c>
      <c r="AA63" s="31">
        <v>0</v>
      </c>
      <c r="AB63" s="41">
        <v>1089</v>
      </c>
    </row>
    <row r="64" spans="1:28" x14ac:dyDescent="0.25">
      <c r="A64" s="44">
        <v>4</v>
      </c>
      <c r="B64" s="30">
        <v>2052</v>
      </c>
      <c r="C64" s="31">
        <v>3702</v>
      </c>
      <c r="D64" s="31">
        <v>1365</v>
      </c>
      <c r="E64" s="31">
        <v>969</v>
      </c>
      <c r="F64" s="31">
        <v>2142</v>
      </c>
      <c r="G64" s="31">
        <v>2343</v>
      </c>
      <c r="H64" s="31">
        <v>6363</v>
      </c>
      <c r="I64" s="31">
        <v>4638</v>
      </c>
      <c r="J64" s="30">
        <v>0</v>
      </c>
      <c r="K64" s="31">
        <v>0</v>
      </c>
      <c r="L64" s="31">
        <v>0</v>
      </c>
      <c r="M64" s="31">
        <v>831</v>
      </c>
      <c r="N64" s="31">
        <v>0</v>
      </c>
      <c r="O64" s="31">
        <v>0</v>
      </c>
      <c r="P64" s="31">
        <v>0</v>
      </c>
      <c r="Q64" s="31">
        <v>0</v>
      </c>
      <c r="R64" s="31">
        <v>0</v>
      </c>
      <c r="S64" s="31">
        <v>0</v>
      </c>
      <c r="T64" s="31">
        <v>0</v>
      </c>
      <c r="U64" s="31">
        <v>0</v>
      </c>
      <c r="V64" s="31">
        <v>0</v>
      </c>
      <c r="W64" s="31">
        <v>0</v>
      </c>
      <c r="X64" s="31">
        <v>0</v>
      </c>
      <c r="Y64" s="31">
        <v>0</v>
      </c>
      <c r="Z64" s="31">
        <v>0</v>
      </c>
      <c r="AA64" s="31">
        <v>0</v>
      </c>
      <c r="AB64" s="41">
        <v>828</v>
      </c>
    </row>
    <row r="65" spans="1:28" x14ac:dyDescent="0.25">
      <c r="A65" s="44">
        <v>5</v>
      </c>
      <c r="B65" s="30">
        <v>1995</v>
      </c>
      <c r="C65" s="31">
        <v>3552</v>
      </c>
      <c r="D65" s="31">
        <v>1332</v>
      </c>
      <c r="E65" s="31">
        <v>930</v>
      </c>
      <c r="F65" s="31">
        <v>2070</v>
      </c>
      <c r="G65" s="31">
        <v>2244</v>
      </c>
      <c r="H65" s="31">
        <v>6171</v>
      </c>
      <c r="I65" s="31">
        <v>4455</v>
      </c>
      <c r="J65" s="30">
        <v>0</v>
      </c>
      <c r="K65" s="31">
        <v>0</v>
      </c>
      <c r="L65" s="31">
        <v>0</v>
      </c>
      <c r="M65" s="31">
        <v>0</v>
      </c>
      <c r="N65" s="31">
        <v>735</v>
      </c>
      <c r="O65" s="31">
        <v>0</v>
      </c>
      <c r="P65" s="31">
        <v>0</v>
      </c>
      <c r="Q65" s="31">
        <v>0</v>
      </c>
      <c r="R65" s="31">
        <v>0</v>
      </c>
      <c r="S65" s="31">
        <v>0</v>
      </c>
      <c r="T65" s="31">
        <v>0</v>
      </c>
      <c r="U65" s="31">
        <v>0</v>
      </c>
      <c r="V65" s="31">
        <v>0</v>
      </c>
      <c r="W65" s="31">
        <v>0</v>
      </c>
      <c r="X65" s="31">
        <v>0</v>
      </c>
      <c r="Y65" s="31">
        <v>0</v>
      </c>
      <c r="Z65" s="31">
        <v>0</v>
      </c>
      <c r="AA65" s="31">
        <v>0</v>
      </c>
      <c r="AB65" s="41">
        <v>735</v>
      </c>
    </row>
    <row r="66" spans="1:28" x14ac:dyDescent="0.25">
      <c r="A66" s="44">
        <v>6</v>
      </c>
      <c r="B66" s="30">
        <v>1947</v>
      </c>
      <c r="C66" s="31">
        <v>3393</v>
      </c>
      <c r="D66" s="31">
        <v>1284</v>
      </c>
      <c r="E66" s="31">
        <v>894</v>
      </c>
      <c r="F66" s="31">
        <v>1992</v>
      </c>
      <c r="G66" s="31">
        <v>2172</v>
      </c>
      <c r="H66" s="31">
        <v>6021</v>
      </c>
      <c r="I66" s="31">
        <v>4314</v>
      </c>
      <c r="J66" s="30">
        <v>0</v>
      </c>
      <c r="K66" s="31">
        <v>0</v>
      </c>
      <c r="L66" s="31">
        <v>0</v>
      </c>
      <c r="M66" s="31">
        <v>0</v>
      </c>
      <c r="N66" s="31">
        <v>0</v>
      </c>
      <c r="O66" s="31">
        <v>639</v>
      </c>
      <c r="P66" s="31">
        <v>0</v>
      </c>
      <c r="Q66" s="31">
        <v>0</v>
      </c>
      <c r="R66" s="31">
        <v>0</v>
      </c>
      <c r="S66" s="31">
        <v>0</v>
      </c>
      <c r="T66" s="31">
        <v>0</v>
      </c>
      <c r="U66" s="31">
        <v>0</v>
      </c>
      <c r="V66" s="31">
        <v>0</v>
      </c>
      <c r="W66" s="31">
        <v>0</v>
      </c>
      <c r="X66" s="31">
        <v>0</v>
      </c>
      <c r="Y66" s="31">
        <v>0</v>
      </c>
      <c r="Z66" s="31">
        <v>0</v>
      </c>
      <c r="AA66" s="31">
        <v>0</v>
      </c>
      <c r="AB66" s="41">
        <v>639</v>
      </c>
    </row>
    <row r="67" spans="1:28" x14ac:dyDescent="0.25">
      <c r="A67" s="44">
        <v>7</v>
      </c>
      <c r="B67" s="30">
        <v>1878</v>
      </c>
      <c r="C67" s="31">
        <v>3270</v>
      </c>
      <c r="D67" s="31">
        <v>1263</v>
      </c>
      <c r="E67" s="31">
        <v>861</v>
      </c>
      <c r="F67" s="31">
        <v>1932</v>
      </c>
      <c r="G67" s="31">
        <v>2085</v>
      </c>
      <c r="H67" s="31">
        <v>5877</v>
      </c>
      <c r="I67" s="31">
        <v>4203</v>
      </c>
      <c r="J67" s="30">
        <v>0</v>
      </c>
      <c r="K67" s="31">
        <v>0</v>
      </c>
      <c r="L67" s="31">
        <v>0</v>
      </c>
      <c r="M67" s="31">
        <v>0</v>
      </c>
      <c r="N67" s="31">
        <v>0</v>
      </c>
      <c r="O67" s="31">
        <v>0</v>
      </c>
      <c r="P67" s="31">
        <v>552</v>
      </c>
      <c r="Q67" s="31">
        <v>0</v>
      </c>
      <c r="R67" s="31">
        <v>0</v>
      </c>
      <c r="S67" s="31">
        <v>0</v>
      </c>
      <c r="T67" s="31">
        <v>0</v>
      </c>
      <c r="U67" s="31">
        <v>0</v>
      </c>
      <c r="V67" s="31">
        <v>0</v>
      </c>
      <c r="W67" s="31">
        <v>0</v>
      </c>
      <c r="X67" s="31">
        <v>0</v>
      </c>
      <c r="Y67" s="31">
        <v>0</v>
      </c>
      <c r="Z67" s="31">
        <v>0</v>
      </c>
      <c r="AA67" s="31">
        <v>0</v>
      </c>
      <c r="AB67" s="41">
        <v>552</v>
      </c>
    </row>
    <row r="68" spans="1:28" x14ac:dyDescent="0.25">
      <c r="A68" s="44">
        <v>8</v>
      </c>
      <c r="B68" s="30">
        <v>1836</v>
      </c>
      <c r="C68" s="31">
        <v>3147</v>
      </c>
      <c r="D68" s="31">
        <v>1242</v>
      </c>
      <c r="E68" s="31">
        <v>840</v>
      </c>
      <c r="F68" s="31">
        <v>1887</v>
      </c>
      <c r="G68" s="31">
        <v>2025</v>
      </c>
      <c r="H68" s="31">
        <v>5751</v>
      </c>
      <c r="I68" s="31">
        <v>4095</v>
      </c>
      <c r="J68" s="30">
        <v>0</v>
      </c>
      <c r="K68" s="31">
        <v>0</v>
      </c>
      <c r="L68" s="31">
        <v>0</v>
      </c>
      <c r="M68" s="31">
        <v>0</v>
      </c>
      <c r="N68" s="31">
        <v>0</v>
      </c>
      <c r="O68" s="31">
        <v>0</v>
      </c>
      <c r="P68" s="31">
        <v>0</v>
      </c>
      <c r="Q68" s="31">
        <v>534</v>
      </c>
      <c r="R68" s="31">
        <v>0</v>
      </c>
      <c r="S68" s="31">
        <v>0</v>
      </c>
      <c r="T68" s="31">
        <v>0</v>
      </c>
      <c r="U68" s="31">
        <v>0</v>
      </c>
      <c r="V68" s="31">
        <v>0</v>
      </c>
      <c r="W68" s="31">
        <v>0</v>
      </c>
      <c r="X68" s="31">
        <v>0</v>
      </c>
      <c r="Y68" s="31">
        <v>0</v>
      </c>
      <c r="Z68" s="31">
        <v>0</v>
      </c>
      <c r="AA68" s="31">
        <v>0</v>
      </c>
      <c r="AB68" s="41">
        <v>531</v>
      </c>
    </row>
    <row r="69" spans="1:28" x14ac:dyDescent="0.25">
      <c r="A69" s="44">
        <v>9</v>
      </c>
      <c r="B69" s="30">
        <v>1806</v>
      </c>
      <c r="C69" s="31">
        <v>3045</v>
      </c>
      <c r="D69" s="31">
        <v>1224</v>
      </c>
      <c r="E69" s="31">
        <v>816</v>
      </c>
      <c r="F69" s="31">
        <v>1839</v>
      </c>
      <c r="G69" s="31">
        <v>1974</v>
      </c>
      <c r="H69" s="31">
        <v>5616</v>
      </c>
      <c r="I69" s="31">
        <v>3969</v>
      </c>
      <c r="J69" s="30">
        <v>0</v>
      </c>
      <c r="K69" s="31">
        <v>0</v>
      </c>
      <c r="L69" s="31">
        <v>0</v>
      </c>
      <c r="M69" s="31">
        <v>0</v>
      </c>
      <c r="N69" s="31">
        <v>0</v>
      </c>
      <c r="O69" s="31">
        <v>0</v>
      </c>
      <c r="P69" s="31">
        <v>0</v>
      </c>
      <c r="Q69" s="31">
        <v>0</v>
      </c>
      <c r="R69" s="31">
        <v>510</v>
      </c>
      <c r="S69" s="31">
        <v>0</v>
      </c>
      <c r="T69" s="31">
        <v>0</v>
      </c>
      <c r="U69" s="31">
        <v>0</v>
      </c>
      <c r="V69" s="31">
        <v>0</v>
      </c>
      <c r="W69" s="31">
        <v>0</v>
      </c>
      <c r="X69" s="31">
        <v>0</v>
      </c>
      <c r="Y69" s="31">
        <v>0</v>
      </c>
      <c r="Z69" s="31">
        <v>0</v>
      </c>
      <c r="AA69" s="31">
        <v>0</v>
      </c>
      <c r="AB69" s="41">
        <v>513</v>
      </c>
    </row>
    <row r="70" spans="1:28" x14ac:dyDescent="0.25">
      <c r="A70" s="44">
        <v>10</v>
      </c>
      <c r="B70" s="30">
        <v>1755</v>
      </c>
      <c r="C70" s="31">
        <v>2943</v>
      </c>
      <c r="D70" s="31">
        <v>1206</v>
      </c>
      <c r="E70" s="31">
        <v>786</v>
      </c>
      <c r="F70" s="31">
        <v>1803</v>
      </c>
      <c r="G70" s="31">
        <v>1923</v>
      </c>
      <c r="H70" s="31">
        <v>5508</v>
      </c>
      <c r="I70" s="31">
        <v>3855</v>
      </c>
      <c r="J70" s="30">
        <v>0</v>
      </c>
      <c r="K70" s="31">
        <v>0</v>
      </c>
      <c r="L70" s="31">
        <v>0</v>
      </c>
      <c r="M70" s="31">
        <v>0</v>
      </c>
      <c r="N70" s="31">
        <v>0</v>
      </c>
      <c r="O70" s="31">
        <v>0</v>
      </c>
      <c r="P70" s="31">
        <v>0</v>
      </c>
      <c r="Q70" s="31">
        <v>0</v>
      </c>
      <c r="R70" s="31">
        <v>0</v>
      </c>
      <c r="S70" s="31">
        <v>426</v>
      </c>
      <c r="T70" s="31">
        <v>0</v>
      </c>
      <c r="U70" s="31">
        <v>0</v>
      </c>
      <c r="V70" s="31">
        <v>0</v>
      </c>
      <c r="W70" s="31">
        <v>0</v>
      </c>
      <c r="X70" s="31">
        <v>0</v>
      </c>
      <c r="Y70" s="31">
        <v>0</v>
      </c>
      <c r="Z70" s="31">
        <v>0</v>
      </c>
      <c r="AA70" s="31">
        <v>0</v>
      </c>
      <c r="AB70" s="41">
        <v>426</v>
      </c>
    </row>
    <row r="71" spans="1:28" x14ac:dyDescent="0.25">
      <c r="A71" s="44">
        <v>11</v>
      </c>
      <c r="B71" s="30">
        <v>1725</v>
      </c>
      <c r="C71" s="31">
        <v>2856</v>
      </c>
      <c r="D71" s="31">
        <v>1191</v>
      </c>
      <c r="E71" s="31">
        <v>774</v>
      </c>
      <c r="F71" s="31">
        <v>1776</v>
      </c>
      <c r="G71" s="31">
        <v>1860</v>
      </c>
      <c r="H71" s="31">
        <v>5412</v>
      </c>
      <c r="I71" s="31">
        <v>3756</v>
      </c>
      <c r="J71" s="30">
        <v>0</v>
      </c>
      <c r="K71" s="31">
        <v>0</v>
      </c>
      <c r="L71" s="31">
        <v>0</v>
      </c>
      <c r="M71" s="31">
        <v>0</v>
      </c>
      <c r="N71" s="31">
        <v>0</v>
      </c>
      <c r="O71" s="31">
        <v>0</v>
      </c>
      <c r="P71" s="31">
        <v>0</v>
      </c>
      <c r="Q71" s="31">
        <v>0</v>
      </c>
      <c r="R71" s="31">
        <v>0</v>
      </c>
      <c r="S71" s="31">
        <v>0</v>
      </c>
      <c r="T71" s="31">
        <v>378</v>
      </c>
      <c r="U71" s="31">
        <v>0</v>
      </c>
      <c r="V71" s="31">
        <v>0</v>
      </c>
      <c r="W71" s="31">
        <v>0</v>
      </c>
      <c r="X71" s="31">
        <v>0</v>
      </c>
      <c r="Y71" s="31">
        <v>0</v>
      </c>
      <c r="Z71" s="31">
        <v>0</v>
      </c>
      <c r="AA71" s="31">
        <v>0</v>
      </c>
      <c r="AB71" s="41">
        <v>378</v>
      </c>
    </row>
    <row r="72" spans="1:28" x14ac:dyDescent="0.25">
      <c r="A72" s="44">
        <v>12</v>
      </c>
      <c r="B72" s="30">
        <v>1686</v>
      </c>
      <c r="C72" s="31">
        <v>2772</v>
      </c>
      <c r="D72" s="31">
        <v>1182</v>
      </c>
      <c r="E72" s="31">
        <v>759</v>
      </c>
      <c r="F72" s="31">
        <v>1743</v>
      </c>
      <c r="G72" s="31">
        <v>1827</v>
      </c>
      <c r="H72" s="31">
        <v>5319</v>
      </c>
      <c r="I72" s="31">
        <v>3693</v>
      </c>
      <c r="J72" s="30">
        <v>0</v>
      </c>
      <c r="K72" s="31">
        <v>0</v>
      </c>
      <c r="L72" s="31">
        <v>0</v>
      </c>
      <c r="M72" s="31">
        <v>0</v>
      </c>
      <c r="N72" s="31">
        <v>0</v>
      </c>
      <c r="O72" s="31">
        <v>0</v>
      </c>
      <c r="P72" s="31">
        <v>0</v>
      </c>
      <c r="Q72" s="31">
        <v>0</v>
      </c>
      <c r="R72" s="31">
        <v>0</v>
      </c>
      <c r="S72" s="31">
        <v>0</v>
      </c>
      <c r="T72" s="31">
        <v>0</v>
      </c>
      <c r="U72" s="31">
        <v>339</v>
      </c>
      <c r="V72" s="31">
        <v>0</v>
      </c>
      <c r="W72" s="31">
        <v>0</v>
      </c>
      <c r="X72" s="31">
        <v>0</v>
      </c>
      <c r="Y72" s="31">
        <v>0</v>
      </c>
      <c r="Z72" s="31">
        <v>0</v>
      </c>
      <c r="AA72" s="31">
        <v>0</v>
      </c>
      <c r="AB72" s="41">
        <v>339</v>
      </c>
    </row>
    <row r="73" spans="1:28" x14ac:dyDescent="0.25">
      <c r="A73" s="44">
        <v>13</v>
      </c>
      <c r="B73" s="30">
        <v>1656</v>
      </c>
      <c r="C73" s="31">
        <v>2709</v>
      </c>
      <c r="D73" s="31">
        <v>1164</v>
      </c>
      <c r="E73" s="31">
        <v>750</v>
      </c>
      <c r="F73" s="31">
        <v>1716</v>
      </c>
      <c r="G73" s="31">
        <v>1794</v>
      </c>
      <c r="H73" s="31">
        <v>5229</v>
      </c>
      <c r="I73" s="31">
        <v>3624</v>
      </c>
      <c r="J73" s="30">
        <v>0</v>
      </c>
      <c r="K73" s="31">
        <v>0</v>
      </c>
      <c r="L73" s="31">
        <v>0</v>
      </c>
      <c r="M73" s="31">
        <v>0</v>
      </c>
      <c r="N73" s="31">
        <v>0</v>
      </c>
      <c r="O73" s="31">
        <v>0</v>
      </c>
      <c r="P73" s="31">
        <v>0</v>
      </c>
      <c r="Q73" s="31">
        <v>0</v>
      </c>
      <c r="R73" s="31">
        <v>0</v>
      </c>
      <c r="S73" s="31">
        <v>0</v>
      </c>
      <c r="T73" s="31">
        <v>0</v>
      </c>
      <c r="U73" s="31">
        <v>0</v>
      </c>
      <c r="V73" s="31">
        <v>321</v>
      </c>
      <c r="W73" s="31">
        <v>0</v>
      </c>
      <c r="X73" s="31">
        <v>0</v>
      </c>
      <c r="Y73" s="31">
        <v>0</v>
      </c>
      <c r="Z73" s="31">
        <v>0</v>
      </c>
      <c r="AA73" s="31">
        <v>0</v>
      </c>
      <c r="AB73" s="41">
        <v>321</v>
      </c>
    </row>
    <row r="74" spans="1:28" x14ac:dyDescent="0.25">
      <c r="A74" s="44">
        <v>14</v>
      </c>
      <c r="B74" s="30">
        <v>1623</v>
      </c>
      <c r="C74" s="31">
        <v>2649</v>
      </c>
      <c r="D74" s="31">
        <v>1152</v>
      </c>
      <c r="E74" s="31">
        <v>738</v>
      </c>
      <c r="F74" s="31">
        <v>1674</v>
      </c>
      <c r="G74" s="31">
        <v>1761</v>
      </c>
      <c r="H74" s="31">
        <v>5148</v>
      </c>
      <c r="I74" s="31">
        <v>3570</v>
      </c>
      <c r="J74" s="30">
        <v>0</v>
      </c>
      <c r="K74" s="31">
        <v>0</v>
      </c>
      <c r="L74" s="31">
        <v>0</v>
      </c>
      <c r="M74" s="31">
        <v>0</v>
      </c>
      <c r="N74" s="31">
        <v>0</v>
      </c>
      <c r="O74" s="31">
        <v>0</v>
      </c>
      <c r="P74" s="31">
        <v>0</v>
      </c>
      <c r="Q74" s="31">
        <v>0</v>
      </c>
      <c r="R74" s="31">
        <v>0</v>
      </c>
      <c r="S74" s="31">
        <v>0</v>
      </c>
      <c r="T74" s="31">
        <v>0</v>
      </c>
      <c r="U74" s="31">
        <v>0</v>
      </c>
      <c r="V74" s="31">
        <v>0</v>
      </c>
      <c r="W74" s="31">
        <v>309</v>
      </c>
      <c r="X74" s="31">
        <v>0</v>
      </c>
      <c r="Y74" s="31">
        <v>0</v>
      </c>
      <c r="Z74" s="31">
        <v>0</v>
      </c>
      <c r="AA74" s="31">
        <v>0</v>
      </c>
      <c r="AB74" s="41">
        <v>309</v>
      </c>
    </row>
    <row r="75" spans="1:28" x14ac:dyDescent="0.25">
      <c r="A75" s="44">
        <v>15</v>
      </c>
      <c r="B75" s="30">
        <v>1578</v>
      </c>
      <c r="C75" s="31">
        <v>2592</v>
      </c>
      <c r="D75" s="31">
        <v>1140</v>
      </c>
      <c r="E75" s="31">
        <v>732</v>
      </c>
      <c r="F75" s="31">
        <v>1641</v>
      </c>
      <c r="G75" s="31">
        <v>1728</v>
      </c>
      <c r="H75" s="31">
        <v>5082</v>
      </c>
      <c r="I75" s="31">
        <v>3513</v>
      </c>
      <c r="J75" s="30">
        <v>0</v>
      </c>
      <c r="K75" s="31">
        <v>0</v>
      </c>
      <c r="L75" s="31">
        <v>0</v>
      </c>
      <c r="M75" s="31">
        <v>0</v>
      </c>
      <c r="N75" s="31">
        <v>0</v>
      </c>
      <c r="O75" s="31">
        <v>0</v>
      </c>
      <c r="P75" s="31">
        <v>0</v>
      </c>
      <c r="Q75" s="31">
        <v>0</v>
      </c>
      <c r="R75" s="31">
        <v>0</v>
      </c>
      <c r="S75" s="31">
        <v>0</v>
      </c>
      <c r="T75" s="31">
        <v>0</v>
      </c>
      <c r="U75" s="31">
        <v>0</v>
      </c>
      <c r="V75" s="31">
        <v>0</v>
      </c>
      <c r="W75" s="31">
        <v>0</v>
      </c>
      <c r="X75" s="31">
        <v>276</v>
      </c>
      <c r="Y75" s="31">
        <v>0</v>
      </c>
      <c r="Z75" s="31">
        <v>0</v>
      </c>
      <c r="AA75" s="31">
        <v>0</v>
      </c>
      <c r="AB75" s="41">
        <v>276</v>
      </c>
    </row>
    <row r="76" spans="1:28" x14ac:dyDescent="0.25">
      <c r="A76" s="44">
        <v>16</v>
      </c>
      <c r="B76" s="30">
        <v>1551</v>
      </c>
      <c r="C76" s="31">
        <v>2541</v>
      </c>
      <c r="D76" s="31">
        <v>1131</v>
      </c>
      <c r="E76" s="31">
        <v>720</v>
      </c>
      <c r="F76" s="31">
        <v>1614</v>
      </c>
      <c r="G76" s="31">
        <v>1692</v>
      </c>
      <c r="H76" s="31">
        <v>5025</v>
      </c>
      <c r="I76" s="31">
        <v>3456</v>
      </c>
      <c r="J76" s="30">
        <v>0</v>
      </c>
      <c r="K76" s="31">
        <v>0</v>
      </c>
      <c r="L76" s="31">
        <v>0</v>
      </c>
      <c r="M76" s="31">
        <v>0</v>
      </c>
      <c r="N76" s="31">
        <v>0</v>
      </c>
      <c r="O76" s="31">
        <v>0</v>
      </c>
      <c r="P76" s="31">
        <v>0</v>
      </c>
      <c r="Q76" s="31">
        <v>0</v>
      </c>
      <c r="R76" s="31">
        <v>0</v>
      </c>
      <c r="S76" s="31">
        <v>0</v>
      </c>
      <c r="T76" s="31">
        <v>0</v>
      </c>
      <c r="U76" s="31">
        <v>0</v>
      </c>
      <c r="V76" s="31">
        <v>0</v>
      </c>
      <c r="W76" s="31">
        <v>0</v>
      </c>
      <c r="X76" s="31">
        <v>0</v>
      </c>
      <c r="Y76" s="31">
        <v>267</v>
      </c>
      <c r="Z76" s="31">
        <v>0</v>
      </c>
      <c r="AA76" s="31">
        <v>0</v>
      </c>
      <c r="AB76" s="41">
        <v>267</v>
      </c>
    </row>
    <row r="77" spans="1:28" x14ac:dyDescent="0.25">
      <c r="A77" s="44">
        <v>17</v>
      </c>
      <c r="B77" s="30">
        <v>1527</v>
      </c>
      <c r="C77" s="31">
        <v>2490</v>
      </c>
      <c r="D77" s="31">
        <v>1119</v>
      </c>
      <c r="E77" s="31">
        <v>705</v>
      </c>
      <c r="F77" s="31">
        <v>1587</v>
      </c>
      <c r="G77" s="31">
        <v>1671</v>
      </c>
      <c r="H77" s="31">
        <v>4950</v>
      </c>
      <c r="I77" s="31">
        <v>3417</v>
      </c>
      <c r="J77" s="30">
        <v>0</v>
      </c>
      <c r="K77" s="31">
        <v>0</v>
      </c>
      <c r="L77" s="31">
        <v>0</v>
      </c>
      <c r="M77" s="31">
        <v>0</v>
      </c>
      <c r="N77" s="31">
        <v>0</v>
      </c>
      <c r="O77" s="31">
        <v>0</v>
      </c>
      <c r="P77" s="31">
        <v>0</v>
      </c>
      <c r="Q77" s="31">
        <v>0</v>
      </c>
      <c r="R77" s="31">
        <v>0</v>
      </c>
      <c r="S77" s="31">
        <v>0</v>
      </c>
      <c r="T77" s="31">
        <v>0</v>
      </c>
      <c r="U77" s="31">
        <v>0</v>
      </c>
      <c r="V77" s="31">
        <v>0</v>
      </c>
      <c r="W77" s="31">
        <v>0</v>
      </c>
      <c r="X77" s="31">
        <v>0</v>
      </c>
      <c r="Y77" s="31">
        <v>0</v>
      </c>
      <c r="Z77" s="31">
        <v>237</v>
      </c>
      <c r="AA77" s="31">
        <v>0</v>
      </c>
      <c r="AB77" s="41">
        <v>237</v>
      </c>
    </row>
    <row r="78" spans="1:28" x14ac:dyDescent="0.25">
      <c r="A78" s="44">
        <v>18</v>
      </c>
      <c r="B78" s="30">
        <v>1497</v>
      </c>
      <c r="C78" s="31">
        <v>2442</v>
      </c>
      <c r="D78" s="31">
        <v>1107</v>
      </c>
      <c r="E78" s="31">
        <v>696</v>
      </c>
      <c r="F78" s="31">
        <v>1566</v>
      </c>
      <c r="G78" s="31">
        <v>1650</v>
      </c>
      <c r="H78" s="31">
        <v>4890</v>
      </c>
      <c r="I78" s="31">
        <v>3378</v>
      </c>
      <c r="J78" s="30">
        <v>0</v>
      </c>
      <c r="K78" s="31">
        <v>0</v>
      </c>
      <c r="L78" s="31">
        <v>0</v>
      </c>
      <c r="M78" s="31">
        <v>0</v>
      </c>
      <c r="N78" s="31">
        <v>0</v>
      </c>
      <c r="O78" s="31">
        <v>0</v>
      </c>
      <c r="P78" s="31">
        <v>0</v>
      </c>
      <c r="Q78" s="31">
        <v>0</v>
      </c>
      <c r="R78" s="31">
        <v>0</v>
      </c>
      <c r="S78" s="31">
        <v>0</v>
      </c>
      <c r="T78" s="31">
        <v>0</v>
      </c>
      <c r="U78" s="31">
        <v>0</v>
      </c>
      <c r="V78" s="31">
        <v>0</v>
      </c>
      <c r="W78" s="31">
        <v>0</v>
      </c>
      <c r="X78" s="31">
        <v>0</v>
      </c>
      <c r="Y78" s="31">
        <v>0</v>
      </c>
      <c r="Z78" s="31">
        <v>0</v>
      </c>
      <c r="AA78" s="31">
        <v>17226</v>
      </c>
      <c r="AB78" s="41">
        <v>17229</v>
      </c>
    </row>
    <row r="79" spans="1:28" x14ac:dyDescent="0.25">
      <c r="A79" s="44"/>
      <c r="B79" s="30"/>
      <c r="C79" s="31"/>
      <c r="D79" s="31"/>
      <c r="E79" s="31"/>
      <c r="F79" s="31"/>
      <c r="G79" s="31"/>
      <c r="H79" s="31"/>
      <c r="I79" s="31"/>
      <c r="J79" s="30"/>
      <c r="K79" s="31"/>
      <c r="L79" s="31"/>
      <c r="M79" s="31"/>
      <c r="N79" s="31"/>
      <c r="O79" s="31"/>
      <c r="P79" s="31"/>
      <c r="Q79" s="31"/>
      <c r="R79" s="31"/>
      <c r="S79" s="31"/>
      <c r="T79" s="31"/>
      <c r="U79" s="31"/>
      <c r="V79" s="31"/>
      <c r="W79" s="31"/>
      <c r="X79" s="31"/>
      <c r="Y79" s="31"/>
      <c r="Z79" s="31"/>
      <c r="AA79" s="31"/>
      <c r="AB79" s="41"/>
    </row>
    <row r="80" spans="1:28" ht="15.75" thickBot="1" x14ac:dyDescent="0.3">
      <c r="A80" s="45" t="s">
        <v>42</v>
      </c>
      <c r="B80" s="46">
        <v>2391</v>
      </c>
      <c r="C80" s="47">
        <v>4581</v>
      </c>
      <c r="D80" s="47">
        <v>1557</v>
      </c>
      <c r="E80" s="47">
        <v>1134</v>
      </c>
      <c r="F80" s="47">
        <v>2469</v>
      </c>
      <c r="G80" s="47">
        <v>2790</v>
      </c>
      <c r="H80" s="47">
        <v>7362</v>
      </c>
      <c r="I80" s="47">
        <v>5421</v>
      </c>
      <c r="J80" s="46">
        <v>27705</v>
      </c>
      <c r="K80" s="47">
        <v>25968</v>
      </c>
      <c r="L80" s="47">
        <v>24666</v>
      </c>
      <c r="M80" s="47">
        <v>23577</v>
      </c>
      <c r="N80" s="47">
        <v>22749</v>
      </c>
      <c r="O80" s="47">
        <v>22011</v>
      </c>
      <c r="P80" s="47">
        <v>21375</v>
      </c>
      <c r="Q80" s="47">
        <v>20823</v>
      </c>
      <c r="R80" s="47">
        <v>20289</v>
      </c>
      <c r="S80" s="47">
        <v>19776</v>
      </c>
      <c r="T80" s="47">
        <v>19350</v>
      </c>
      <c r="U80" s="47">
        <v>18972</v>
      </c>
      <c r="V80" s="47">
        <v>18636</v>
      </c>
      <c r="W80" s="47">
        <v>18315</v>
      </c>
      <c r="X80" s="47">
        <v>18006</v>
      </c>
      <c r="Y80" s="47">
        <v>17730</v>
      </c>
      <c r="Z80" s="47">
        <v>17466</v>
      </c>
      <c r="AA80" s="47">
        <v>17229</v>
      </c>
      <c r="AB80" s="48">
        <v>27702</v>
      </c>
    </row>
    <row r="82" spans="1:7" x14ac:dyDescent="0.25">
      <c r="A82" s="22"/>
      <c r="B82" s="22"/>
      <c r="C82" s="22"/>
      <c r="D82" s="22"/>
      <c r="E82" s="22"/>
      <c r="F82" s="22"/>
      <c r="G82" s="22"/>
    </row>
  </sheetData>
  <pageMargins left="0.05" right="0.05" top="0.5" bottom="0.5" header="0" footer="0"/>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workbookViewId="0"/>
  </sheetViews>
  <sheetFormatPr defaultRowHeight="15" x14ac:dyDescent="0.25"/>
  <cols>
    <col min="1" max="1" width="11.5" style="20" customWidth="1"/>
    <col min="2" max="2" width="15.375" style="20" bestFit="1" customWidth="1"/>
    <col min="3" max="3" width="13.875" style="20" bestFit="1" customWidth="1"/>
    <col min="4" max="4" width="13" style="20" bestFit="1" customWidth="1"/>
    <col min="5" max="5" width="13.875" style="20" bestFit="1" customWidth="1"/>
    <col min="6" max="41" width="9" style="20" customWidth="1"/>
    <col min="42" max="16384" width="9" style="20"/>
  </cols>
  <sheetData>
    <row r="1" spans="1:5" ht="18.75" x14ac:dyDescent="0.25">
      <c r="A1" s="54" t="s">
        <v>286</v>
      </c>
    </row>
    <row r="2" spans="1:5" ht="18.75" x14ac:dyDescent="0.25">
      <c r="A2" s="54" t="s">
        <v>287</v>
      </c>
    </row>
    <row r="3" spans="1:5" x14ac:dyDescent="0.25">
      <c r="A3" s="58" t="s">
        <v>186</v>
      </c>
    </row>
    <row r="4" spans="1:5" x14ac:dyDescent="0.25">
      <c r="A4" s="58" t="s">
        <v>235</v>
      </c>
    </row>
    <row r="5" spans="1:5" x14ac:dyDescent="0.25">
      <c r="A5" s="338" t="s">
        <v>457</v>
      </c>
    </row>
    <row r="6" spans="1:5" ht="15.75" thickBot="1" x14ac:dyDescent="0.3">
      <c r="A6" s="123"/>
      <c r="B6" s="123"/>
      <c r="C6" s="123"/>
      <c r="D6" s="123"/>
      <c r="E6" s="123"/>
    </row>
    <row r="7" spans="1:5" x14ac:dyDescent="0.25">
      <c r="A7" s="139" t="s">
        <v>274</v>
      </c>
      <c r="B7" s="140">
        <v>2</v>
      </c>
      <c r="C7" s="141"/>
      <c r="D7" s="141"/>
      <c r="E7" s="126"/>
    </row>
    <row r="8" spans="1:5" x14ac:dyDescent="0.25">
      <c r="A8" s="120"/>
      <c r="B8" s="49"/>
      <c r="C8" s="49"/>
      <c r="D8" s="49"/>
      <c r="E8" s="133"/>
    </row>
    <row r="9" spans="1:5" x14ac:dyDescent="0.25">
      <c r="A9" s="120"/>
      <c r="B9" s="49"/>
      <c r="C9" s="49"/>
      <c r="D9" s="49"/>
      <c r="E9" s="133"/>
    </row>
    <row r="10" spans="1:5" x14ac:dyDescent="0.25">
      <c r="A10" s="120"/>
      <c r="B10" s="49" t="s">
        <v>275</v>
      </c>
      <c r="C10" s="49"/>
      <c r="D10" s="49" t="s">
        <v>276</v>
      </c>
      <c r="E10" s="133"/>
    </row>
    <row r="11" spans="1:5" x14ac:dyDescent="0.25">
      <c r="A11" s="120"/>
      <c r="B11" s="49" t="s">
        <v>277</v>
      </c>
      <c r="C11" s="49" t="s">
        <v>278</v>
      </c>
      <c r="D11" s="49" t="s">
        <v>277</v>
      </c>
      <c r="E11" s="133" t="s">
        <v>278</v>
      </c>
    </row>
    <row r="12" spans="1:5" x14ac:dyDescent="0.25">
      <c r="A12" s="142">
        <v>1</v>
      </c>
      <c r="B12" s="143">
        <v>1</v>
      </c>
      <c r="C12" s="143">
        <v>1</v>
      </c>
      <c r="D12" s="144">
        <v>61728</v>
      </c>
      <c r="E12" s="145">
        <v>31503</v>
      </c>
    </row>
    <row r="13" spans="1:5" x14ac:dyDescent="0.25">
      <c r="A13" s="142">
        <v>2</v>
      </c>
      <c r="B13" s="143">
        <v>0.92340590979782267</v>
      </c>
      <c r="C13" s="143">
        <v>0.90334253880582804</v>
      </c>
      <c r="D13" s="144">
        <v>61728</v>
      </c>
      <c r="E13" s="145">
        <v>31503</v>
      </c>
    </row>
    <row r="14" spans="1:5" x14ac:dyDescent="0.25">
      <c r="A14" s="142">
        <v>3</v>
      </c>
      <c r="B14" s="143">
        <v>0.86785575427682737</v>
      </c>
      <c r="C14" s="143">
        <v>0.82249309589562902</v>
      </c>
      <c r="D14" s="144">
        <v>61728</v>
      </c>
      <c r="E14" s="145">
        <v>31503</v>
      </c>
    </row>
    <row r="15" spans="1:5" x14ac:dyDescent="0.25">
      <c r="A15" s="142">
        <v>4</v>
      </c>
      <c r="B15" s="143">
        <v>0.82499027993779162</v>
      </c>
      <c r="C15" s="143">
        <v>0.76011808399200076</v>
      </c>
      <c r="D15" s="144">
        <v>61728</v>
      </c>
      <c r="E15" s="145">
        <v>31503</v>
      </c>
    </row>
    <row r="16" spans="1:5" x14ac:dyDescent="0.25">
      <c r="A16" s="142">
        <v>5</v>
      </c>
      <c r="B16" s="143">
        <v>0.78815124416796267</v>
      </c>
      <c r="C16" s="143">
        <v>0.7063136844110085</v>
      </c>
      <c r="D16" s="144">
        <v>61728</v>
      </c>
      <c r="E16" s="145">
        <v>31503</v>
      </c>
    </row>
    <row r="17" spans="1:5" x14ac:dyDescent="0.25">
      <c r="A17" s="142">
        <v>6</v>
      </c>
      <c r="B17" s="143">
        <v>0.75972006220839816</v>
      </c>
      <c r="C17" s="143">
        <v>0.658032568326826</v>
      </c>
      <c r="D17" s="144">
        <v>61728</v>
      </c>
      <c r="E17" s="145">
        <v>31503</v>
      </c>
    </row>
    <row r="18" spans="1:5" x14ac:dyDescent="0.25">
      <c r="A18" s="142">
        <v>7</v>
      </c>
      <c r="B18" s="143">
        <v>0.73576010886469678</v>
      </c>
      <c r="C18" s="143">
        <v>0.61622702599752399</v>
      </c>
      <c r="D18" s="144">
        <v>61728</v>
      </c>
      <c r="E18" s="145">
        <v>31503</v>
      </c>
    </row>
    <row r="19" spans="1:5" x14ac:dyDescent="0.25">
      <c r="A19" s="142">
        <v>8</v>
      </c>
      <c r="B19" s="143">
        <v>0.71418157076205291</v>
      </c>
      <c r="C19" s="143">
        <v>0.58137320255213787</v>
      </c>
      <c r="D19" s="144">
        <v>61728</v>
      </c>
      <c r="E19" s="145">
        <v>31503</v>
      </c>
    </row>
    <row r="20" spans="1:5" x14ac:dyDescent="0.25">
      <c r="A20" s="142">
        <v>9</v>
      </c>
      <c r="B20" s="143">
        <v>0.69313763608087087</v>
      </c>
      <c r="C20" s="143">
        <v>0.54804304351966482</v>
      </c>
      <c r="D20" s="144">
        <v>61728</v>
      </c>
      <c r="E20" s="145">
        <v>31503</v>
      </c>
    </row>
    <row r="21" spans="1:5" x14ac:dyDescent="0.25">
      <c r="A21" s="142">
        <v>10</v>
      </c>
      <c r="B21" s="143">
        <v>0.67233670295489889</v>
      </c>
      <c r="C21" s="143">
        <v>0.51671269402914011</v>
      </c>
      <c r="D21" s="144">
        <v>61728</v>
      </c>
      <c r="E21" s="145">
        <v>31503</v>
      </c>
    </row>
    <row r="22" spans="1:5" x14ac:dyDescent="0.25">
      <c r="A22" s="142">
        <v>11</v>
      </c>
      <c r="B22" s="143">
        <v>0.65659020217729391</v>
      </c>
      <c r="C22" s="143">
        <v>0.49576230835158558</v>
      </c>
      <c r="D22" s="144">
        <v>61728</v>
      </c>
      <c r="E22" s="145">
        <v>31503</v>
      </c>
    </row>
    <row r="23" spans="1:5" x14ac:dyDescent="0.25">
      <c r="A23" s="142">
        <v>12</v>
      </c>
      <c r="B23" s="143">
        <v>0.64230171073094866</v>
      </c>
      <c r="C23" s="143">
        <v>0.47881154175792784</v>
      </c>
      <c r="D23" s="144">
        <v>61728</v>
      </c>
      <c r="E23" s="145">
        <v>31503</v>
      </c>
    </row>
    <row r="24" spans="1:5" x14ac:dyDescent="0.25">
      <c r="A24" s="142">
        <v>13</v>
      </c>
      <c r="B24" s="143">
        <v>0.63073483670295494</v>
      </c>
      <c r="C24" s="143">
        <v>0.46528902009332446</v>
      </c>
      <c r="D24" s="144">
        <v>61728</v>
      </c>
      <c r="E24" s="145">
        <v>31503</v>
      </c>
    </row>
    <row r="25" spans="1:5" x14ac:dyDescent="0.25">
      <c r="A25" s="142">
        <v>14</v>
      </c>
      <c r="B25" s="143">
        <v>0.61887636080870922</v>
      </c>
      <c r="C25" s="143">
        <v>0.45290924673840588</v>
      </c>
      <c r="D25" s="144">
        <v>61728</v>
      </c>
      <c r="E25" s="145">
        <v>31503</v>
      </c>
    </row>
    <row r="26" spans="1:5" x14ac:dyDescent="0.25">
      <c r="A26" s="142">
        <v>15</v>
      </c>
      <c r="B26" s="143">
        <v>0.60833009331259724</v>
      </c>
      <c r="C26" s="143">
        <v>0.44176745071897916</v>
      </c>
      <c r="D26" s="144">
        <v>61728</v>
      </c>
      <c r="E26" s="145">
        <v>31503</v>
      </c>
    </row>
    <row r="27" spans="1:5" x14ac:dyDescent="0.25">
      <c r="A27" s="142">
        <v>16</v>
      </c>
      <c r="B27" s="143">
        <v>0.59812402799377917</v>
      </c>
      <c r="C27" s="143">
        <v>0.43138748690600898</v>
      </c>
      <c r="D27" s="144">
        <v>61728</v>
      </c>
      <c r="E27" s="145">
        <v>31503</v>
      </c>
    </row>
    <row r="28" spans="1:5" x14ac:dyDescent="0.25">
      <c r="A28" s="142">
        <v>17</v>
      </c>
      <c r="B28" s="143">
        <v>0.58782076205287714</v>
      </c>
      <c r="C28" s="143">
        <v>0.42043614893819636</v>
      </c>
      <c r="D28" s="144">
        <v>61728</v>
      </c>
      <c r="E28" s="145">
        <v>31503</v>
      </c>
    </row>
    <row r="29" spans="1:5" x14ac:dyDescent="0.25">
      <c r="A29" s="142">
        <v>18</v>
      </c>
      <c r="B29" s="143">
        <v>0.57912130637636083</v>
      </c>
      <c r="C29" s="143">
        <v>0.41081801733168272</v>
      </c>
      <c r="D29" s="144">
        <v>61728</v>
      </c>
      <c r="E29" s="145">
        <v>31503</v>
      </c>
    </row>
    <row r="30" spans="1:5" x14ac:dyDescent="0.25">
      <c r="A30" s="146"/>
      <c r="B30" s="147"/>
      <c r="C30" s="147"/>
      <c r="D30" s="147"/>
      <c r="E30" s="133"/>
    </row>
    <row r="31" spans="1:5" x14ac:dyDescent="0.25">
      <c r="A31" s="146"/>
      <c r="B31" s="147"/>
      <c r="C31" s="147"/>
      <c r="D31" s="147"/>
      <c r="E31" s="133"/>
    </row>
    <row r="32" spans="1:5" x14ac:dyDescent="0.25">
      <c r="A32" s="148" t="s">
        <v>274</v>
      </c>
      <c r="B32" s="149">
        <v>4</v>
      </c>
      <c r="C32" s="49"/>
      <c r="D32" s="49"/>
      <c r="E32" s="133"/>
    </row>
    <row r="33" spans="1:5" x14ac:dyDescent="0.25">
      <c r="A33" s="120"/>
      <c r="B33" s="49"/>
      <c r="C33" s="49"/>
      <c r="D33" s="49"/>
      <c r="E33" s="133"/>
    </row>
    <row r="34" spans="1:5" x14ac:dyDescent="0.25">
      <c r="A34" s="120"/>
      <c r="B34" s="49"/>
      <c r="C34" s="49"/>
      <c r="D34" s="49"/>
      <c r="E34" s="133"/>
    </row>
    <row r="35" spans="1:5" x14ac:dyDescent="0.25">
      <c r="A35" s="120"/>
      <c r="B35" s="49" t="s">
        <v>275</v>
      </c>
      <c r="C35" s="49"/>
      <c r="D35" s="49" t="s">
        <v>276</v>
      </c>
      <c r="E35" s="133"/>
    </row>
    <row r="36" spans="1:5" x14ac:dyDescent="0.25">
      <c r="A36" s="120"/>
      <c r="B36" s="49" t="s">
        <v>279</v>
      </c>
      <c r="C36" s="49" t="s">
        <v>280</v>
      </c>
      <c r="D36" s="49" t="s">
        <v>279</v>
      </c>
      <c r="E36" s="133" t="s">
        <v>280</v>
      </c>
    </row>
    <row r="37" spans="1:5" x14ac:dyDescent="0.25">
      <c r="A37" s="142">
        <v>1</v>
      </c>
      <c r="B37" s="143">
        <v>1</v>
      </c>
      <c r="C37" s="143">
        <v>1</v>
      </c>
      <c r="D37" s="144">
        <v>85872</v>
      </c>
      <c r="E37" s="145">
        <v>7359</v>
      </c>
    </row>
    <row r="38" spans="1:5" x14ac:dyDescent="0.25">
      <c r="A38" s="142">
        <v>2</v>
      </c>
      <c r="B38" s="143">
        <v>0.91828535494689767</v>
      </c>
      <c r="C38" s="143">
        <v>0.89767631471667342</v>
      </c>
      <c r="D38" s="144">
        <v>85872</v>
      </c>
      <c r="E38" s="145">
        <v>7359</v>
      </c>
    </row>
    <row r="39" spans="1:5" x14ac:dyDescent="0.25">
      <c r="A39" s="142">
        <v>3</v>
      </c>
      <c r="B39" s="143">
        <v>0.85679849077697035</v>
      </c>
      <c r="C39" s="143">
        <v>0.80228291887484715</v>
      </c>
      <c r="D39" s="144">
        <v>85872</v>
      </c>
      <c r="E39" s="145">
        <v>7359</v>
      </c>
    </row>
    <row r="40" spans="1:5" x14ac:dyDescent="0.25">
      <c r="A40" s="142">
        <v>4</v>
      </c>
      <c r="B40" s="143">
        <v>0.80876187814421463</v>
      </c>
      <c r="C40" s="143">
        <v>0.73664900122299226</v>
      </c>
      <c r="D40" s="144">
        <v>85872</v>
      </c>
      <c r="E40" s="145">
        <v>7359</v>
      </c>
    </row>
    <row r="41" spans="1:5" x14ac:dyDescent="0.25">
      <c r="A41" s="142">
        <v>5</v>
      </c>
      <c r="B41" s="143">
        <v>0.76760760201229739</v>
      </c>
      <c r="C41" s="143">
        <v>0.67753770892784349</v>
      </c>
      <c r="D41" s="144">
        <v>85872</v>
      </c>
      <c r="E41" s="145">
        <v>7359</v>
      </c>
    </row>
    <row r="42" spans="1:5" x14ac:dyDescent="0.25">
      <c r="A42" s="142">
        <v>6</v>
      </c>
      <c r="B42" s="143">
        <v>0.73522219116825038</v>
      </c>
      <c r="C42" s="143">
        <v>0.61027313493681201</v>
      </c>
      <c r="D42" s="144">
        <v>85872</v>
      </c>
      <c r="E42" s="145">
        <v>7359</v>
      </c>
    </row>
    <row r="43" spans="1:5" x14ac:dyDescent="0.25">
      <c r="A43" s="142">
        <v>7</v>
      </c>
      <c r="B43" s="143">
        <v>0.70734348798211288</v>
      </c>
      <c r="C43" s="143">
        <v>0.55605381165919288</v>
      </c>
      <c r="D43" s="144">
        <v>85872</v>
      </c>
      <c r="E43" s="145">
        <v>7359</v>
      </c>
    </row>
    <row r="44" spans="1:5" x14ac:dyDescent="0.25">
      <c r="A44" s="142">
        <v>8</v>
      </c>
      <c r="B44" s="143">
        <v>0.68320290665176076</v>
      </c>
      <c r="C44" s="143">
        <v>0.50672645739910316</v>
      </c>
      <c r="D44" s="144">
        <v>85872</v>
      </c>
      <c r="E44" s="145">
        <v>7359</v>
      </c>
    </row>
    <row r="45" spans="1:5" x14ac:dyDescent="0.25">
      <c r="A45" s="142">
        <v>9</v>
      </c>
      <c r="B45" s="143">
        <v>0.65972610396869757</v>
      </c>
      <c r="C45" s="143">
        <v>0.46229107215654303</v>
      </c>
      <c r="D45" s="144">
        <v>85872</v>
      </c>
      <c r="E45" s="145">
        <v>7359</v>
      </c>
    </row>
    <row r="46" spans="1:5" x14ac:dyDescent="0.25">
      <c r="A46" s="142">
        <v>10</v>
      </c>
      <c r="B46" s="143">
        <v>0.63691307993292345</v>
      </c>
      <c r="C46" s="143">
        <v>0.41907867916836528</v>
      </c>
      <c r="D46" s="144">
        <v>85872</v>
      </c>
      <c r="E46" s="145">
        <v>7359</v>
      </c>
    </row>
    <row r="47" spans="1:5" x14ac:dyDescent="0.25">
      <c r="A47" s="142">
        <v>11</v>
      </c>
      <c r="B47" s="143">
        <v>0.62003912800447181</v>
      </c>
      <c r="C47" s="143">
        <v>0.39461883408071746</v>
      </c>
      <c r="D47" s="144">
        <v>85872</v>
      </c>
      <c r="E47" s="145">
        <v>7359</v>
      </c>
    </row>
    <row r="48" spans="1:5" x14ac:dyDescent="0.25">
      <c r="A48" s="142">
        <v>12</v>
      </c>
      <c r="B48" s="143">
        <v>0.60487702627166018</v>
      </c>
      <c r="C48" s="143">
        <v>0.37953526294333467</v>
      </c>
      <c r="D48" s="144">
        <v>85872</v>
      </c>
      <c r="E48" s="145">
        <v>7359</v>
      </c>
    </row>
    <row r="49" spans="1:5" x14ac:dyDescent="0.25">
      <c r="A49" s="142">
        <v>13</v>
      </c>
      <c r="B49" s="143">
        <v>0.59247484628283953</v>
      </c>
      <c r="C49" s="143">
        <v>0.36893599673868732</v>
      </c>
      <c r="D49" s="144">
        <v>85872</v>
      </c>
      <c r="E49" s="145">
        <v>7359</v>
      </c>
    </row>
    <row r="50" spans="1:5" x14ac:dyDescent="0.25">
      <c r="A50" s="142">
        <v>14</v>
      </c>
      <c r="B50" s="143">
        <v>0.58038708775852432</v>
      </c>
      <c r="C50" s="143">
        <v>0.35752140236445168</v>
      </c>
      <c r="D50" s="144">
        <v>85872</v>
      </c>
      <c r="E50" s="145">
        <v>7359</v>
      </c>
    </row>
    <row r="51" spans="1:5" x14ac:dyDescent="0.25">
      <c r="A51" s="142">
        <v>15</v>
      </c>
      <c r="B51" s="143">
        <v>0.56938233650083847</v>
      </c>
      <c r="C51" s="143">
        <v>0.34977578475336324</v>
      </c>
      <c r="D51" s="144">
        <v>85872</v>
      </c>
      <c r="E51" s="145">
        <v>7359</v>
      </c>
    </row>
    <row r="52" spans="1:5" x14ac:dyDescent="0.25">
      <c r="A52" s="142">
        <v>16</v>
      </c>
      <c r="B52" s="143">
        <v>0.55921604248183343</v>
      </c>
      <c r="C52" s="143">
        <v>0.33876885446392174</v>
      </c>
      <c r="D52" s="144">
        <v>85872</v>
      </c>
      <c r="E52" s="145">
        <v>7359</v>
      </c>
    </row>
    <row r="53" spans="1:5" x14ac:dyDescent="0.25">
      <c r="A53" s="142">
        <v>17</v>
      </c>
      <c r="B53" s="143">
        <v>0.54842090553381773</v>
      </c>
      <c r="C53" s="143">
        <v>0.33102323685283325</v>
      </c>
      <c r="D53" s="144">
        <v>85872</v>
      </c>
      <c r="E53" s="145">
        <v>7359</v>
      </c>
    </row>
    <row r="54" spans="1:5" x14ac:dyDescent="0.25">
      <c r="A54" s="142">
        <v>18</v>
      </c>
      <c r="B54" s="143">
        <v>0.5395472330911123</v>
      </c>
      <c r="C54" s="143">
        <v>0.32083163473298004</v>
      </c>
      <c r="D54" s="144">
        <v>85872</v>
      </c>
      <c r="E54" s="145">
        <v>7359</v>
      </c>
    </row>
    <row r="55" spans="1:5" x14ac:dyDescent="0.25">
      <c r="A55" s="146"/>
      <c r="B55" s="147"/>
      <c r="C55" s="147"/>
      <c r="D55" s="147"/>
      <c r="E55" s="133"/>
    </row>
    <row r="56" spans="1:5" x14ac:dyDescent="0.25">
      <c r="A56" s="146"/>
      <c r="B56" s="147"/>
      <c r="C56" s="147"/>
      <c r="D56" s="147"/>
      <c r="E56" s="133"/>
    </row>
    <row r="57" spans="1:5" x14ac:dyDescent="0.25">
      <c r="A57" s="148" t="s">
        <v>274</v>
      </c>
      <c r="B57" s="149">
        <v>6</v>
      </c>
      <c r="C57" s="49"/>
      <c r="D57" s="49"/>
      <c r="E57" s="133"/>
    </row>
    <row r="58" spans="1:5" x14ac:dyDescent="0.25">
      <c r="A58" s="120"/>
      <c r="B58" s="49"/>
      <c r="C58" s="49"/>
      <c r="D58" s="49"/>
      <c r="E58" s="133"/>
    </row>
    <row r="59" spans="1:5" x14ac:dyDescent="0.25">
      <c r="A59" s="120"/>
      <c r="B59" s="49"/>
      <c r="C59" s="49"/>
      <c r="D59" s="49"/>
      <c r="E59" s="133"/>
    </row>
    <row r="60" spans="1:5" x14ac:dyDescent="0.25">
      <c r="A60" s="120"/>
      <c r="B60" s="49" t="s">
        <v>275</v>
      </c>
      <c r="C60" s="49"/>
      <c r="D60" s="49" t="s">
        <v>276</v>
      </c>
      <c r="E60" s="133"/>
    </row>
    <row r="61" spans="1:5" x14ac:dyDescent="0.25">
      <c r="A61" s="120"/>
      <c r="B61" s="49" t="s">
        <v>281</v>
      </c>
      <c r="C61" s="49" t="s">
        <v>282</v>
      </c>
      <c r="D61" s="49" t="s">
        <v>281</v>
      </c>
      <c r="E61" s="133" t="s">
        <v>282</v>
      </c>
    </row>
    <row r="62" spans="1:5" x14ac:dyDescent="0.25">
      <c r="A62" s="142">
        <v>1</v>
      </c>
      <c r="B62" s="143">
        <v>1</v>
      </c>
      <c r="C62" s="143">
        <v>1</v>
      </c>
      <c r="D62" s="144">
        <v>92136</v>
      </c>
      <c r="E62" s="145">
        <v>1092</v>
      </c>
    </row>
    <row r="63" spans="1:5" x14ac:dyDescent="0.25">
      <c r="A63" s="142">
        <v>2</v>
      </c>
      <c r="B63" s="143">
        <v>0.91752409481635844</v>
      </c>
      <c r="C63" s="143">
        <v>0.84615384615384615</v>
      </c>
      <c r="D63" s="144">
        <v>92136</v>
      </c>
      <c r="E63" s="145">
        <v>1092</v>
      </c>
    </row>
    <row r="64" spans="1:5" x14ac:dyDescent="0.25">
      <c r="A64" s="142">
        <v>3</v>
      </c>
      <c r="B64" s="143">
        <v>0.85416123990622561</v>
      </c>
      <c r="C64" s="143">
        <v>0.7142857142857143</v>
      </c>
      <c r="D64" s="144">
        <v>92136</v>
      </c>
      <c r="E64" s="145">
        <v>1092</v>
      </c>
    </row>
    <row r="65" spans="1:5" x14ac:dyDescent="0.25">
      <c r="A65" s="142">
        <v>4</v>
      </c>
      <c r="B65" s="143">
        <v>0.80528783537379522</v>
      </c>
      <c r="C65" s="143">
        <v>0.61813186813186816</v>
      </c>
      <c r="D65" s="144">
        <v>92136</v>
      </c>
      <c r="E65" s="145">
        <v>1092</v>
      </c>
    </row>
    <row r="66" spans="1:5" x14ac:dyDescent="0.25">
      <c r="A66" s="142">
        <v>5</v>
      </c>
      <c r="B66" s="143">
        <v>0.76299166449596245</v>
      </c>
      <c r="C66" s="143">
        <v>0.5494505494505495</v>
      </c>
      <c r="D66" s="144">
        <v>92136</v>
      </c>
      <c r="E66" s="145">
        <v>1092</v>
      </c>
    </row>
    <row r="67" spans="1:5" x14ac:dyDescent="0.25">
      <c r="A67" s="142">
        <v>6</v>
      </c>
      <c r="B67" s="143">
        <v>0.72818442302682995</v>
      </c>
      <c r="C67" s="143">
        <v>0.49175824175824173</v>
      </c>
      <c r="D67" s="144">
        <v>92136</v>
      </c>
      <c r="E67" s="145">
        <v>1092</v>
      </c>
    </row>
    <row r="68" spans="1:5" x14ac:dyDescent="0.25">
      <c r="A68" s="142">
        <v>7</v>
      </c>
      <c r="B68" s="143">
        <v>0.69826126595467575</v>
      </c>
      <c r="C68" s="143">
        <v>0.45604395604395603</v>
      </c>
      <c r="D68" s="144">
        <v>92136</v>
      </c>
      <c r="E68" s="145">
        <v>1092</v>
      </c>
    </row>
    <row r="69" spans="1:5" x14ac:dyDescent="0.25">
      <c r="A69" s="142">
        <v>8</v>
      </c>
      <c r="B69" s="143">
        <v>0.67227793696275073</v>
      </c>
      <c r="C69" s="143">
        <v>0.42032967032967034</v>
      </c>
      <c r="D69" s="144">
        <v>92136</v>
      </c>
      <c r="E69" s="145">
        <v>1092</v>
      </c>
    </row>
    <row r="70" spans="1:5" x14ac:dyDescent="0.25">
      <c r="A70" s="142">
        <v>9</v>
      </c>
      <c r="B70" s="143">
        <v>0.64733654597551449</v>
      </c>
      <c r="C70" s="143">
        <v>0.37637362637362637</v>
      </c>
      <c r="D70" s="144">
        <v>92136</v>
      </c>
      <c r="E70" s="145">
        <v>1092</v>
      </c>
    </row>
    <row r="71" spans="1:5" x14ac:dyDescent="0.25">
      <c r="A71" s="142">
        <v>10</v>
      </c>
      <c r="B71" s="143">
        <v>0.62307892680385513</v>
      </c>
      <c r="C71" s="143">
        <v>0.33791208791208793</v>
      </c>
      <c r="D71" s="144">
        <v>92136</v>
      </c>
      <c r="E71" s="145">
        <v>1092</v>
      </c>
    </row>
    <row r="72" spans="1:5" x14ac:dyDescent="0.25">
      <c r="A72" s="142">
        <v>11</v>
      </c>
      <c r="B72" s="143">
        <v>0.60575670747590515</v>
      </c>
      <c r="C72" s="143">
        <v>0.31043956043956045</v>
      </c>
      <c r="D72" s="144">
        <v>92136</v>
      </c>
      <c r="E72" s="145">
        <v>1092</v>
      </c>
    </row>
    <row r="73" spans="1:5" x14ac:dyDescent="0.25">
      <c r="A73" s="142">
        <v>12</v>
      </c>
      <c r="B73" s="143">
        <v>0.59048580359468616</v>
      </c>
      <c r="C73" s="143">
        <v>0.29945054945054944</v>
      </c>
      <c r="D73" s="144">
        <v>92136</v>
      </c>
      <c r="E73" s="145">
        <v>1092</v>
      </c>
    </row>
    <row r="74" spans="1:5" x14ac:dyDescent="0.25">
      <c r="A74" s="142">
        <v>13</v>
      </c>
      <c r="B74" s="143">
        <v>0.57821047147694715</v>
      </c>
      <c r="C74" s="143">
        <v>0.29120879120879123</v>
      </c>
      <c r="D74" s="144">
        <v>92136</v>
      </c>
      <c r="E74" s="145">
        <v>1092</v>
      </c>
    </row>
    <row r="75" spans="1:5" x14ac:dyDescent="0.25">
      <c r="A75" s="142">
        <v>14</v>
      </c>
      <c r="B75" s="143">
        <v>0.5661630632977338</v>
      </c>
      <c r="C75" s="143">
        <v>0.28021978021978022</v>
      </c>
      <c r="D75" s="144">
        <v>92136</v>
      </c>
      <c r="E75" s="145">
        <v>1092</v>
      </c>
    </row>
    <row r="76" spans="1:5" x14ac:dyDescent="0.25">
      <c r="A76" s="142">
        <v>15</v>
      </c>
      <c r="B76" s="143">
        <v>0.55532039593644178</v>
      </c>
      <c r="C76" s="143">
        <v>0.27472527472527475</v>
      </c>
      <c r="D76" s="144">
        <v>92136</v>
      </c>
      <c r="E76" s="145">
        <v>1092</v>
      </c>
    </row>
    <row r="77" spans="1:5" x14ac:dyDescent="0.25">
      <c r="A77" s="142">
        <v>16</v>
      </c>
      <c r="B77" s="143">
        <v>0.54509637926543375</v>
      </c>
      <c r="C77" s="143">
        <v>0.26373626373626374</v>
      </c>
      <c r="D77" s="144">
        <v>92136</v>
      </c>
      <c r="E77" s="145">
        <v>1092</v>
      </c>
    </row>
    <row r="78" spans="1:5" x14ac:dyDescent="0.25">
      <c r="A78" s="142">
        <v>17</v>
      </c>
      <c r="B78" s="143">
        <v>0.53451419640531384</v>
      </c>
      <c r="C78" s="143">
        <v>0.25549450549450547</v>
      </c>
      <c r="D78" s="144">
        <v>92136</v>
      </c>
      <c r="E78" s="145">
        <v>1092</v>
      </c>
    </row>
    <row r="79" spans="1:5" x14ac:dyDescent="0.25">
      <c r="A79" s="142">
        <v>18</v>
      </c>
      <c r="B79" s="143">
        <v>0.52552748111487368</v>
      </c>
      <c r="C79" s="143">
        <v>0.24725274725274726</v>
      </c>
      <c r="D79" s="144">
        <v>92136</v>
      </c>
      <c r="E79" s="145">
        <v>1092</v>
      </c>
    </row>
    <row r="80" spans="1:5" x14ac:dyDescent="0.25">
      <c r="A80" s="146"/>
      <c r="B80" s="147"/>
      <c r="C80" s="147"/>
      <c r="D80" s="147"/>
      <c r="E80" s="133"/>
    </row>
    <row r="81" spans="1:5" x14ac:dyDescent="0.25">
      <c r="A81" s="146"/>
      <c r="B81" s="147"/>
      <c r="C81" s="147"/>
      <c r="D81" s="147"/>
      <c r="E81" s="133"/>
    </row>
    <row r="82" spans="1:5" x14ac:dyDescent="0.25">
      <c r="A82" s="148" t="s">
        <v>274</v>
      </c>
      <c r="B82" s="149">
        <v>8</v>
      </c>
      <c r="C82" s="49"/>
      <c r="D82" s="49"/>
      <c r="E82" s="133"/>
    </row>
    <row r="83" spans="1:5" x14ac:dyDescent="0.25">
      <c r="A83" s="120"/>
      <c r="B83" s="49"/>
      <c r="C83" s="49"/>
      <c r="D83" s="49"/>
      <c r="E83" s="133"/>
    </row>
    <row r="84" spans="1:5" x14ac:dyDescent="0.25">
      <c r="A84" s="120"/>
      <c r="B84" s="49"/>
      <c r="C84" s="49"/>
      <c r="D84" s="49"/>
      <c r="E84" s="133"/>
    </row>
    <row r="85" spans="1:5" x14ac:dyDescent="0.25">
      <c r="A85" s="120"/>
      <c r="B85" s="49" t="s">
        <v>275</v>
      </c>
      <c r="C85" s="49"/>
      <c r="D85" s="49" t="s">
        <v>276</v>
      </c>
      <c r="E85" s="133"/>
    </row>
    <row r="86" spans="1:5" x14ac:dyDescent="0.25">
      <c r="A86" s="120"/>
      <c r="B86" s="49" t="s">
        <v>283</v>
      </c>
      <c r="C86" s="49" t="s">
        <v>284</v>
      </c>
      <c r="D86" s="49" t="s">
        <v>283</v>
      </c>
      <c r="E86" s="133" t="s">
        <v>284</v>
      </c>
    </row>
    <row r="87" spans="1:5" x14ac:dyDescent="0.25">
      <c r="A87" s="142">
        <v>1</v>
      </c>
      <c r="B87" s="143">
        <v>1</v>
      </c>
      <c r="C87" s="143">
        <v>1</v>
      </c>
      <c r="D87" s="144">
        <v>93021</v>
      </c>
      <c r="E87" s="145">
        <v>210</v>
      </c>
    </row>
    <row r="88" spans="1:5" x14ac:dyDescent="0.25">
      <c r="A88" s="142">
        <v>2</v>
      </c>
      <c r="B88" s="143">
        <v>0.91682523301190055</v>
      </c>
      <c r="C88" s="143">
        <v>0.84285714285714286</v>
      </c>
      <c r="D88" s="144">
        <v>93021</v>
      </c>
      <c r="E88" s="145">
        <v>210</v>
      </c>
    </row>
    <row r="89" spans="1:5" x14ac:dyDescent="0.25">
      <c r="A89" s="142">
        <v>3</v>
      </c>
      <c r="B89" s="143">
        <v>0.85296868449059893</v>
      </c>
      <c r="C89" s="143">
        <v>0.65714285714285714</v>
      </c>
      <c r="D89" s="144">
        <v>93021</v>
      </c>
      <c r="E89" s="145">
        <v>210</v>
      </c>
    </row>
    <row r="90" spans="1:5" x14ac:dyDescent="0.25">
      <c r="A90" s="142">
        <v>4</v>
      </c>
      <c r="B90" s="143">
        <v>0.80372174025220111</v>
      </c>
      <c r="C90" s="143">
        <v>0.5</v>
      </c>
      <c r="D90" s="144">
        <v>93021</v>
      </c>
      <c r="E90" s="145">
        <v>210</v>
      </c>
    </row>
    <row r="91" spans="1:5" x14ac:dyDescent="0.25">
      <c r="A91" s="142">
        <v>5</v>
      </c>
      <c r="B91" s="143">
        <v>0.76127971103299252</v>
      </c>
      <c r="C91" s="143">
        <v>0.41428571428571431</v>
      </c>
      <c r="D91" s="144">
        <v>93021</v>
      </c>
      <c r="E91" s="145">
        <v>210</v>
      </c>
    </row>
    <row r="92" spans="1:5" x14ac:dyDescent="0.25">
      <c r="A92" s="142">
        <v>6</v>
      </c>
      <c r="B92" s="143">
        <v>0.72622311091043956</v>
      </c>
      <c r="C92" s="143">
        <v>0.35714285714285715</v>
      </c>
      <c r="D92" s="144">
        <v>93021</v>
      </c>
      <c r="E92" s="145">
        <v>210</v>
      </c>
    </row>
    <row r="93" spans="1:5" x14ac:dyDescent="0.25">
      <c r="A93" s="142">
        <v>7</v>
      </c>
      <c r="B93" s="143">
        <v>0.69622988357467663</v>
      </c>
      <c r="C93" s="143">
        <v>0.32857142857142857</v>
      </c>
      <c r="D93" s="144">
        <v>93021</v>
      </c>
      <c r="E93" s="145">
        <v>210</v>
      </c>
    </row>
    <row r="94" spans="1:5" x14ac:dyDescent="0.25">
      <c r="A94" s="142">
        <v>8</v>
      </c>
      <c r="B94" s="143">
        <v>0.6701067500886897</v>
      </c>
      <c r="C94" s="143">
        <v>0.31428571428571428</v>
      </c>
      <c r="D94" s="144">
        <v>93021</v>
      </c>
      <c r="E94" s="145">
        <v>210</v>
      </c>
    </row>
    <row r="95" spans="1:5" x14ac:dyDescent="0.25">
      <c r="A95" s="142">
        <v>9</v>
      </c>
      <c r="B95" s="143">
        <v>0.64495114006514653</v>
      </c>
      <c r="C95" s="143">
        <v>0.27142857142857141</v>
      </c>
      <c r="D95" s="144">
        <v>93021</v>
      </c>
      <c r="E95" s="145">
        <v>210</v>
      </c>
    </row>
    <row r="96" spans="1:5" x14ac:dyDescent="0.25">
      <c r="A96" s="142">
        <v>10</v>
      </c>
      <c r="B96" s="143">
        <v>0.62060179959364015</v>
      </c>
      <c r="C96" s="143">
        <v>0.22857142857142856</v>
      </c>
      <c r="D96" s="144">
        <v>93021</v>
      </c>
      <c r="E96" s="145">
        <v>210</v>
      </c>
    </row>
    <row r="97" spans="1:5" x14ac:dyDescent="0.25">
      <c r="A97" s="142">
        <v>11</v>
      </c>
      <c r="B97" s="143">
        <v>0.60312187570548581</v>
      </c>
      <c r="C97" s="143">
        <v>0.21428571428571427</v>
      </c>
      <c r="D97" s="144">
        <v>93021</v>
      </c>
      <c r="E97" s="145">
        <v>210</v>
      </c>
    </row>
    <row r="98" spans="1:5" x14ac:dyDescent="0.25">
      <c r="A98" s="142">
        <v>12</v>
      </c>
      <c r="B98" s="143">
        <v>0.5879317573451156</v>
      </c>
      <c r="C98" s="143">
        <v>0.2</v>
      </c>
      <c r="D98" s="144">
        <v>93021</v>
      </c>
      <c r="E98" s="145">
        <v>210</v>
      </c>
    </row>
    <row r="99" spans="1:5" x14ac:dyDescent="0.25">
      <c r="A99" s="142">
        <v>13</v>
      </c>
      <c r="B99" s="143">
        <v>0.57564420937207728</v>
      </c>
      <c r="C99" s="143">
        <v>0.2</v>
      </c>
      <c r="D99" s="144">
        <v>93021</v>
      </c>
      <c r="E99" s="145">
        <v>210</v>
      </c>
    </row>
    <row r="100" spans="1:5" x14ac:dyDescent="0.25">
      <c r="A100" s="142">
        <v>14</v>
      </c>
      <c r="B100" s="143">
        <v>0.56364691843777215</v>
      </c>
      <c r="C100" s="143">
        <v>0.2</v>
      </c>
      <c r="D100" s="144">
        <v>93021</v>
      </c>
      <c r="E100" s="145">
        <v>210</v>
      </c>
    </row>
    <row r="101" spans="1:5" x14ac:dyDescent="0.25">
      <c r="A101" s="142">
        <v>15</v>
      </c>
      <c r="B101" s="143">
        <v>0.55284290644048117</v>
      </c>
      <c r="C101" s="143">
        <v>0.18571428571428572</v>
      </c>
      <c r="D101" s="144">
        <v>93021</v>
      </c>
      <c r="E101" s="145">
        <v>210</v>
      </c>
    </row>
    <row r="102" spans="1:5" x14ac:dyDescent="0.25">
      <c r="A102" s="142">
        <v>16</v>
      </c>
      <c r="B102" s="143">
        <v>0.5426194085206566</v>
      </c>
      <c r="C102" s="143">
        <f>C101</f>
        <v>0.18571428571428572</v>
      </c>
      <c r="D102" s="144">
        <v>93021</v>
      </c>
      <c r="E102" s="145">
        <v>210</v>
      </c>
    </row>
    <row r="103" spans="1:5" x14ac:dyDescent="0.25">
      <c r="A103" s="142">
        <v>17</v>
      </c>
      <c r="B103" s="143">
        <v>0.532041151997936</v>
      </c>
      <c r="C103" s="143">
        <v>0.18571428571428572</v>
      </c>
      <c r="D103" s="144">
        <v>93021</v>
      </c>
      <c r="E103" s="145">
        <v>210</v>
      </c>
    </row>
    <row r="104" spans="1:5" ht="15.75" thickBot="1" x14ac:dyDescent="0.3">
      <c r="A104" s="150">
        <v>18</v>
      </c>
      <c r="B104" s="337">
        <v>0.52307543457928851</v>
      </c>
      <c r="C104" s="337">
        <v>0.17142857142857143</v>
      </c>
      <c r="D104" s="151">
        <v>93021</v>
      </c>
      <c r="E104" s="152">
        <v>210</v>
      </c>
    </row>
    <row r="105" spans="1:5" x14ac:dyDescent="0.25">
      <c r="A105" s="123"/>
      <c r="B105" s="123"/>
      <c r="C105" s="123"/>
      <c r="D105" s="123"/>
    </row>
    <row r="106" spans="1:5" x14ac:dyDescent="0.25">
      <c r="A106" s="123"/>
      <c r="B106" s="123"/>
      <c r="C106" s="123"/>
      <c r="D106" s="123"/>
    </row>
    <row r="107" spans="1:5" x14ac:dyDescent="0.25">
      <c r="A107" s="123"/>
      <c r="B107" s="123"/>
      <c r="C107" s="123"/>
      <c r="D107" s="123"/>
    </row>
    <row r="108" spans="1:5" x14ac:dyDescent="0.25">
      <c r="A108" s="123"/>
      <c r="B108" s="123"/>
      <c r="C108" s="123"/>
      <c r="D108" s="123"/>
    </row>
    <row r="109" spans="1:5" x14ac:dyDescent="0.25">
      <c r="A109" s="123"/>
      <c r="B109" s="123"/>
      <c r="C109" s="123"/>
      <c r="D109" s="123"/>
    </row>
    <row r="110" spans="1:5" x14ac:dyDescent="0.25">
      <c r="A110" s="123"/>
      <c r="B110" s="123"/>
      <c r="C110" s="123"/>
      <c r="D110" s="123"/>
    </row>
    <row r="111" spans="1:5" x14ac:dyDescent="0.25">
      <c r="A111" s="123"/>
      <c r="B111" s="123"/>
      <c r="C111" s="123"/>
      <c r="D111" s="123"/>
    </row>
    <row r="112" spans="1:5" x14ac:dyDescent="0.25">
      <c r="A112" s="123"/>
      <c r="B112" s="123"/>
      <c r="C112" s="123"/>
      <c r="D112" s="123"/>
    </row>
    <row r="113" spans="1:4" x14ac:dyDescent="0.25">
      <c r="A113" s="123"/>
      <c r="B113" s="123"/>
      <c r="C113" s="123"/>
      <c r="D113" s="123"/>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workbookViewId="0"/>
  </sheetViews>
  <sheetFormatPr defaultRowHeight="15" x14ac:dyDescent="0.25"/>
  <cols>
    <col min="1" max="1" width="18.875" style="20" customWidth="1"/>
    <col min="2" max="2" width="13" style="20" bestFit="1" customWidth="1"/>
    <col min="3" max="3" width="13.875" style="20" bestFit="1" customWidth="1"/>
    <col min="4" max="16384" width="9" style="20"/>
  </cols>
  <sheetData>
    <row r="1" spans="1:4" ht="18.75" x14ac:dyDescent="0.25">
      <c r="A1" s="54" t="s">
        <v>288</v>
      </c>
    </row>
    <row r="2" spans="1:4" ht="18.75" x14ac:dyDescent="0.25">
      <c r="A2" s="54" t="s">
        <v>452</v>
      </c>
    </row>
    <row r="3" spans="1:4" x14ac:dyDescent="0.25">
      <c r="A3" s="58" t="s">
        <v>186</v>
      </c>
    </row>
    <row r="4" spans="1:4" x14ac:dyDescent="0.25">
      <c r="A4" s="58"/>
    </row>
    <row r="5" spans="1:4" ht="15" customHeight="1" thickBot="1" x14ac:dyDescent="0.3">
      <c r="A5" s="56"/>
      <c r="B5" s="56"/>
      <c r="C5" s="56"/>
      <c r="D5" s="56"/>
    </row>
    <row r="6" spans="1:4" ht="15" customHeight="1" x14ac:dyDescent="0.25">
      <c r="A6" s="125" t="s">
        <v>88</v>
      </c>
      <c r="B6" s="354" t="s">
        <v>330</v>
      </c>
      <c r="C6" s="354"/>
      <c r="D6" s="126"/>
    </row>
    <row r="7" spans="1:4" x14ac:dyDescent="0.25">
      <c r="A7" s="127"/>
      <c r="B7" s="128" t="s">
        <v>331</v>
      </c>
      <c r="C7" s="128" t="s">
        <v>332</v>
      </c>
      <c r="D7" s="129" t="s">
        <v>42</v>
      </c>
    </row>
    <row r="8" spans="1:4" x14ac:dyDescent="0.25">
      <c r="A8" s="130" t="s">
        <v>121</v>
      </c>
      <c r="B8" s="56"/>
      <c r="C8" s="56"/>
      <c r="D8" s="131"/>
    </row>
    <row r="9" spans="1:4" x14ac:dyDescent="0.25">
      <c r="A9" s="132" t="s">
        <v>127</v>
      </c>
      <c r="B9" s="56">
        <v>3099</v>
      </c>
      <c r="C9" s="56">
        <v>723</v>
      </c>
      <c r="D9" s="131">
        <f>SUM(B9:C9)</f>
        <v>3822</v>
      </c>
    </row>
    <row r="10" spans="1:4" x14ac:dyDescent="0.25">
      <c r="A10" s="132" t="s">
        <v>128</v>
      </c>
      <c r="B10" s="56">
        <v>22743</v>
      </c>
      <c r="C10" s="56">
        <v>1173</v>
      </c>
      <c r="D10" s="131">
        <f t="shared" ref="D10:D16" si="0">SUM(B10:C10)</f>
        <v>23916</v>
      </c>
    </row>
    <row r="11" spans="1:4" x14ac:dyDescent="0.25">
      <c r="A11" s="132" t="s">
        <v>129</v>
      </c>
      <c r="B11" s="56">
        <v>60270</v>
      </c>
      <c r="C11" s="56">
        <v>5412</v>
      </c>
      <c r="D11" s="131">
        <f t="shared" si="0"/>
        <v>65682</v>
      </c>
    </row>
    <row r="12" spans="1:4" x14ac:dyDescent="0.25">
      <c r="A12" s="132" t="s">
        <v>130</v>
      </c>
      <c r="B12" s="56">
        <v>1647</v>
      </c>
      <c r="C12" s="56">
        <v>36</v>
      </c>
      <c r="D12" s="131">
        <f t="shared" si="0"/>
        <v>1683</v>
      </c>
    </row>
    <row r="13" spans="1:4" x14ac:dyDescent="0.25">
      <c r="A13" s="132" t="s">
        <v>131</v>
      </c>
      <c r="B13" s="56">
        <v>9309</v>
      </c>
      <c r="C13" s="56">
        <v>66</v>
      </c>
      <c r="D13" s="131">
        <f t="shared" si="0"/>
        <v>9375</v>
      </c>
    </row>
    <row r="14" spans="1:4" x14ac:dyDescent="0.25">
      <c r="A14" s="132" t="s">
        <v>92</v>
      </c>
      <c r="B14" s="56">
        <v>27399</v>
      </c>
      <c r="C14" s="56">
        <v>489</v>
      </c>
      <c r="D14" s="131">
        <f t="shared" si="0"/>
        <v>27888</v>
      </c>
    </row>
    <row r="15" spans="1:4" x14ac:dyDescent="0.25">
      <c r="A15" s="132" t="s">
        <v>93</v>
      </c>
      <c r="B15" s="56">
        <v>747</v>
      </c>
      <c r="C15" s="56">
        <v>0</v>
      </c>
      <c r="D15" s="131">
        <f t="shared" si="0"/>
        <v>747</v>
      </c>
    </row>
    <row r="16" spans="1:4" x14ac:dyDescent="0.25">
      <c r="A16" s="132" t="s">
        <v>94</v>
      </c>
      <c r="B16" s="56">
        <v>309</v>
      </c>
      <c r="C16" s="56">
        <v>0</v>
      </c>
      <c r="D16" s="131">
        <f t="shared" si="0"/>
        <v>309</v>
      </c>
    </row>
    <row r="17" spans="1:4" x14ac:dyDescent="0.25">
      <c r="A17" s="120"/>
      <c r="B17" s="49"/>
      <c r="C17" s="49"/>
      <c r="D17" s="133"/>
    </row>
    <row r="18" spans="1:4" x14ac:dyDescent="0.25">
      <c r="A18" s="130" t="s">
        <v>246</v>
      </c>
      <c r="B18" s="56"/>
      <c r="C18" s="56"/>
      <c r="D18" s="131"/>
    </row>
    <row r="19" spans="1:4" x14ac:dyDescent="0.25">
      <c r="A19" s="132" t="s">
        <v>95</v>
      </c>
      <c r="B19" s="56">
        <v>64104</v>
      </c>
      <c r="C19" s="56">
        <v>2439</v>
      </c>
      <c r="D19" s="131">
        <f>SUM(B19:C19)</f>
        <v>66543</v>
      </c>
    </row>
    <row r="20" spans="1:4" x14ac:dyDescent="0.25">
      <c r="A20" s="132" t="s">
        <v>96</v>
      </c>
      <c r="B20" s="56">
        <v>61419</v>
      </c>
      <c r="C20" s="56">
        <v>5469</v>
      </c>
      <c r="D20" s="131">
        <f>SUM(B20:C20)</f>
        <v>66888</v>
      </c>
    </row>
    <row r="21" spans="1:4" x14ac:dyDescent="0.25">
      <c r="A21" s="120"/>
      <c r="B21" s="49"/>
      <c r="C21" s="49"/>
      <c r="D21" s="133"/>
    </row>
    <row r="22" spans="1:4" x14ac:dyDescent="0.25">
      <c r="A22" s="130" t="s">
        <v>123</v>
      </c>
      <c r="B22" s="56"/>
      <c r="C22" s="56"/>
      <c r="D22" s="131"/>
    </row>
    <row r="23" spans="1:4" x14ac:dyDescent="0.25">
      <c r="A23" s="132" t="s">
        <v>97</v>
      </c>
      <c r="B23" s="56">
        <v>882</v>
      </c>
      <c r="C23" s="56">
        <v>0</v>
      </c>
      <c r="D23" s="131">
        <f t="shared" ref="D23:D34" si="1">SUM(B23:C23)</f>
        <v>882</v>
      </c>
    </row>
    <row r="24" spans="1:4" x14ac:dyDescent="0.25">
      <c r="A24" s="132" t="s">
        <v>98</v>
      </c>
      <c r="B24" s="56">
        <v>9897</v>
      </c>
      <c r="C24" s="56">
        <v>174</v>
      </c>
      <c r="D24" s="131">
        <f t="shared" si="1"/>
        <v>10071</v>
      </c>
    </row>
    <row r="25" spans="1:4" x14ac:dyDescent="0.25">
      <c r="A25" s="132" t="s">
        <v>99</v>
      </c>
      <c r="B25" s="56">
        <v>24417</v>
      </c>
      <c r="C25" s="56">
        <v>2235</v>
      </c>
      <c r="D25" s="131">
        <f t="shared" si="1"/>
        <v>26652</v>
      </c>
    </row>
    <row r="26" spans="1:4" x14ac:dyDescent="0.25">
      <c r="A26" s="132" t="s">
        <v>100</v>
      </c>
      <c r="B26" s="56">
        <v>16815</v>
      </c>
      <c r="C26" s="56">
        <v>1284</v>
      </c>
      <c r="D26" s="131">
        <f t="shared" si="1"/>
        <v>18099</v>
      </c>
    </row>
    <row r="27" spans="1:4" x14ac:dyDescent="0.25">
      <c r="A27" s="132" t="s">
        <v>101</v>
      </c>
      <c r="B27" s="56">
        <v>12927</v>
      </c>
      <c r="C27" s="56">
        <v>795</v>
      </c>
      <c r="D27" s="131">
        <f t="shared" si="1"/>
        <v>13722</v>
      </c>
    </row>
    <row r="28" spans="1:4" x14ac:dyDescent="0.25">
      <c r="A28" s="132" t="s">
        <v>102</v>
      </c>
      <c r="B28" s="56">
        <v>11124</v>
      </c>
      <c r="C28" s="56">
        <v>618</v>
      </c>
      <c r="D28" s="131">
        <f t="shared" si="1"/>
        <v>11742</v>
      </c>
    </row>
    <row r="29" spans="1:4" x14ac:dyDescent="0.25">
      <c r="A29" s="132" t="s">
        <v>103</v>
      </c>
      <c r="B29" s="56">
        <v>11226</v>
      </c>
      <c r="C29" s="56">
        <v>663</v>
      </c>
      <c r="D29" s="131">
        <f t="shared" si="1"/>
        <v>11889</v>
      </c>
    </row>
    <row r="30" spans="1:4" x14ac:dyDescent="0.25">
      <c r="A30" s="132" t="s">
        <v>104</v>
      </c>
      <c r="B30" s="56">
        <v>10074</v>
      </c>
      <c r="C30" s="56">
        <v>651</v>
      </c>
      <c r="D30" s="131">
        <f t="shared" si="1"/>
        <v>10725</v>
      </c>
    </row>
    <row r="31" spans="1:4" x14ac:dyDescent="0.25">
      <c r="A31" s="132" t="s">
        <v>105</v>
      </c>
      <c r="B31" s="56">
        <v>8790</v>
      </c>
      <c r="C31" s="56">
        <v>645</v>
      </c>
      <c r="D31" s="131">
        <f t="shared" si="1"/>
        <v>9435</v>
      </c>
    </row>
    <row r="32" spans="1:4" x14ac:dyDescent="0.25">
      <c r="A32" s="132" t="s">
        <v>106</v>
      </c>
      <c r="B32" s="56">
        <v>6747</v>
      </c>
      <c r="C32" s="56">
        <v>438</v>
      </c>
      <c r="D32" s="131">
        <f t="shared" si="1"/>
        <v>7185</v>
      </c>
    </row>
    <row r="33" spans="1:4" x14ac:dyDescent="0.25">
      <c r="A33" s="132" t="s">
        <v>107</v>
      </c>
      <c r="B33" s="56">
        <v>5244</v>
      </c>
      <c r="C33" s="56">
        <v>345</v>
      </c>
      <c r="D33" s="131">
        <f t="shared" si="1"/>
        <v>5589</v>
      </c>
    </row>
    <row r="34" spans="1:4" x14ac:dyDescent="0.25">
      <c r="A34" s="132" t="s">
        <v>134</v>
      </c>
      <c r="B34" s="56">
        <v>7383</v>
      </c>
      <c r="C34" s="56">
        <v>60</v>
      </c>
      <c r="D34" s="131">
        <f t="shared" si="1"/>
        <v>7443</v>
      </c>
    </row>
    <row r="35" spans="1:4" x14ac:dyDescent="0.25">
      <c r="A35" s="120"/>
      <c r="B35" s="49"/>
      <c r="C35" s="49"/>
      <c r="D35" s="133"/>
    </row>
    <row r="36" spans="1:4" x14ac:dyDescent="0.25">
      <c r="A36" s="130" t="s">
        <v>124</v>
      </c>
      <c r="B36" s="56"/>
      <c r="C36" s="56"/>
      <c r="D36" s="131"/>
    </row>
    <row r="37" spans="1:4" x14ac:dyDescent="0.25">
      <c r="A37" s="132" t="s">
        <v>43</v>
      </c>
      <c r="B37" s="56">
        <v>8349</v>
      </c>
      <c r="C37" s="56">
        <v>297</v>
      </c>
      <c r="D37" s="131">
        <f>SUM(B37:C37)</f>
        <v>8646</v>
      </c>
    </row>
    <row r="38" spans="1:4" x14ac:dyDescent="0.25">
      <c r="A38" s="132" t="s">
        <v>226</v>
      </c>
      <c r="B38" s="56">
        <v>42408</v>
      </c>
      <c r="C38" s="56">
        <v>3711</v>
      </c>
      <c r="D38" s="131">
        <f>SUM(B38:C38)</f>
        <v>46119</v>
      </c>
    </row>
    <row r="39" spans="1:4" x14ac:dyDescent="0.25">
      <c r="A39" s="132" t="s">
        <v>227</v>
      </c>
      <c r="B39" s="56">
        <v>47676</v>
      </c>
      <c r="C39" s="56">
        <v>2649</v>
      </c>
      <c r="D39" s="131">
        <f>SUM(B39:C39)</f>
        <v>50325</v>
      </c>
    </row>
    <row r="40" spans="1:4" x14ac:dyDescent="0.25">
      <c r="A40" s="132" t="s">
        <v>26</v>
      </c>
      <c r="B40" s="56">
        <v>13572</v>
      </c>
      <c r="C40" s="56">
        <v>537</v>
      </c>
      <c r="D40" s="131">
        <f>SUM(B40:C40)</f>
        <v>14109</v>
      </c>
    </row>
    <row r="41" spans="1:4" x14ac:dyDescent="0.25">
      <c r="A41" s="132" t="s">
        <v>228</v>
      </c>
      <c r="B41" s="56">
        <v>13521</v>
      </c>
      <c r="C41" s="56">
        <v>708</v>
      </c>
      <c r="D41" s="131">
        <f>SUM(B41:C41)</f>
        <v>14229</v>
      </c>
    </row>
    <row r="42" spans="1:4" x14ac:dyDescent="0.25">
      <c r="A42" s="120"/>
      <c r="B42" s="49"/>
      <c r="C42" s="49"/>
      <c r="D42" s="133"/>
    </row>
    <row r="43" spans="1:4" x14ac:dyDescent="0.25">
      <c r="A43" s="130" t="s">
        <v>212</v>
      </c>
      <c r="B43" s="56"/>
      <c r="C43" s="56"/>
      <c r="D43" s="131"/>
    </row>
    <row r="44" spans="1:4" x14ac:dyDescent="0.25">
      <c r="A44" s="132" t="s">
        <v>108</v>
      </c>
      <c r="B44" s="56">
        <v>39375</v>
      </c>
      <c r="C44" s="56">
        <v>1548</v>
      </c>
      <c r="D44" s="131">
        <f t="shared" ref="D44:D56" si="2">SUM(B44:C44)</f>
        <v>40923</v>
      </c>
    </row>
    <row r="45" spans="1:4" x14ac:dyDescent="0.25">
      <c r="A45" s="132" t="s">
        <v>229</v>
      </c>
      <c r="B45" s="56">
        <v>267</v>
      </c>
      <c r="C45" s="56">
        <v>0</v>
      </c>
      <c r="D45" s="131">
        <f t="shared" si="2"/>
        <v>267</v>
      </c>
    </row>
    <row r="46" spans="1:4" x14ac:dyDescent="0.25">
      <c r="A46" s="132" t="s">
        <v>109</v>
      </c>
      <c r="B46" s="56">
        <v>9828</v>
      </c>
      <c r="C46" s="56">
        <v>474</v>
      </c>
      <c r="D46" s="131">
        <f t="shared" si="2"/>
        <v>10302</v>
      </c>
    </row>
    <row r="47" spans="1:4" x14ac:dyDescent="0.25">
      <c r="A47" s="132" t="s">
        <v>110</v>
      </c>
      <c r="B47" s="56">
        <v>6903</v>
      </c>
      <c r="C47" s="56">
        <v>405</v>
      </c>
      <c r="D47" s="131">
        <f t="shared" si="2"/>
        <v>7308</v>
      </c>
    </row>
    <row r="48" spans="1:4" x14ac:dyDescent="0.25">
      <c r="A48" s="132" t="s">
        <v>111</v>
      </c>
      <c r="B48" s="56">
        <v>7806</v>
      </c>
      <c r="C48" s="56">
        <v>945</v>
      </c>
      <c r="D48" s="131">
        <f t="shared" si="2"/>
        <v>8751</v>
      </c>
    </row>
    <row r="49" spans="1:4" x14ac:dyDescent="0.25">
      <c r="A49" s="132" t="s">
        <v>112</v>
      </c>
      <c r="B49" s="56">
        <v>4545</v>
      </c>
      <c r="C49" s="56">
        <v>354</v>
      </c>
      <c r="D49" s="131">
        <f t="shared" si="2"/>
        <v>4899</v>
      </c>
    </row>
    <row r="50" spans="1:4" x14ac:dyDescent="0.25">
      <c r="A50" s="132" t="s">
        <v>113</v>
      </c>
      <c r="B50" s="56">
        <v>6363</v>
      </c>
      <c r="C50" s="56">
        <v>306</v>
      </c>
      <c r="D50" s="131">
        <f t="shared" si="2"/>
        <v>6669</v>
      </c>
    </row>
    <row r="51" spans="1:4" x14ac:dyDescent="0.25">
      <c r="A51" s="132" t="s">
        <v>26</v>
      </c>
      <c r="B51" s="56">
        <v>4050</v>
      </c>
      <c r="C51" s="56">
        <v>117</v>
      </c>
      <c r="D51" s="131">
        <f t="shared" si="2"/>
        <v>4167</v>
      </c>
    </row>
    <row r="52" spans="1:4" x14ac:dyDescent="0.25">
      <c r="A52" s="132" t="s">
        <v>114</v>
      </c>
      <c r="B52" s="56">
        <v>12405</v>
      </c>
      <c r="C52" s="56">
        <v>1125</v>
      </c>
      <c r="D52" s="131">
        <f t="shared" si="2"/>
        <v>13530</v>
      </c>
    </row>
    <row r="53" spans="1:4" x14ac:dyDescent="0.25">
      <c r="A53" s="132" t="s">
        <v>115</v>
      </c>
      <c r="B53" s="56">
        <v>8571</v>
      </c>
      <c r="C53" s="56">
        <v>1266</v>
      </c>
      <c r="D53" s="131">
        <f t="shared" si="2"/>
        <v>9837</v>
      </c>
    </row>
    <row r="54" spans="1:4" x14ac:dyDescent="0.25">
      <c r="A54" s="132" t="s">
        <v>116</v>
      </c>
      <c r="B54" s="56">
        <v>5607</v>
      </c>
      <c r="C54" s="56">
        <v>402</v>
      </c>
      <c r="D54" s="131">
        <f t="shared" si="2"/>
        <v>6009</v>
      </c>
    </row>
    <row r="55" spans="1:4" x14ac:dyDescent="0.25">
      <c r="A55" s="132" t="s">
        <v>117</v>
      </c>
      <c r="B55" s="56">
        <v>10248</v>
      </c>
      <c r="C55" s="56">
        <v>561</v>
      </c>
      <c r="D55" s="131">
        <f t="shared" si="2"/>
        <v>10809</v>
      </c>
    </row>
    <row r="56" spans="1:4" x14ac:dyDescent="0.25">
      <c r="A56" s="132" t="s">
        <v>118</v>
      </c>
      <c r="B56" s="56">
        <v>9558</v>
      </c>
      <c r="C56" s="56">
        <v>390</v>
      </c>
      <c r="D56" s="131">
        <f t="shared" si="2"/>
        <v>9948</v>
      </c>
    </row>
    <row r="57" spans="1:4" x14ac:dyDescent="0.25">
      <c r="A57" s="120"/>
      <c r="B57" s="49"/>
      <c r="C57" s="49"/>
      <c r="D57" s="133"/>
    </row>
    <row r="58" spans="1:4" x14ac:dyDescent="0.25">
      <c r="A58" s="130" t="s">
        <v>178</v>
      </c>
      <c r="B58" s="56"/>
      <c r="C58" s="56"/>
      <c r="D58" s="131"/>
    </row>
    <row r="59" spans="1:4" x14ac:dyDescent="0.25">
      <c r="A59" s="132" t="s">
        <v>88</v>
      </c>
      <c r="B59" s="56">
        <v>52341</v>
      </c>
      <c r="C59" s="56">
        <v>2160</v>
      </c>
      <c r="D59" s="131">
        <f t="shared" ref="D59:D78" si="3">SUM(B59:C59)</f>
        <v>54501</v>
      </c>
    </row>
    <row r="60" spans="1:4" x14ac:dyDescent="0.25">
      <c r="A60" s="132" t="s">
        <v>250</v>
      </c>
      <c r="B60" s="56">
        <v>6384</v>
      </c>
      <c r="C60" s="56">
        <v>972</v>
      </c>
      <c r="D60" s="131">
        <f t="shared" si="3"/>
        <v>7356</v>
      </c>
    </row>
    <row r="61" spans="1:4" x14ac:dyDescent="0.25">
      <c r="A61" s="132" t="s">
        <v>251</v>
      </c>
      <c r="B61" s="56">
        <v>117</v>
      </c>
      <c r="C61" s="56">
        <v>9</v>
      </c>
      <c r="D61" s="131">
        <f t="shared" si="3"/>
        <v>126</v>
      </c>
    </row>
    <row r="62" spans="1:4" x14ac:dyDescent="0.25">
      <c r="A62" s="132" t="s">
        <v>252</v>
      </c>
      <c r="B62" s="56">
        <v>9528</v>
      </c>
      <c r="C62" s="56">
        <v>1812</v>
      </c>
      <c r="D62" s="131">
        <f t="shared" si="3"/>
        <v>11340</v>
      </c>
    </row>
    <row r="63" spans="1:4" x14ac:dyDescent="0.25">
      <c r="A63" s="132" t="s">
        <v>253</v>
      </c>
      <c r="B63" s="56">
        <v>477</v>
      </c>
      <c r="C63" s="56">
        <v>24</v>
      </c>
      <c r="D63" s="131">
        <f t="shared" si="3"/>
        <v>501</v>
      </c>
    </row>
    <row r="64" spans="1:4" x14ac:dyDescent="0.25">
      <c r="A64" s="132" t="s">
        <v>254</v>
      </c>
      <c r="B64" s="56">
        <v>5661</v>
      </c>
      <c r="C64" s="56">
        <v>399</v>
      </c>
      <c r="D64" s="131">
        <f t="shared" si="3"/>
        <v>6060</v>
      </c>
    </row>
    <row r="65" spans="1:4" x14ac:dyDescent="0.25">
      <c r="A65" s="132" t="s">
        <v>95</v>
      </c>
      <c r="B65" s="56">
        <v>2580</v>
      </c>
      <c r="C65" s="56">
        <v>135</v>
      </c>
      <c r="D65" s="131">
        <f t="shared" si="3"/>
        <v>2715</v>
      </c>
    </row>
    <row r="66" spans="1:4" x14ac:dyDescent="0.25">
      <c r="A66" s="132" t="s">
        <v>255</v>
      </c>
      <c r="B66" s="56">
        <v>7857</v>
      </c>
      <c r="C66" s="56">
        <v>282</v>
      </c>
      <c r="D66" s="131">
        <f t="shared" si="3"/>
        <v>8139</v>
      </c>
    </row>
    <row r="67" spans="1:4" x14ac:dyDescent="0.25">
      <c r="A67" s="132" t="s">
        <v>256</v>
      </c>
      <c r="B67" s="56">
        <v>6525</v>
      </c>
      <c r="C67" s="56">
        <v>252</v>
      </c>
      <c r="D67" s="131">
        <f t="shared" si="3"/>
        <v>6777</v>
      </c>
    </row>
    <row r="68" spans="1:4" x14ac:dyDescent="0.25">
      <c r="A68" s="132" t="s">
        <v>257</v>
      </c>
      <c r="B68" s="56">
        <v>3138</v>
      </c>
      <c r="C68" s="56">
        <v>207</v>
      </c>
      <c r="D68" s="131">
        <f t="shared" si="3"/>
        <v>3345</v>
      </c>
    </row>
    <row r="69" spans="1:4" x14ac:dyDescent="0.25">
      <c r="A69" s="132" t="s">
        <v>258</v>
      </c>
      <c r="B69" s="56">
        <v>588</v>
      </c>
      <c r="C69" s="56">
        <v>18</v>
      </c>
      <c r="D69" s="131">
        <f t="shared" si="3"/>
        <v>606</v>
      </c>
    </row>
    <row r="70" spans="1:4" x14ac:dyDescent="0.25">
      <c r="A70" s="132" t="s">
        <v>259</v>
      </c>
      <c r="B70" s="56">
        <v>855</v>
      </c>
      <c r="C70" s="56">
        <v>33</v>
      </c>
      <c r="D70" s="131">
        <f t="shared" si="3"/>
        <v>888</v>
      </c>
    </row>
    <row r="71" spans="1:4" x14ac:dyDescent="0.25">
      <c r="A71" s="132" t="s">
        <v>260</v>
      </c>
      <c r="B71" s="56">
        <v>1032</v>
      </c>
      <c r="C71" s="56">
        <v>54</v>
      </c>
      <c r="D71" s="131">
        <f t="shared" si="3"/>
        <v>1086</v>
      </c>
    </row>
    <row r="72" spans="1:4" x14ac:dyDescent="0.25">
      <c r="A72" s="132" t="s">
        <v>96</v>
      </c>
      <c r="B72" s="56">
        <v>2256</v>
      </c>
      <c r="C72" s="56">
        <v>99</v>
      </c>
      <c r="D72" s="131">
        <f t="shared" si="3"/>
        <v>2355</v>
      </c>
    </row>
    <row r="73" spans="1:4" x14ac:dyDescent="0.25">
      <c r="A73" s="132" t="s">
        <v>261</v>
      </c>
      <c r="B73" s="56">
        <v>9882</v>
      </c>
      <c r="C73" s="56">
        <v>873</v>
      </c>
      <c r="D73" s="131">
        <f t="shared" si="3"/>
        <v>10755</v>
      </c>
    </row>
    <row r="74" spans="1:4" x14ac:dyDescent="0.25">
      <c r="A74" s="132" t="s">
        <v>262</v>
      </c>
      <c r="B74" s="56">
        <v>2424</v>
      </c>
      <c r="C74" s="56">
        <v>102</v>
      </c>
      <c r="D74" s="131">
        <f t="shared" si="3"/>
        <v>2526</v>
      </c>
    </row>
    <row r="75" spans="1:4" x14ac:dyDescent="0.25">
      <c r="A75" s="132" t="s">
        <v>263</v>
      </c>
      <c r="B75" s="56">
        <v>3888</v>
      </c>
      <c r="C75" s="56">
        <v>204</v>
      </c>
      <c r="D75" s="131">
        <f t="shared" si="3"/>
        <v>4092</v>
      </c>
    </row>
    <row r="76" spans="1:4" x14ac:dyDescent="0.25">
      <c r="A76" s="132" t="s">
        <v>264</v>
      </c>
      <c r="B76" s="56">
        <v>6351</v>
      </c>
      <c r="C76" s="56">
        <v>144</v>
      </c>
      <c r="D76" s="131">
        <f t="shared" si="3"/>
        <v>6495</v>
      </c>
    </row>
    <row r="77" spans="1:4" x14ac:dyDescent="0.25">
      <c r="A77" s="132" t="s">
        <v>265</v>
      </c>
      <c r="B77" s="56">
        <v>1092</v>
      </c>
      <c r="C77" s="56">
        <v>42</v>
      </c>
      <c r="D77" s="131">
        <f t="shared" si="3"/>
        <v>1134</v>
      </c>
    </row>
    <row r="78" spans="1:4" x14ac:dyDescent="0.25">
      <c r="A78" s="132" t="s">
        <v>266</v>
      </c>
      <c r="B78" s="56">
        <v>2538</v>
      </c>
      <c r="C78" s="56">
        <v>84</v>
      </c>
      <c r="D78" s="131">
        <f t="shared" si="3"/>
        <v>2622</v>
      </c>
    </row>
    <row r="79" spans="1:4" x14ac:dyDescent="0.25">
      <c r="A79" s="120"/>
      <c r="B79" s="49"/>
      <c r="C79" s="49"/>
      <c r="D79" s="133"/>
    </row>
    <row r="80" spans="1:4" x14ac:dyDescent="0.25">
      <c r="A80" s="130" t="s">
        <v>333</v>
      </c>
      <c r="B80" s="56"/>
      <c r="C80" s="56"/>
      <c r="D80" s="131"/>
    </row>
    <row r="81" spans="1:4" x14ac:dyDescent="0.25">
      <c r="A81" s="132" t="s">
        <v>230</v>
      </c>
      <c r="B81" s="56">
        <v>50379</v>
      </c>
      <c r="C81" s="56">
        <v>2019</v>
      </c>
      <c r="D81" s="131">
        <f t="shared" ref="D81:D92" si="4">SUM(B81:C81)</f>
        <v>52398</v>
      </c>
    </row>
    <row r="82" spans="1:4" x14ac:dyDescent="0.25">
      <c r="A82" s="132" t="s">
        <v>140</v>
      </c>
      <c r="B82" s="56">
        <v>7866</v>
      </c>
      <c r="C82" s="56">
        <v>399</v>
      </c>
      <c r="D82" s="131">
        <f t="shared" si="4"/>
        <v>8265</v>
      </c>
    </row>
    <row r="83" spans="1:4" x14ac:dyDescent="0.25">
      <c r="A83" s="132" t="s">
        <v>141</v>
      </c>
      <c r="B83" s="56">
        <v>13419</v>
      </c>
      <c r="C83" s="56">
        <v>795</v>
      </c>
      <c r="D83" s="131">
        <f t="shared" si="4"/>
        <v>14214</v>
      </c>
    </row>
    <row r="84" spans="1:4" x14ac:dyDescent="0.25">
      <c r="A84" s="132" t="s">
        <v>142</v>
      </c>
      <c r="B84" s="56">
        <v>14742</v>
      </c>
      <c r="C84" s="56">
        <v>1083</v>
      </c>
      <c r="D84" s="131">
        <f t="shared" si="4"/>
        <v>15825</v>
      </c>
    </row>
    <row r="85" spans="1:4" x14ac:dyDescent="0.25">
      <c r="A85" s="132" t="s">
        <v>143</v>
      </c>
      <c r="B85" s="56">
        <v>13422</v>
      </c>
      <c r="C85" s="56">
        <v>1047</v>
      </c>
      <c r="D85" s="131">
        <f t="shared" si="4"/>
        <v>14469</v>
      </c>
    </row>
    <row r="86" spans="1:4" x14ac:dyDescent="0.25">
      <c r="A86" s="132" t="s">
        <v>144</v>
      </c>
      <c r="B86" s="56">
        <v>9618</v>
      </c>
      <c r="C86" s="56">
        <v>858</v>
      </c>
      <c r="D86" s="131">
        <f t="shared" si="4"/>
        <v>10476</v>
      </c>
    </row>
    <row r="87" spans="1:4" x14ac:dyDescent="0.25">
      <c r="A87" s="132" t="s">
        <v>145</v>
      </c>
      <c r="B87" s="56">
        <v>6120</v>
      </c>
      <c r="C87" s="56">
        <v>606</v>
      </c>
      <c r="D87" s="131">
        <f t="shared" si="4"/>
        <v>6726</v>
      </c>
    </row>
    <row r="88" spans="1:4" x14ac:dyDescent="0.25">
      <c r="A88" s="132" t="s">
        <v>146</v>
      </c>
      <c r="B88" s="56">
        <v>3591</v>
      </c>
      <c r="C88" s="56">
        <v>351</v>
      </c>
      <c r="D88" s="131">
        <f t="shared" si="4"/>
        <v>3942</v>
      </c>
    </row>
    <row r="89" spans="1:4" x14ac:dyDescent="0.25">
      <c r="A89" s="132" t="s">
        <v>147</v>
      </c>
      <c r="B89" s="56">
        <v>2136</v>
      </c>
      <c r="C89" s="56">
        <v>258</v>
      </c>
      <c r="D89" s="131">
        <f t="shared" si="4"/>
        <v>2394</v>
      </c>
    </row>
    <row r="90" spans="1:4" x14ac:dyDescent="0.25">
      <c r="A90" s="132" t="s">
        <v>148</v>
      </c>
      <c r="B90" s="56">
        <v>1404</v>
      </c>
      <c r="C90" s="56">
        <v>171</v>
      </c>
      <c r="D90" s="131">
        <f t="shared" si="4"/>
        <v>1575</v>
      </c>
    </row>
    <row r="91" spans="1:4" x14ac:dyDescent="0.25">
      <c r="A91" s="132" t="s">
        <v>149</v>
      </c>
      <c r="B91" s="56">
        <v>870</v>
      </c>
      <c r="C91" s="56">
        <v>132</v>
      </c>
      <c r="D91" s="131">
        <f t="shared" si="4"/>
        <v>1002</v>
      </c>
    </row>
    <row r="92" spans="1:4" x14ac:dyDescent="0.25">
      <c r="A92" s="132" t="s">
        <v>150</v>
      </c>
      <c r="B92" s="56">
        <v>1959</v>
      </c>
      <c r="C92" s="56">
        <v>189</v>
      </c>
      <c r="D92" s="131">
        <f t="shared" si="4"/>
        <v>2148</v>
      </c>
    </row>
    <row r="93" spans="1:4" x14ac:dyDescent="0.25">
      <c r="A93" s="121"/>
      <c r="B93" s="134"/>
      <c r="C93" s="134"/>
      <c r="D93" s="135"/>
    </row>
    <row r="94" spans="1:4" ht="15.75" thickBot="1" x14ac:dyDescent="0.3">
      <c r="A94" s="136" t="s">
        <v>42</v>
      </c>
      <c r="B94" s="137">
        <v>125526</v>
      </c>
      <c r="C94" s="137">
        <v>7908</v>
      </c>
      <c r="D94" s="138">
        <f>SUM(B94:C94)</f>
        <v>133434</v>
      </c>
    </row>
    <row r="95" spans="1:4" x14ac:dyDescent="0.25">
      <c r="A95" s="124"/>
    </row>
    <row r="96" spans="1:4" x14ac:dyDescent="0.25">
      <c r="A96" s="124"/>
    </row>
    <row r="97" spans="1:1" x14ac:dyDescent="0.25">
      <c r="A97" s="124"/>
    </row>
    <row r="98" spans="1:1" x14ac:dyDescent="0.25">
      <c r="A98" s="124"/>
    </row>
    <row r="99" spans="1:1" x14ac:dyDescent="0.25">
      <c r="A99" s="124"/>
    </row>
    <row r="100" spans="1:1" x14ac:dyDescent="0.25">
      <c r="A100" s="124"/>
    </row>
    <row r="101" spans="1:1" x14ac:dyDescent="0.25">
      <c r="A101" s="124"/>
    </row>
    <row r="102" spans="1:1" x14ac:dyDescent="0.25">
      <c r="A102" s="124"/>
    </row>
    <row r="103" spans="1:1" x14ac:dyDescent="0.25">
      <c r="A103" s="124"/>
    </row>
    <row r="104" spans="1:1" x14ac:dyDescent="0.25">
      <c r="A104" s="124"/>
    </row>
    <row r="105" spans="1:1" x14ac:dyDescent="0.25">
      <c r="A105" s="124"/>
    </row>
    <row r="106" spans="1:1" x14ac:dyDescent="0.25">
      <c r="A106" s="124"/>
    </row>
    <row r="107" spans="1:1" x14ac:dyDescent="0.25">
      <c r="A107" s="124"/>
    </row>
    <row r="108" spans="1:1" x14ac:dyDescent="0.25">
      <c r="A108" s="124"/>
    </row>
    <row r="109" spans="1:1" x14ac:dyDescent="0.25">
      <c r="A109" s="124"/>
    </row>
    <row r="110" spans="1:1" x14ac:dyDescent="0.25">
      <c r="A110" s="124"/>
    </row>
  </sheetData>
  <mergeCells count="1">
    <mergeCell ref="B6:C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13.875" style="20" bestFit="1" customWidth="1"/>
    <col min="2" max="7" width="11.875" style="20" customWidth="1"/>
    <col min="8" max="16384" width="9" style="20"/>
  </cols>
  <sheetData>
    <row r="1" spans="1:8" ht="18.75" x14ac:dyDescent="0.25">
      <c r="A1" s="54" t="s">
        <v>293</v>
      </c>
    </row>
    <row r="2" spans="1:8" ht="18.75" x14ac:dyDescent="0.25">
      <c r="A2" s="54" t="s">
        <v>453</v>
      </c>
    </row>
    <row r="3" spans="1:8" x14ac:dyDescent="0.25">
      <c r="A3" s="58" t="s">
        <v>186</v>
      </c>
    </row>
    <row r="4" spans="1:8" x14ac:dyDescent="0.25">
      <c r="A4" s="58" t="s">
        <v>235</v>
      </c>
    </row>
    <row r="5" spans="1:8" x14ac:dyDescent="0.25">
      <c r="A5" s="58"/>
    </row>
    <row r="6" spans="1:8" ht="15.75" thickBot="1" x14ac:dyDescent="0.3">
      <c r="A6" s="79"/>
      <c r="B6" s="79"/>
      <c r="C6" s="79"/>
      <c r="D6" s="79"/>
      <c r="E6" s="79"/>
      <c r="F6" s="79"/>
      <c r="G6" s="79"/>
      <c r="H6" s="79"/>
    </row>
    <row r="7" spans="1:8" x14ac:dyDescent="0.25">
      <c r="A7" s="80"/>
      <c r="B7" s="374" t="s">
        <v>327</v>
      </c>
      <c r="C7" s="375"/>
      <c r="D7" s="376"/>
      <c r="E7" s="374" t="s">
        <v>328</v>
      </c>
      <c r="F7" s="375"/>
      <c r="G7" s="377"/>
      <c r="H7" s="79"/>
    </row>
    <row r="8" spans="1:8" x14ac:dyDescent="0.25">
      <c r="A8" s="93" t="s">
        <v>329</v>
      </c>
      <c r="B8" s="94" t="s">
        <v>290</v>
      </c>
      <c r="C8" s="95" t="s">
        <v>291</v>
      </c>
      <c r="D8" s="96" t="s">
        <v>132</v>
      </c>
      <c r="E8" s="95" t="s">
        <v>290</v>
      </c>
      <c r="F8" s="95" t="s">
        <v>291</v>
      </c>
      <c r="G8" s="97" t="s">
        <v>132</v>
      </c>
      <c r="H8" s="79"/>
    </row>
    <row r="9" spans="1:8" x14ac:dyDescent="0.25">
      <c r="A9" s="89">
        <v>1</v>
      </c>
      <c r="B9" s="90">
        <v>85875</v>
      </c>
      <c r="C9" s="79">
        <v>85875</v>
      </c>
      <c r="D9" s="91">
        <v>85875</v>
      </c>
      <c r="E9" s="79">
        <v>7359</v>
      </c>
      <c r="F9" s="79">
        <v>7359</v>
      </c>
      <c r="G9" s="92">
        <v>7359</v>
      </c>
      <c r="H9" s="79"/>
    </row>
    <row r="10" spans="1:8" x14ac:dyDescent="0.25">
      <c r="A10" s="89">
        <v>2</v>
      </c>
      <c r="B10" s="90">
        <v>83250</v>
      </c>
      <c r="C10" s="79">
        <v>78852</v>
      </c>
      <c r="D10" s="91">
        <v>85875</v>
      </c>
      <c r="E10" s="79">
        <v>7194</v>
      </c>
      <c r="F10" s="79">
        <v>6609</v>
      </c>
      <c r="G10" s="92">
        <v>7359</v>
      </c>
      <c r="H10" s="79"/>
    </row>
    <row r="11" spans="1:8" x14ac:dyDescent="0.25">
      <c r="A11" s="89">
        <v>3</v>
      </c>
      <c r="B11" s="90">
        <v>80745</v>
      </c>
      <c r="C11" s="79">
        <v>73575</v>
      </c>
      <c r="D11" s="91">
        <v>85875</v>
      </c>
      <c r="E11" s="79">
        <v>7002</v>
      </c>
      <c r="F11" s="79">
        <v>5907</v>
      </c>
      <c r="G11" s="92">
        <v>7359</v>
      </c>
      <c r="H11" s="79"/>
    </row>
    <row r="12" spans="1:8" x14ac:dyDescent="0.25">
      <c r="A12" s="89">
        <v>4</v>
      </c>
      <c r="B12" s="90">
        <v>78360</v>
      </c>
      <c r="C12" s="79">
        <v>69450</v>
      </c>
      <c r="D12" s="91">
        <v>85875</v>
      </c>
      <c r="E12" s="79">
        <v>6792</v>
      </c>
      <c r="F12" s="79">
        <v>5421</v>
      </c>
      <c r="G12" s="92">
        <v>7359</v>
      </c>
      <c r="H12" s="79"/>
    </row>
    <row r="13" spans="1:8" x14ac:dyDescent="0.25">
      <c r="A13" s="89">
        <v>5</v>
      </c>
      <c r="B13" s="90">
        <v>75963</v>
      </c>
      <c r="C13" s="79">
        <v>65916</v>
      </c>
      <c r="D13" s="91">
        <v>85875</v>
      </c>
      <c r="E13" s="79">
        <v>6567</v>
      </c>
      <c r="F13" s="79">
        <v>4983</v>
      </c>
      <c r="G13" s="92">
        <v>7359</v>
      </c>
      <c r="H13" s="79"/>
    </row>
    <row r="14" spans="1:8" x14ac:dyDescent="0.25">
      <c r="A14" s="89">
        <v>6</v>
      </c>
      <c r="B14" s="90">
        <v>73542</v>
      </c>
      <c r="C14" s="79">
        <v>63135</v>
      </c>
      <c r="D14" s="91">
        <v>85875</v>
      </c>
      <c r="E14" s="79">
        <v>6303</v>
      </c>
      <c r="F14" s="79">
        <v>4494</v>
      </c>
      <c r="G14" s="92">
        <v>7359</v>
      </c>
      <c r="H14" s="79"/>
    </row>
    <row r="15" spans="1:8" x14ac:dyDescent="0.25">
      <c r="A15" s="89">
        <v>7</v>
      </c>
      <c r="B15" s="90">
        <v>71364</v>
      </c>
      <c r="C15" s="79">
        <v>60738</v>
      </c>
      <c r="D15" s="91">
        <v>85875</v>
      </c>
      <c r="E15" s="79">
        <v>6066</v>
      </c>
      <c r="F15" s="79">
        <v>4095</v>
      </c>
      <c r="G15" s="92">
        <v>7359</v>
      </c>
      <c r="H15" s="79"/>
    </row>
    <row r="16" spans="1:8" x14ac:dyDescent="0.25">
      <c r="A16" s="89">
        <v>8</v>
      </c>
      <c r="B16" s="90">
        <v>69174</v>
      </c>
      <c r="C16" s="79">
        <v>58668</v>
      </c>
      <c r="D16" s="91">
        <v>85875</v>
      </c>
      <c r="E16" s="79">
        <v>5829</v>
      </c>
      <c r="F16" s="79">
        <v>3732</v>
      </c>
      <c r="G16" s="92">
        <v>7359</v>
      </c>
      <c r="H16" s="79"/>
    </row>
    <row r="17" spans="1:8" x14ac:dyDescent="0.25">
      <c r="A17" s="89">
        <v>9</v>
      </c>
      <c r="B17" s="90">
        <v>66927</v>
      </c>
      <c r="C17" s="79">
        <v>56649</v>
      </c>
      <c r="D17" s="91">
        <v>85875</v>
      </c>
      <c r="E17" s="79">
        <v>5526</v>
      </c>
      <c r="F17" s="79">
        <v>3402</v>
      </c>
      <c r="G17" s="92">
        <v>7359</v>
      </c>
      <c r="H17" s="79"/>
    </row>
    <row r="18" spans="1:8" x14ac:dyDescent="0.25">
      <c r="A18" s="89">
        <v>10</v>
      </c>
      <c r="B18" s="90">
        <v>64521</v>
      </c>
      <c r="C18" s="79">
        <v>54693</v>
      </c>
      <c r="D18" s="91">
        <v>85875</v>
      </c>
      <c r="E18" s="79">
        <v>5193</v>
      </c>
      <c r="F18" s="79">
        <v>3084</v>
      </c>
      <c r="G18" s="92">
        <v>7359</v>
      </c>
      <c r="H18" s="79"/>
    </row>
    <row r="19" spans="1:8" x14ac:dyDescent="0.25">
      <c r="A19" s="89">
        <v>11</v>
      </c>
      <c r="B19" s="90">
        <v>62106</v>
      </c>
      <c r="C19" s="79">
        <v>53244</v>
      </c>
      <c r="D19" s="91">
        <v>85875</v>
      </c>
      <c r="E19" s="79">
        <v>4809</v>
      </c>
      <c r="F19" s="79">
        <v>2904</v>
      </c>
      <c r="G19" s="92">
        <v>7359</v>
      </c>
      <c r="H19" s="79"/>
    </row>
    <row r="20" spans="1:8" x14ac:dyDescent="0.25">
      <c r="A20" s="89">
        <v>12</v>
      </c>
      <c r="B20" s="90">
        <v>59766</v>
      </c>
      <c r="C20" s="79">
        <v>51942</v>
      </c>
      <c r="D20" s="91">
        <v>85875</v>
      </c>
      <c r="E20" s="79">
        <v>4437</v>
      </c>
      <c r="F20" s="79">
        <v>2793</v>
      </c>
      <c r="G20" s="92">
        <v>7359</v>
      </c>
      <c r="H20" s="79"/>
    </row>
    <row r="21" spans="1:8" x14ac:dyDescent="0.25">
      <c r="A21" s="89">
        <v>13</v>
      </c>
      <c r="B21" s="90">
        <v>57507</v>
      </c>
      <c r="C21" s="79">
        <v>50877</v>
      </c>
      <c r="D21" s="91">
        <v>85875</v>
      </c>
      <c r="E21" s="79">
        <v>4038</v>
      </c>
      <c r="F21" s="79">
        <v>2715</v>
      </c>
      <c r="G21" s="92">
        <v>7359</v>
      </c>
      <c r="H21" s="79"/>
    </row>
    <row r="22" spans="1:8" x14ac:dyDescent="0.25">
      <c r="A22" s="89">
        <v>14</v>
      </c>
      <c r="B22" s="90">
        <v>55062</v>
      </c>
      <c r="C22" s="79">
        <v>49836</v>
      </c>
      <c r="D22" s="91">
        <v>85875</v>
      </c>
      <c r="E22" s="79">
        <v>3600</v>
      </c>
      <c r="F22" s="79">
        <v>2634</v>
      </c>
      <c r="G22" s="92">
        <v>7359</v>
      </c>
      <c r="H22" s="79"/>
    </row>
    <row r="23" spans="1:8" x14ac:dyDescent="0.25">
      <c r="A23" s="89">
        <v>15</v>
      </c>
      <c r="B23" s="90">
        <v>52629</v>
      </c>
      <c r="C23" s="79">
        <v>48894</v>
      </c>
      <c r="D23" s="91">
        <v>85875</v>
      </c>
      <c r="E23" s="79">
        <v>3231</v>
      </c>
      <c r="F23" s="79">
        <v>2574</v>
      </c>
      <c r="G23" s="92">
        <v>7359</v>
      </c>
      <c r="H23" s="79"/>
    </row>
    <row r="24" spans="1:8" x14ac:dyDescent="0.25">
      <c r="A24" s="89">
        <v>16</v>
      </c>
      <c r="B24" s="90">
        <v>50070</v>
      </c>
      <c r="C24" s="79">
        <v>48018</v>
      </c>
      <c r="D24" s="91">
        <v>85875</v>
      </c>
      <c r="E24" s="79">
        <v>2835</v>
      </c>
      <c r="F24" s="79">
        <v>2493</v>
      </c>
      <c r="G24" s="92">
        <v>7359</v>
      </c>
      <c r="H24" s="79"/>
    </row>
    <row r="25" spans="1:8" x14ac:dyDescent="0.25">
      <c r="A25" s="89">
        <v>17</v>
      </c>
      <c r="B25" s="90">
        <v>47556</v>
      </c>
      <c r="C25" s="79">
        <v>47094</v>
      </c>
      <c r="D25" s="91">
        <v>85875</v>
      </c>
      <c r="E25" s="79">
        <v>2505</v>
      </c>
      <c r="F25" s="79">
        <v>2436</v>
      </c>
      <c r="G25" s="92">
        <v>7359</v>
      </c>
      <c r="H25" s="79"/>
    </row>
    <row r="26" spans="1:8" ht="15.75" thickBot="1" x14ac:dyDescent="0.3">
      <c r="A26" s="98">
        <v>18</v>
      </c>
      <c r="B26" s="99">
        <v>46329</v>
      </c>
      <c r="C26" s="100">
        <v>46329</v>
      </c>
      <c r="D26" s="101">
        <v>85875</v>
      </c>
      <c r="E26" s="100">
        <v>2361</v>
      </c>
      <c r="F26" s="100">
        <v>2361</v>
      </c>
      <c r="G26" s="102">
        <v>7359</v>
      </c>
      <c r="H26" s="79"/>
    </row>
    <row r="27" spans="1:8" x14ac:dyDescent="0.25">
      <c r="A27" s="79"/>
      <c r="B27" s="79"/>
      <c r="C27" s="79"/>
      <c r="D27" s="79"/>
      <c r="E27" s="79"/>
      <c r="F27" s="79"/>
      <c r="G27" s="79"/>
      <c r="H27" s="79"/>
    </row>
    <row r="28" spans="1:8" x14ac:dyDescent="0.25">
      <c r="A28" s="79"/>
      <c r="B28" s="79"/>
      <c r="C28" s="79"/>
      <c r="D28" s="79"/>
      <c r="E28" s="79"/>
      <c r="F28" s="79"/>
      <c r="G28" s="79"/>
      <c r="H28" s="79"/>
    </row>
    <row r="29" spans="1:8" x14ac:dyDescent="0.25">
      <c r="A29" s="79"/>
      <c r="B29" s="79"/>
      <c r="C29" s="79"/>
      <c r="D29" s="79"/>
      <c r="E29" s="79"/>
      <c r="F29" s="79"/>
      <c r="G29" s="79"/>
      <c r="H29" s="79"/>
    </row>
    <row r="30" spans="1:8" x14ac:dyDescent="0.25">
      <c r="A30" s="79"/>
      <c r="B30" s="79"/>
      <c r="C30" s="79"/>
      <c r="D30" s="79"/>
      <c r="E30" s="79"/>
      <c r="F30" s="79"/>
      <c r="G30" s="79"/>
      <c r="H30" s="79"/>
    </row>
    <row r="31" spans="1:8" x14ac:dyDescent="0.25">
      <c r="A31" s="79"/>
      <c r="B31" s="79"/>
      <c r="C31" s="79"/>
      <c r="D31" s="79"/>
      <c r="E31" s="79"/>
      <c r="F31" s="79"/>
      <c r="G31" s="79"/>
      <c r="H31" s="79"/>
    </row>
    <row r="32" spans="1:8" x14ac:dyDescent="0.25">
      <c r="A32" s="79"/>
      <c r="B32" s="79"/>
      <c r="C32" s="79"/>
      <c r="D32" s="79"/>
      <c r="E32" s="79"/>
      <c r="F32" s="79"/>
      <c r="G32" s="79"/>
      <c r="H32" s="79"/>
    </row>
    <row r="33" spans="1:8" x14ac:dyDescent="0.25">
      <c r="A33" s="79"/>
      <c r="B33" s="79"/>
      <c r="C33" s="79"/>
      <c r="D33" s="79"/>
      <c r="E33" s="79"/>
      <c r="F33" s="79"/>
      <c r="G33" s="79"/>
      <c r="H33" s="79"/>
    </row>
    <row r="34" spans="1:8" x14ac:dyDescent="0.25">
      <c r="A34" s="79"/>
      <c r="B34" s="79"/>
      <c r="C34" s="79"/>
      <c r="D34" s="79"/>
      <c r="E34" s="79"/>
      <c r="F34" s="79"/>
      <c r="G34" s="79"/>
      <c r="H34" s="79"/>
    </row>
    <row r="35" spans="1:8" x14ac:dyDescent="0.25">
      <c r="A35" s="79"/>
      <c r="B35" s="79"/>
      <c r="C35" s="79"/>
      <c r="D35" s="79"/>
      <c r="E35" s="79"/>
      <c r="F35" s="79"/>
      <c r="G35" s="79"/>
      <c r="H35" s="79"/>
    </row>
    <row r="37" spans="1:8" x14ac:dyDescent="0.25">
      <c r="A37" s="123"/>
    </row>
    <row r="38" spans="1:8" x14ac:dyDescent="0.25">
      <c r="A38" s="123"/>
    </row>
    <row r="39" spans="1:8" x14ac:dyDescent="0.25">
      <c r="A39" s="123"/>
    </row>
    <row r="40" spans="1:8" x14ac:dyDescent="0.25">
      <c r="A40" s="123"/>
    </row>
    <row r="41" spans="1:8" x14ac:dyDescent="0.25">
      <c r="A41" s="123"/>
    </row>
    <row r="42" spans="1:8" x14ac:dyDescent="0.25">
      <c r="A42" s="123"/>
    </row>
    <row r="43" spans="1:8" x14ac:dyDescent="0.25">
      <c r="A43" s="123"/>
    </row>
  </sheetData>
  <mergeCells count="2">
    <mergeCell ref="B7:D7"/>
    <mergeCell ref="E7:G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0"/>
  <sheetViews>
    <sheetView showGridLines="0" zoomScaleNormal="100" workbookViewId="0"/>
  </sheetViews>
  <sheetFormatPr defaultRowHeight="15" x14ac:dyDescent="0.25"/>
  <cols>
    <col min="1" max="1" width="35.75" style="20" customWidth="1"/>
    <col min="2" max="3" width="10.875" style="20" customWidth="1"/>
    <col min="4" max="4" width="11.75" style="20" customWidth="1"/>
    <col min="5" max="5" width="11.625" style="20" bestFit="1" customWidth="1"/>
    <col min="6" max="8" width="10.875" style="20" customWidth="1"/>
    <col min="9" max="9" width="14.75" style="20" bestFit="1" customWidth="1"/>
    <col min="10" max="14" width="10.875" style="20" customWidth="1"/>
    <col min="15" max="15" width="10.875" style="22" customWidth="1"/>
    <col min="16" max="67" width="9" style="22"/>
    <col min="68" max="16384" width="9" style="20"/>
  </cols>
  <sheetData>
    <row r="1" spans="1:15" ht="18.75" x14ac:dyDescent="0.25">
      <c r="A1" s="54" t="s">
        <v>305</v>
      </c>
    </row>
    <row r="2" spans="1:15" s="22" customFormat="1" ht="18.75" x14ac:dyDescent="0.25">
      <c r="A2" s="54" t="s">
        <v>454</v>
      </c>
      <c r="B2" s="20"/>
      <c r="C2" s="20"/>
      <c r="D2" s="20"/>
      <c r="E2" s="20"/>
      <c r="F2" s="20"/>
      <c r="G2" s="20"/>
      <c r="H2" s="20"/>
      <c r="I2" s="20"/>
      <c r="J2" s="20"/>
      <c r="K2" s="20"/>
      <c r="L2" s="20"/>
      <c r="M2" s="20"/>
      <c r="N2" s="20"/>
    </row>
    <row r="3" spans="1:15" x14ac:dyDescent="0.25">
      <c r="A3" s="58" t="s">
        <v>186</v>
      </c>
    </row>
    <row r="4" spans="1:15" s="22" customFormat="1" x14ac:dyDescent="0.25">
      <c r="A4" s="20"/>
      <c r="B4" s="20"/>
      <c r="C4" s="20"/>
      <c r="D4" s="20"/>
      <c r="E4" s="20"/>
      <c r="F4" s="20"/>
      <c r="G4" s="20"/>
      <c r="H4" s="20"/>
      <c r="I4" s="20"/>
      <c r="J4" s="20"/>
      <c r="K4" s="20"/>
      <c r="L4" s="20"/>
      <c r="M4" s="20"/>
      <c r="N4" s="20"/>
    </row>
    <row r="5" spans="1:15" s="22" customFormat="1" ht="15.75" thickBot="1" x14ac:dyDescent="0.3">
      <c r="A5" s="20"/>
      <c r="B5" s="20"/>
      <c r="C5" s="20"/>
      <c r="D5" s="20"/>
      <c r="E5" s="20"/>
      <c r="F5" s="20"/>
      <c r="G5" s="20"/>
      <c r="H5" s="20"/>
      <c r="I5" s="20"/>
      <c r="J5" s="20"/>
      <c r="K5" s="20"/>
      <c r="L5" s="20"/>
      <c r="M5" s="20"/>
      <c r="N5" s="20"/>
    </row>
    <row r="6" spans="1:15" s="22" customFormat="1" x14ac:dyDescent="0.25">
      <c r="A6" s="113"/>
      <c r="B6" s="378" t="s">
        <v>321</v>
      </c>
      <c r="C6" s="379"/>
      <c r="D6" s="379"/>
      <c r="E6" s="379"/>
      <c r="F6" s="379"/>
      <c r="G6" s="379"/>
      <c r="H6" s="379"/>
      <c r="I6" s="379"/>
      <c r="J6" s="379"/>
      <c r="K6" s="379"/>
      <c r="L6" s="379"/>
      <c r="M6" s="379"/>
      <c r="N6" s="380"/>
      <c r="O6" s="114"/>
    </row>
    <row r="7" spans="1:15" s="22" customFormat="1" ht="30" x14ac:dyDescent="0.25">
      <c r="A7" s="115" t="s">
        <v>322</v>
      </c>
      <c r="B7" s="116" t="s">
        <v>0</v>
      </c>
      <c r="C7" s="117" t="s">
        <v>1</v>
      </c>
      <c r="D7" s="117" t="s">
        <v>2</v>
      </c>
      <c r="E7" s="117" t="s">
        <v>3</v>
      </c>
      <c r="F7" s="117" t="s">
        <v>4</v>
      </c>
      <c r="G7" s="117" t="s">
        <v>5</v>
      </c>
      <c r="H7" s="117" t="s">
        <v>6</v>
      </c>
      <c r="I7" s="117" t="s">
        <v>7</v>
      </c>
      <c r="J7" s="117" t="s">
        <v>8</v>
      </c>
      <c r="K7" s="117" t="s">
        <v>294</v>
      </c>
      <c r="L7" s="117" t="s">
        <v>295</v>
      </c>
      <c r="M7" s="117" t="s">
        <v>10</v>
      </c>
      <c r="N7" s="118" t="s">
        <v>11</v>
      </c>
      <c r="O7" s="119" t="s">
        <v>32</v>
      </c>
    </row>
    <row r="8" spans="1:15" s="22" customFormat="1" x14ac:dyDescent="0.25">
      <c r="A8" s="120" t="s">
        <v>0</v>
      </c>
      <c r="B8" s="90">
        <v>2211</v>
      </c>
      <c r="C8" s="79">
        <v>72</v>
      </c>
      <c r="D8" s="79">
        <v>0</v>
      </c>
      <c r="E8" s="79">
        <v>0</v>
      </c>
      <c r="F8" s="79">
        <v>0</v>
      </c>
      <c r="G8" s="79">
        <v>0</v>
      </c>
      <c r="H8" s="79">
        <v>0</v>
      </c>
      <c r="I8" s="79">
        <v>0</v>
      </c>
      <c r="J8" s="79">
        <v>0</v>
      </c>
      <c r="K8" s="79">
        <v>0</v>
      </c>
      <c r="L8" s="79">
        <v>0</v>
      </c>
      <c r="M8" s="79">
        <v>0</v>
      </c>
      <c r="N8" s="91">
        <v>297</v>
      </c>
      <c r="O8" s="92">
        <f>SUM(B8:N8)</f>
        <v>2580</v>
      </c>
    </row>
    <row r="9" spans="1:15" s="22" customFormat="1" x14ac:dyDescent="0.25">
      <c r="A9" s="120" t="s">
        <v>18</v>
      </c>
      <c r="B9" s="90">
        <v>18</v>
      </c>
      <c r="C9" s="79">
        <v>6261</v>
      </c>
      <c r="D9" s="79">
        <v>0</v>
      </c>
      <c r="E9" s="79">
        <v>0</v>
      </c>
      <c r="F9" s="79">
        <v>0</v>
      </c>
      <c r="G9" s="79">
        <v>0</v>
      </c>
      <c r="H9" s="79">
        <v>0</v>
      </c>
      <c r="I9" s="79">
        <v>0</v>
      </c>
      <c r="J9" s="79">
        <v>0</v>
      </c>
      <c r="K9" s="79">
        <v>0</v>
      </c>
      <c r="L9" s="79">
        <v>0</v>
      </c>
      <c r="M9" s="79">
        <v>0</v>
      </c>
      <c r="N9" s="91">
        <v>57</v>
      </c>
      <c r="O9" s="92">
        <f t="shared" ref="O9:O20" si="0">SUM(B9:N9)</f>
        <v>6336</v>
      </c>
    </row>
    <row r="10" spans="1:15" s="22" customFormat="1" x14ac:dyDescent="0.25">
      <c r="A10" s="120" t="s">
        <v>2</v>
      </c>
      <c r="B10" s="90">
        <v>0</v>
      </c>
      <c r="C10" s="79">
        <v>576</v>
      </c>
      <c r="D10" s="79">
        <v>5493</v>
      </c>
      <c r="E10" s="79">
        <v>0</v>
      </c>
      <c r="F10" s="79">
        <v>6</v>
      </c>
      <c r="G10" s="79">
        <v>18</v>
      </c>
      <c r="H10" s="79">
        <v>15</v>
      </c>
      <c r="I10" s="79">
        <v>138</v>
      </c>
      <c r="J10" s="79">
        <v>27</v>
      </c>
      <c r="K10" s="79">
        <v>12</v>
      </c>
      <c r="L10" s="79">
        <v>0</v>
      </c>
      <c r="M10" s="79">
        <v>60</v>
      </c>
      <c r="N10" s="91">
        <v>2871</v>
      </c>
      <c r="O10" s="92">
        <f t="shared" si="0"/>
        <v>9216</v>
      </c>
    </row>
    <row r="11" spans="1:15" s="22" customFormat="1" x14ac:dyDescent="0.25">
      <c r="A11" s="120" t="s">
        <v>19</v>
      </c>
      <c r="B11" s="90">
        <v>0</v>
      </c>
      <c r="C11" s="79">
        <v>0</v>
      </c>
      <c r="D11" s="79">
        <v>0</v>
      </c>
      <c r="E11" s="79">
        <v>2580</v>
      </c>
      <c r="F11" s="79">
        <v>0</v>
      </c>
      <c r="G11" s="79">
        <v>0</v>
      </c>
      <c r="H11" s="79">
        <v>0</v>
      </c>
      <c r="I11" s="79">
        <v>30</v>
      </c>
      <c r="J11" s="79">
        <v>12</v>
      </c>
      <c r="K11" s="79">
        <v>0</v>
      </c>
      <c r="L11" s="79">
        <v>0</v>
      </c>
      <c r="M11" s="79">
        <v>12</v>
      </c>
      <c r="N11" s="91">
        <v>366</v>
      </c>
      <c r="O11" s="92">
        <f t="shared" si="0"/>
        <v>3000</v>
      </c>
    </row>
    <row r="12" spans="1:15" s="22" customFormat="1" x14ac:dyDescent="0.25">
      <c r="A12" s="120" t="s">
        <v>20</v>
      </c>
      <c r="B12" s="90">
        <v>0</v>
      </c>
      <c r="C12" s="79">
        <v>0</v>
      </c>
      <c r="D12" s="79">
        <v>63</v>
      </c>
      <c r="E12" s="79">
        <v>12</v>
      </c>
      <c r="F12" s="79">
        <v>54</v>
      </c>
      <c r="G12" s="79">
        <v>6192</v>
      </c>
      <c r="H12" s="79">
        <v>921</v>
      </c>
      <c r="I12" s="79">
        <v>105</v>
      </c>
      <c r="J12" s="79">
        <v>21</v>
      </c>
      <c r="K12" s="79">
        <v>21</v>
      </c>
      <c r="L12" s="79">
        <v>0</v>
      </c>
      <c r="M12" s="79">
        <v>120</v>
      </c>
      <c r="N12" s="91">
        <v>1020</v>
      </c>
      <c r="O12" s="92">
        <f t="shared" si="0"/>
        <v>8529</v>
      </c>
    </row>
    <row r="13" spans="1:15" s="22" customFormat="1" x14ac:dyDescent="0.25">
      <c r="A13" s="120" t="s">
        <v>7</v>
      </c>
      <c r="B13" s="90">
        <v>12</v>
      </c>
      <c r="C13" s="79">
        <v>48</v>
      </c>
      <c r="D13" s="79">
        <v>951</v>
      </c>
      <c r="E13" s="79">
        <v>57</v>
      </c>
      <c r="F13" s="79">
        <v>1614</v>
      </c>
      <c r="G13" s="79">
        <v>1083</v>
      </c>
      <c r="H13" s="79">
        <v>1041</v>
      </c>
      <c r="I13" s="79">
        <v>45156</v>
      </c>
      <c r="J13" s="79">
        <v>3396</v>
      </c>
      <c r="K13" s="79">
        <v>387</v>
      </c>
      <c r="L13" s="79">
        <v>0</v>
      </c>
      <c r="M13" s="79">
        <v>3165</v>
      </c>
      <c r="N13" s="91">
        <v>7221</v>
      </c>
      <c r="O13" s="92">
        <f t="shared" si="0"/>
        <v>64131</v>
      </c>
    </row>
    <row r="14" spans="1:15" s="22" customFormat="1" x14ac:dyDescent="0.25">
      <c r="A14" s="120" t="s">
        <v>21</v>
      </c>
      <c r="B14" s="90">
        <v>0</v>
      </c>
      <c r="C14" s="79">
        <v>18</v>
      </c>
      <c r="D14" s="79">
        <v>105</v>
      </c>
      <c r="E14" s="79">
        <v>6</v>
      </c>
      <c r="F14" s="79">
        <v>33</v>
      </c>
      <c r="G14" s="79">
        <v>243</v>
      </c>
      <c r="H14" s="79">
        <v>135</v>
      </c>
      <c r="I14" s="79">
        <v>579</v>
      </c>
      <c r="J14" s="79">
        <v>105</v>
      </c>
      <c r="K14" s="79">
        <v>3828</v>
      </c>
      <c r="L14" s="79">
        <v>2391</v>
      </c>
      <c r="M14" s="79">
        <v>0</v>
      </c>
      <c r="N14" s="91">
        <v>0</v>
      </c>
      <c r="O14" s="92">
        <f t="shared" si="0"/>
        <v>7443</v>
      </c>
    </row>
    <row r="15" spans="1:15" s="22" customFormat="1" x14ac:dyDescent="0.25">
      <c r="A15" s="120" t="s">
        <v>22</v>
      </c>
      <c r="B15" s="90">
        <v>27</v>
      </c>
      <c r="C15" s="79">
        <v>60</v>
      </c>
      <c r="D15" s="79">
        <v>777</v>
      </c>
      <c r="E15" s="79">
        <v>414</v>
      </c>
      <c r="F15" s="79">
        <v>168</v>
      </c>
      <c r="G15" s="79">
        <v>414</v>
      </c>
      <c r="H15" s="79">
        <v>195</v>
      </c>
      <c r="I15" s="79">
        <v>4671</v>
      </c>
      <c r="J15" s="79">
        <v>630</v>
      </c>
      <c r="K15" s="79">
        <v>186</v>
      </c>
      <c r="L15" s="79">
        <v>0</v>
      </c>
      <c r="M15" s="79">
        <v>1125</v>
      </c>
      <c r="N15" s="91">
        <v>6663</v>
      </c>
      <c r="O15" s="92">
        <f t="shared" si="0"/>
        <v>15330</v>
      </c>
    </row>
    <row r="16" spans="1:15" s="22" customFormat="1" x14ac:dyDescent="0.25">
      <c r="A16" s="120" t="s">
        <v>23</v>
      </c>
      <c r="B16" s="90">
        <v>0</v>
      </c>
      <c r="C16" s="79">
        <v>0</v>
      </c>
      <c r="D16" s="79">
        <v>6</v>
      </c>
      <c r="E16" s="79">
        <v>0</v>
      </c>
      <c r="F16" s="79">
        <v>0</v>
      </c>
      <c r="G16" s="79">
        <v>0</v>
      </c>
      <c r="H16" s="79">
        <v>0</v>
      </c>
      <c r="I16" s="79">
        <v>15</v>
      </c>
      <c r="J16" s="79">
        <v>0</v>
      </c>
      <c r="K16" s="79">
        <v>0</v>
      </c>
      <c r="L16" s="79">
        <v>0</v>
      </c>
      <c r="M16" s="79">
        <v>0</v>
      </c>
      <c r="N16" s="91">
        <v>30</v>
      </c>
      <c r="O16" s="92">
        <f t="shared" si="0"/>
        <v>51</v>
      </c>
    </row>
    <row r="17" spans="1:15" s="22" customFormat="1" x14ac:dyDescent="0.25">
      <c r="A17" s="120" t="s">
        <v>24</v>
      </c>
      <c r="B17" s="90">
        <v>0</v>
      </c>
      <c r="C17" s="79">
        <v>12</v>
      </c>
      <c r="D17" s="79">
        <v>24</v>
      </c>
      <c r="E17" s="79">
        <v>18</v>
      </c>
      <c r="F17" s="79">
        <v>9</v>
      </c>
      <c r="G17" s="79">
        <v>45</v>
      </c>
      <c r="H17" s="79">
        <v>12</v>
      </c>
      <c r="I17" s="79">
        <v>99</v>
      </c>
      <c r="J17" s="79">
        <v>24</v>
      </c>
      <c r="K17" s="79">
        <v>6</v>
      </c>
      <c r="L17" s="79">
        <v>0</v>
      </c>
      <c r="M17" s="79">
        <v>51</v>
      </c>
      <c r="N17" s="91">
        <v>345</v>
      </c>
      <c r="O17" s="92">
        <f t="shared" si="0"/>
        <v>645</v>
      </c>
    </row>
    <row r="18" spans="1:15" s="22" customFormat="1" x14ac:dyDescent="0.25">
      <c r="A18" s="120" t="s">
        <v>25</v>
      </c>
      <c r="B18" s="90">
        <v>0</v>
      </c>
      <c r="C18" s="79">
        <v>606</v>
      </c>
      <c r="D18" s="79">
        <v>48</v>
      </c>
      <c r="E18" s="79">
        <v>12</v>
      </c>
      <c r="F18" s="79">
        <v>12</v>
      </c>
      <c r="G18" s="79">
        <v>621</v>
      </c>
      <c r="H18" s="79">
        <v>129</v>
      </c>
      <c r="I18" s="79">
        <v>294</v>
      </c>
      <c r="J18" s="79">
        <v>24</v>
      </c>
      <c r="K18" s="79">
        <v>102</v>
      </c>
      <c r="L18" s="79">
        <v>0</v>
      </c>
      <c r="M18" s="79">
        <v>78</v>
      </c>
      <c r="N18" s="91">
        <v>672</v>
      </c>
      <c r="O18" s="92">
        <f t="shared" si="0"/>
        <v>2598</v>
      </c>
    </row>
    <row r="19" spans="1:15" s="22" customFormat="1" x14ac:dyDescent="0.25">
      <c r="A19" s="120" t="s">
        <v>26</v>
      </c>
      <c r="B19" s="90">
        <v>75</v>
      </c>
      <c r="C19" s="79">
        <v>165</v>
      </c>
      <c r="D19" s="79">
        <v>651</v>
      </c>
      <c r="E19" s="79">
        <v>201</v>
      </c>
      <c r="F19" s="79">
        <v>138</v>
      </c>
      <c r="G19" s="79">
        <v>687</v>
      </c>
      <c r="H19" s="79">
        <v>234</v>
      </c>
      <c r="I19" s="79">
        <v>3597</v>
      </c>
      <c r="J19" s="79">
        <v>570</v>
      </c>
      <c r="K19" s="79">
        <v>393</v>
      </c>
      <c r="L19" s="79">
        <v>0</v>
      </c>
      <c r="M19" s="79">
        <v>660</v>
      </c>
      <c r="N19" s="91">
        <v>3204</v>
      </c>
      <c r="O19" s="92">
        <f t="shared" si="0"/>
        <v>10575</v>
      </c>
    </row>
    <row r="20" spans="1:15" s="22" customFormat="1" x14ac:dyDescent="0.25">
      <c r="A20" s="121" t="s">
        <v>27</v>
      </c>
      <c r="B20" s="94">
        <v>39</v>
      </c>
      <c r="C20" s="95">
        <v>51</v>
      </c>
      <c r="D20" s="95">
        <v>135</v>
      </c>
      <c r="E20" s="95">
        <v>42</v>
      </c>
      <c r="F20" s="95">
        <v>45</v>
      </c>
      <c r="G20" s="95">
        <v>75</v>
      </c>
      <c r="H20" s="95">
        <v>39</v>
      </c>
      <c r="I20" s="95">
        <v>786</v>
      </c>
      <c r="J20" s="95">
        <v>189</v>
      </c>
      <c r="K20" s="95">
        <v>51</v>
      </c>
      <c r="L20" s="95">
        <v>0</v>
      </c>
      <c r="M20" s="95">
        <v>234</v>
      </c>
      <c r="N20" s="96">
        <v>1236</v>
      </c>
      <c r="O20" s="97">
        <f t="shared" si="0"/>
        <v>2922</v>
      </c>
    </row>
    <row r="21" spans="1:15" ht="15.75" thickBot="1" x14ac:dyDescent="0.3">
      <c r="A21" s="122" t="s">
        <v>32</v>
      </c>
      <c r="B21" s="99">
        <f>SUM(B8:B20)</f>
        <v>2382</v>
      </c>
      <c r="C21" s="100">
        <f t="shared" ref="C21:O21" si="1">SUM(C8:C20)</f>
        <v>7869</v>
      </c>
      <c r="D21" s="100">
        <f t="shared" si="1"/>
        <v>8253</v>
      </c>
      <c r="E21" s="100">
        <f t="shared" si="1"/>
        <v>3342</v>
      </c>
      <c r="F21" s="100">
        <f t="shared" si="1"/>
        <v>2079</v>
      </c>
      <c r="G21" s="100">
        <f t="shared" si="1"/>
        <v>9378</v>
      </c>
      <c r="H21" s="100">
        <f t="shared" si="1"/>
        <v>2721</v>
      </c>
      <c r="I21" s="100">
        <f t="shared" si="1"/>
        <v>55470</v>
      </c>
      <c r="J21" s="100">
        <f t="shared" si="1"/>
        <v>4998</v>
      </c>
      <c r="K21" s="100">
        <f t="shared" si="1"/>
        <v>4986</v>
      </c>
      <c r="L21" s="100">
        <f t="shared" si="1"/>
        <v>2391</v>
      </c>
      <c r="M21" s="100">
        <f t="shared" si="1"/>
        <v>5505</v>
      </c>
      <c r="N21" s="101">
        <f t="shared" si="1"/>
        <v>23982</v>
      </c>
      <c r="O21" s="102">
        <f t="shared" si="1"/>
        <v>133356</v>
      </c>
    </row>
    <row r="70" spans="20:20" x14ac:dyDescent="0.25">
      <c r="T70" s="103"/>
    </row>
  </sheetData>
  <mergeCells count="1">
    <mergeCell ref="B6:N6"/>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showGridLines="0" workbookViewId="0"/>
  </sheetViews>
  <sheetFormatPr defaultRowHeight="15" x14ac:dyDescent="0.25"/>
  <cols>
    <col min="1" max="1" width="24.25" style="20" customWidth="1"/>
    <col min="2" max="6" width="11.875" style="20" customWidth="1"/>
    <col min="7" max="7" width="15.375" style="20" customWidth="1"/>
    <col min="8" max="11" width="11.875" style="20" customWidth="1"/>
    <col min="12" max="12" width="12.375" style="20" bestFit="1" customWidth="1"/>
    <col min="13" max="14" width="11.875" style="20" customWidth="1"/>
    <col min="15" max="16384" width="9" style="20"/>
  </cols>
  <sheetData>
    <row r="1" spans="1:14" ht="18.75" x14ac:dyDescent="0.25">
      <c r="A1" s="54" t="s">
        <v>304</v>
      </c>
    </row>
    <row r="2" spans="1:14" ht="18.75" x14ac:dyDescent="0.25">
      <c r="A2" s="54" t="s">
        <v>299</v>
      </c>
    </row>
    <row r="3" spans="1:14" x14ac:dyDescent="0.25">
      <c r="A3" s="58" t="s">
        <v>186</v>
      </c>
    </row>
    <row r="5" spans="1:14" ht="15.75" thickBot="1" x14ac:dyDescent="0.3"/>
    <row r="6" spans="1:14" s="88" customFormat="1" ht="30" x14ac:dyDescent="0.25">
      <c r="A6" s="111" t="s">
        <v>321</v>
      </c>
      <c r="B6" s="105" t="s">
        <v>0</v>
      </c>
      <c r="C6" s="112" t="s">
        <v>1</v>
      </c>
      <c r="D6" s="112" t="s">
        <v>2</v>
      </c>
      <c r="E6" s="112" t="s">
        <v>3</v>
      </c>
      <c r="F6" s="112" t="s">
        <v>4</v>
      </c>
      <c r="G6" s="112" t="s">
        <v>7</v>
      </c>
      <c r="H6" s="112" t="s">
        <v>5</v>
      </c>
      <c r="I6" s="112" t="s">
        <v>6</v>
      </c>
      <c r="J6" s="112" t="s">
        <v>8</v>
      </c>
      <c r="K6" s="112" t="s">
        <v>9</v>
      </c>
      <c r="L6" s="112" t="s">
        <v>10</v>
      </c>
      <c r="M6" s="106" t="s">
        <v>11</v>
      </c>
      <c r="N6" s="107" t="s">
        <v>32</v>
      </c>
    </row>
    <row r="7" spans="1:14" x14ac:dyDescent="0.25">
      <c r="A7" s="89" t="s">
        <v>0</v>
      </c>
      <c r="B7" s="90">
        <v>2385</v>
      </c>
      <c r="C7" s="79">
        <v>0</v>
      </c>
      <c r="D7" s="79">
        <v>0</v>
      </c>
      <c r="E7" s="79">
        <v>0</v>
      </c>
      <c r="F7" s="79">
        <v>0</v>
      </c>
      <c r="G7" s="79">
        <v>0</v>
      </c>
      <c r="H7" s="79">
        <v>0</v>
      </c>
      <c r="I7" s="79">
        <v>0</v>
      </c>
      <c r="J7" s="79">
        <v>0</v>
      </c>
      <c r="K7" s="79">
        <v>0</v>
      </c>
      <c r="L7" s="79">
        <v>0</v>
      </c>
      <c r="M7" s="91">
        <v>0</v>
      </c>
      <c r="N7" s="92">
        <f>SUM(B7:M7)</f>
        <v>2385</v>
      </c>
    </row>
    <row r="8" spans="1:14" x14ac:dyDescent="0.25">
      <c r="A8" s="89" t="s">
        <v>1</v>
      </c>
      <c r="B8" s="90">
        <v>0</v>
      </c>
      <c r="C8" s="79">
        <v>7875</v>
      </c>
      <c r="D8" s="79">
        <v>0</v>
      </c>
      <c r="E8" s="79">
        <v>0</v>
      </c>
      <c r="F8" s="79">
        <v>0</v>
      </c>
      <c r="G8" s="79">
        <v>0</v>
      </c>
      <c r="H8" s="79">
        <v>0</v>
      </c>
      <c r="I8" s="79">
        <v>0</v>
      </c>
      <c r="J8" s="79">
        <v>0</v>
      </c>
      <c r="K8" s="79">
        <v>0</v>
      </c>
      <c r="L8" s="79">
        <v>0</v>
      </c>
      <c r="M8" s="91">
        <v>0</v>
      </c>
      <c r="N8" s="92">
        <f t="shared" ref="N8:N18" si="0">SUM(B8:M8)</f>
        <v>7875</v>
      </c>
    </row>
    <row r="9" spans="1:14" x14ac:dyDescent="0.25">
      <c r="A9" s="89" t="s">
        <v>2</v>
      </c>
      <c r="B9" s="90">
        <v>0</v>
      </c>
      <c r="C9" s="79">
        <v>0</v>
      </c>
      <c r="D9" s="79">
        <v>8271</v>
      </c>
      <c r="E9" s="79">
        <v>0</v>
      </c>
      <c r="F9" s="79">
        <v>0</v>
      </c>
      <c r="G9" s="79">
        <v>0</v>
      </c>
      <c r="H9" s="79">
        <v>0</v>
      </c>
      <c r="I9" s="79">
        <v>0</v>
      </c>
      <c r="J9" s="79">
        <v>0</v>
      </c>
      <c r="K9" s="79">
        <v>0</v>
      </c>
      <c r="L9" s="79">
        <v>0</v>
      </c>
      <c r="M9" s="91">
        <v>0</v>
      </c>
      <c r="N9" s="92">
        <f t="shared" si="0"/>
        <v>8271</v>
      </c>
    </row>
    <row r="10" spans="1:14" x14ac:dyDescent="0.25">
      <c r="A10" s="89" t="s">
        <v>3</v>
      </c>
      <c r="B10" s="90">
        <v>0</v>
      </c>
      <c r="C10" s="79">
        <v>0</v>
      </c>
      <c r="D10" s="79">
        <v>0</v>
      </c>
      <c r="E10" s="79">
        <v>3348</v>
      </c>
      <c r="F10" s="79">
        <v>0</v>
      </c>
      <c r="G10" s="79">
        <v>0</v>
      </c>
      <c r="H10" s="79">
        <v>0</v>
      </c>
      <c r="I10" s="79">
        <v>0</v>
      </c>
      <c r="J10" s="79">
        <v>0</v>
      </c>
      <c r="K10" s="79">
        <v>0</v>
      </c>
      <c r="L10" s="79">
        <v>0</v>
      </c>
      <c r="M10" s="91">
        <v>0</v>
      </c>
      <c r="N10" s="92">
        <f t="shared" si="0"/>
        <v>3348</v>
      </c>
    </row>
    <row r="11" spans="1:14" x14ac:dyDescent="0.25">
      <c r="A11" s="89" t="s">
        <v>4</v>
      </c>
      <c r="B11" s="90">
        <v>0</v>
      </c>
      <c r="C11" s="79">
        <v>0</v>
      </c>
      <c r="D11" s="79">
        <v>0</v>
      </c>
      <c r="E11" s="79">
        <v>0</v>
      </c>
      <c r="F11" s="79">
        <v>453</v>
      </c>
      <c r="G11" s="79">
        <v>1623</v>
      </c>
      <c r="H11" s="79">
        <v>0</v>
      </c>
      <c r="I11" s="79">
        <v>0</v>
      </c>
      <c r="J11" s="79">
        <v>0</v>
      </c>
      <c r="K11" s="79">
        <v>0</v>
      </c>
      <c r="L11" s="79">
        <v>0</v>
      </c>
      <c r="M11" s="91">
        <v>0</v>
      </c>
      <c r="N11" s="92">
        <f t="shared" si="0"/>
        <v>2076</v>
      </c>
    </row>
    <row r="12" spans="1:14" x14ac:dyDescent="0.25">
      <c r="A12" s="89" t="s">
        <v>5</v>
      </c>
      <c r="B12" s="90">
        <v>0</v>
      </c>
      <c r="C12" s="79">
        <v>0</v>
      </c>
      <c r="D12" s="79">
        <v>0</v>
      </c>
      <c r="E12" s="79">
        <v>0</v>
      </c>
      <c r="F12" s="79">
        <v>0</v>
      </c>
      <c r="G12" s="79">
        <v>969</v>
      </c>
      <c r="H12" s="79">
        <v>8418</v>
      </c>
      <c r="I12" s="79">
        <v>0</v>
      </c>
      <c r="J12" s="79">
        <v>0</v>
      </c>
      <c r="K12" s="79">
        <v>0</v>
      </c>
      <c r="L12" s="79">
        <v>0</v>
      </c>
      <c r="M12" s="91">
        <v>0</v>
      </c>
      <c r="N12" s="92">
        <f t="shared" si="0"/>
        <v>9387</v>
      </c>
    </row>
    <row r="13" spans="1:14" x14ac:dyDescent="0.25">
      <c r="A13" s="89" t="s">
        <v>6</v>
      </c>
      <c r="B13" s="90">
        <v>0</v>
      </c>
      <c r="C13" s="79">
        <v>0</v>
      </c>
      <c r="D13" s="79">
        <v>0</v>
      </c>
      <c r="E13" s="79">
        <v>0</v>
      </c>
      <c r="F13" s="79">
        <v>0</v>
      </c>
      <c r="G13" s="79">
        <v>951</v>
      </c>
      <c r="H13" s="79">
        <v>0</v>
      </c>
      <c r="I13" s="79">
        <v>1767</v>
      </c>
      <c r="J13" s="79">
        <v>0</v>
      </c>
      <c r="K13" s="79">
        <v>0</v>
      </c>
      <c r="L13" s="79">
        <v>0</v>
      </c>
      <c r="M13" s="91">
        <v>0</v>
      </c>
      <c r="N13" s="92">
        <f t="shared" si="0"/>
        <v>2718</v>
      </c>
    </row>
    <row r="14" spans="1:14" x14ac:dyDescent="0.25">
      <c r="A14" s="89" t="s">
        <v>7</v>
      </c>
      <c r="B14" s="90">
        <v>0</v>
      </c>
      <c r="C14" s="79">
        <v>0</v>
      </c>
      <c r="D14" s="79">
        <v>0</v>
      </c>
      <c r="E14" s="79">
        <v>0</v>
      </c>
      <c r="F14" s="79">
        <v>0</v>
      </c>
      <c r="G14" s="79">
        <v>55476</v>
      </c>
      <c r="H14" s="79">
        <v>0</v>
      </c>
      <c r="I14" s="79">
        <v>0</v>
      </c>
      <c r="J14" s="79">
        <v>0</v>
      </c>
      <c r="K14" s="79">
        <v>0</v>
      </c>
      <c r="L14" s="79">
        <v>0</v>
      </c>
      <c r="M14" s="91">
        <v>0</v>
      </c>
      <c r="N14" s="92">
        <f t="shared" si="0"/>
        <v>55476</v>
      </c>
    </row>
    <row r="15" spans="1:14" x14ac:dyDescent="0.25">
      <c r="A15" s="89" t="s">
        <v>8</v>
      </c>
      <c r="B15" s="90">
        <v>0</v>
      </c>
      <c r="C15" s="79">
        <v>0</v>
      </c>
      <c r="D15" s="79">
        <v>0</v>
      </c>
      <c r="E15" s="79">
        <v>0</v>
      </c>
      <c r="F15" s="79">
        <v>0</v>
      </c>
      <c r="G15" s="79">
        <v>0</v>
      </c>
      <c r="H15" s="79">
        <v>0</v>
      </c>
      <c r="I15" s="79">
        <v>0</v>
      </c>
      <c r="J15" s="79">
        <v>5007</v>
      </c>
      <c r="K15" s="79">
        <v>0</v>
      </c>
      <c r="L15" s="79">
        <v>0</v>
      </c>
      <c r="M15" s="91">
        <v>0</v>
      </c>
      <c r="N15" s="92">
        <f t="shared" si="0"/>
        <v>5007</v>
      </c>
    </row>
    <row r="16" spans="1:14" x14ac:dyDescent="0.25">
      <c r="A16" s="89" t="s">
        <v>9</v>
      </c>
      <c r="B16" s="90">
        <v>0</v>
      </c>
      <c r="C16" s="79">
        <v>0</v>
      </c>
      <c r="D16" s="79">
        <v>0</v>
      </c>
      <c r="E16" s="79">
        <v>0</v>
      </c>
      <c r="F16" s="79">
        <v>0</v>
      </c>
      <c r="G16" s="79">
        <v>0</v>
      </c>
      <c r="H16" s="79">
        <v>0</v>
      </c>
      <c r="I16" s="79">
        <v>0</v>
      </c>
      <c r="J16" s="79">
        <v>0</v>
      </c>
      <c r="K16" s="79">
        <v>7389</v>
      </c>
      <c r="L16" s="79">
        <v>0</v>
      </c>
      <c r="M16" s="91">
        <v>0</v>
      </c>
      <c r="N16" s="92">
        <f t="shared" si="0"/>
        <v>7389</v>
      </c>
    </row>
    <row r="17" spans="1:14" x14ac:dyDescent="0.25">
      <c r="A17" s="89" t="s">
        <v>10</v>
      </c>
      <c r="B17" s="90">
        <v>0</v>
      </c>
      <c r="C17" s="79">
        <v>0</v>
      </c>
      <c r="D17" s="79">
        <v>0</v>
      </c>
      <c r="E17" s="79">
        <v>0</v>
      </c>
      <c r="F17" s="79">
        <v>0</v>
      </c>
      <c r="G17" s="79">
        <v>0</v>
      </c>
      <c r="H17" s="79">
        <v>0</v>
      </c>
      <c r="I17" s="79">
        <v>0</v>
      </c>
      <c r="J17" s="79">
        <v>0</v>
      </c>
      <c r="K17" s="79">
        <v>0</v>
      </c>
      <c r="L17" s="79">
        <v>5511</v>
      </c>
      <c r="M17" s="91">
        <v>0</v>
      </c>
      <c r="N17" s="92">
        <f t="shared" si="0"/>
        <v>5511</v>
      </c>
    </row>
    <row r="18" spans="1:14" x14ac:dyDescent="0.25">
      <c r="A18" s="93" t="s">
        <v>11</v>
      </c>
      <c r="B18" s="94">
        <v>0</v>
      </c>
      <c r="C18" s="95">
        <v>0</v>
      </c>
      <c r="D18" s="95">
        <v>0</v>
      </c>
      <c r="E18" s="95">
        <v>0</v>
      </c>
      <c r="F18" s="95">
        <v>0</v>
      </c>
      <c r="G18" s="95">
        <v>0</v>
      </c>
      <c r="H18" s="95">
        <v>0</v>
      </c>
      <c r="I18" s="95">
        <v>0</v>
      </c>
      <c r="J18" s="95">
        <v>0</v>
      </c>
      <c r="K18" s="95">
        <v>0</v>
      </c>
      <c r="L18" s="95">
        <v>0</v>
      </c>
      <c r="M18" s="96">
        <v>23985</v>
      </c>
      <c r="N18" s="97">
        <f t="shared" si="0"/>
        <v>23985</v>
      </c>
    </row>
    <row r="19" spans="1:14" ht="15.75" thickBot="1" x14ac:dyDescent="0.3">
      <c r="A19" s="98" t="s">
        <v>32</v>
      </c>
      <c r="B19" s="99">
        <f>SUM(B7:B18)</f>
        <v>2385</v>
      </c>
      <c r="C19" s="100">
        <f t="shared" ref="C19:N19" si="1">SUM(C7:C18)</f>
        <v>7875</v>
      </c>
      <c r="D19" s="100">
        <f t="shared" si="1"/>
        <v>8271</v>
      </c>
      <c r="E19" s="100">
        <f t="shared" si="1"/>
        <v>3348</v>
      </c>
      <c r="F19" s="100">
        <f t="shared" si="1"/>
        <v>453</v>
      </c>
      <c r="G19" s="100">
        <f t="shared" si="1"/>
        <v>59019</v>
      </c>
      <c r="H19" s="100">
        <f t="shared" si="1"/>
        <v>8418</v>
      </c>
      <c r="I19" s="100">
        <f t="shared" si="1"/>
        <v>1767</v>
      </c>
      <c r="J19" s="100">
        <f t="shared" si="1"/>
        <v>5007</v>
      </c>
      <c r="K19" s="100">
        <f t="shared" si="1"/>
        <v>7389</v>
      </c>
      <c r="L19" s="100">
        <f t="shared" si="1"/>
        <v>5511</v>
      </c>
      <c r="M19" s="101">
        <f t="shared" si="1"/>
        <v>23985</v>
      </c>
      <c r="N19" s="102">
        <f t="shared" si="1"/>
        <v>133428</v>
      </c>
    </row>
    <row r="20" spans="1:14" x14ac:dyDescent="0.25">
      <c r="A20" s="79"/>
      <c r="B20" s="79"/>
      <c r="C20" s="79"/>
      <c r="D20" s="79"/>
      <c r="E20" s="79"/>
      <c r="F20" s="79"/>
      <c r="G20" s="79"/>
      <c r="H20" s="79"/>
      <c r="I20" s="79"/>
      <c r="J20" s="79"/>
      <c r="K20" s="79"/>
      <c r="L20" s="79"/>
      <c r="M20" s="79"/>
      <c r="N20" s="79"/>
    </row>
    <row r="71" spans="20:20" x14ac:dyDescent="0.25">
      <c r="T71" s="103"/>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showGridLines="0" workbookViewId="0"/>
  </sheetViews>
  <sheetFormatPr defaultRowHeight="15" x14ac:dyDescent="0.25"/>
  <cols>
    <col min="1" max="1" width="23" style="20" customWidth="1"/>
    <col min="2" max="4" width="11" style="20" customWidth="1"/>
    <col min="5" max="16384" width="9" style="20"/>
  </cols>
  <sheetData>
    <row r="1" spans="1:5" ht="18.75" x14ac:dyDescent="0.25">
      <c r="A1" s="54" t="s">
        <v>303</v>
      </c>
    </row>
    <row r="2" spans="1:5" ht="18.75" x14ac:dyDescent="0.25">
      <c r="A2" s="54" t="s">
        <v>455</v>
      </c>
    </row>
    <row r="3" spans="1:5" x14ac:dyDescent="0.25">
      <c r="A3" s="58" t="s">
        <v>186</v>
      </c>
    </row>
    <row r="5" spans="1:5" ht="15.75" thickBot="1" x14ac:dyDescent="0.3">
      <c r="A5" s="79"/>
      <c r="B5" s="79"/>
      <c r="C5" s="79"/>
      <c r="D5" s="79"/>
      <c r="E5" s="79"/>
    </row>
    <row r="6" spans="1:5" s="108" customFormat="1" ht="30" x14ac:dyDescent="0.25">
      <c r="A6" s="104" t="s">
        <v>321</v>
      </c>
      <c r="B6" s="105" t="s">
        <v>324</v>
      </c>
      <c r="C6" s="106" t="s">
        <v>323</v>
      </c>
      <c r="D6" s="107" t="s">
        <v>297</v>
      </c>
    </row>
    <row r="7" spans="1:5" x14ac:dyDescent="0.25">
      <c r="A7" s="89" t="s">
        <v>0</v>
      </c>
      <c r="B7" s="90">
        <v>2400</v>
      </c>
      <c r="C7" s="91">
        <v>2472</v>
      </c>
      <c r="D7" s="92">
        <f t="shared" ref="D7:D16" si="0">C7-B7</f>
        <v>72</v>
      </c>
    </row>
    <row r="8" spans="1:5" x14ac:dyDescent="0.25">
      <c r="A8" s="89" t="s">
        <v>1</v>
      </c>
      <c r="B8" s="90">
        <v>7239</v>
      </c>
      <c r="C8" s="91">
        <v>7305</v>
      </c>
      <c r="D8" s="92">
        <f t="shared" si="0"/>
        <v>66</v>
      </c>
    </row>
    <row r="9" spans="1:5" x14ac:dyDescent="0.25">
      <c r="A9" s="89" t="s">
        <v>2</v>
      </c>
      <c r="B9" s="90">
        <v>8940</v>
      </c>
      <c r="C9" s="91">
        <v>8922</v>
      </c>
      <c r="D9" s="92">
        <f t="shared" si="0"/>
        <v>-18</v>
      </c>
    </row>
    <row r="10" spans="1:5" x14ac:dyDescent="0.25">
      <c r="A10" s="89" t="s">
        <v>3</v>
      </c>
      <c r="B10" s="90">
        <v>4287</v>
      </c>
      <c r="C10" s="91">
        <v>4110</v>
      </c>
      <c r="D10" s="92">
        <f t="shared" si="0"/>
        <v>-177</v>
      </c>
    </row>
    <row r="11" spans="1:5" x14ac:dyDescent="0.25">
      <c r="A11" s="89" t="s">
        <v>4</v>
      </c>
      <c r="B11" s="90">
        <v>2823</v>
      </c>
      <c r="C11" s="91">
        <v>2805</v>
      </c>
      <c r="D11" s="92">
        <f t="shared" si="0"/>
        <v>-18</v>
      </c>
    </row>
    <row r="12" spans="1:5" x14ac:dyDescent="0.25">
      <c r="A12" s="89" t="s">
        <v>5</v>
      </c>
      <c r="B12" s="90">
        <v>9369</v>
      </c>
      <c r="C12" s="91">
        <v>9342</v>
      </c>
      <c r="D12" s="92">
        <f t="shared" si="0"/>
        <v>-27</v>
      </c>
    </row>
    <row r="13" spans="1:5" x14ac:dyDescent="0.25">
      <c r="A13" s="89" t="s">
        <v>6</v>
      </c>
      <c r="B13" s="90">
        <v>3324</v>
      </c>
      <c r="C13" s="91">
        <v>3315</v>
      </c>
      <c r="D13" s="92">
        <f t="shared" si="0"/>
        <v>-9</v>
      </c>
    </row>
    <row r="14" spans="1:5" x14ac:dyDescent="0.25">
      <c r="A14" s="89" t="s">
        <v>7</v>
      </c>
      <c r="B14" s="90">
        <v>54213</v>
      </c>
      <c r="C14" s="91">
        <v>54039</v>
      </c>
      <c r="D14" s="92">
        <f t="shared" si="0"/>
        <v>-174</v>
      </c>
    </row>
    <row r="15" spans="1:5" x14ac:dyDescent="0.25">
      <c r="A15" s="89" t="s">
        <v>296</v>
      </c>
      <c r="B15" s="90">
        <v>11778</v>
      </c>
      <c r="C15" s="91">
        <v>11979</v>
      </c>
      <c r="D15" s="92">
        <f t="shared" si="0"/>
        <v>201</v>
      </c>
    </row>
    <row r="16" spans="1:5" x14ac:dyDescent="0.25">
      <c r="A16" s="93" t="s">
        <v>11</v>
      </c>
      <c r="B16" s="94">
        <v>37689</v>
      </c>
      <c r="C16" s="96">
        <v>37500</v>
      </c>
      <c r="D16" s="97">
        <f t="shared" si="0"/>
        <v>-189</v>
      </c>
    </row>
    <row r="17" spans="1:11" ht="15.75" thickBot="1" x14ac:dyDescent="0.3">
      <c r="A17" s="109" t="s">
        <v>32</v>
      </c>
      <c r="B17" s="99">
        <f>SUM(B7:B16)</f>
        <v>142062</v>
      </c>
      <c r="C17" s="101">
        <f t="shared" ref="C17:D17" si="1">SUM(C7:C16)</f>
        <v>141789</v>
      </c>
      <c r="D17" s="102">
        <f t="shared" si="1"/>
        <v>-273</v>
      </c>
      <c r="E17" s="110"/>
    </row>
    <row r="19" spans="1:11" x14ac:dyDescent="0.25">
      <c r="F19"/>
      <c r="G19"/>
      <c r="H19"/>
      <c r="I19"/>
      <c r="J19"/>
      <c r="K19"/>
    </row>
    <row r="20" spans="1:11" x14ac:dyDescent="0.25">
      <c r="F20"/>
      <c r="G20"/>
      <c r="H20"/>
      <c r="I20"/>
      <c r="J20"/>
      <c r="K20"/>
    </row>
    <row r="21" spans="1:11" x14ac:dyDescent="0.25">
      <c r="F21"/>
      <c r="G21"/>
      <c r="H21"/>
      <c r="I21"/>
      <c r="J21"/>
      <c r="K21"/>
    </row>
    <row r="22" spans="1:11" x14ac:dyDescent="0.25">
      <c r="F22"/>
      <c r="G22"/>
      <c r="H22"/>
      <c r="I22"/>
      <c r="J22"/>
      <c r="K22"/>
    </row>
    <row r="73" spans="20:20" x14ac:dyDescent="0.25">
      <c r="T73" s="10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showGridLines="0" zoomScaleNormal="100" workbookViewId="0"/>
  </sheetViews>
  <sheetFormatPr defaultRowHeight="14.25" x14ac:dyDescent="0.2"/>
  <cols>
    <col min="1" max="1" width="26.5" style="19" customWidth="1"/>
    <col min="2" max="2" width="27.75" style="19" bestFit="1" customWidth="1"/>
    <col min="3" max="3" width="25.625" style="19" bestFit="1" customWidth="1"/>
    <col min="4" max="4" width="9" style="19"/>
    <col min="5" max="5" width="18.375" style="19" bestFit="1" customWidth="1"/>
    <col min="6" max="6" width="13.5" style="19" customWidth="1"/>
    <col min="7" max="7" width="14.375" style="19" customWidth="1"/>
    <col min="8" max="16384" width="9" style="19"/>
  </cols>
  <sheetData>
    <row r="1" spans="1:7" ht="18.75" x14ac:dyDescent="0.2">
      <c r="A1" s="54" t="s">
        <v>16</v>
      </c>
    </row>
    <row r="2" spans="1:7" ht="18.75" x14ac:dyDescent="0.2">
      <c r="A2" s="54" t="s">
        <v>17</v>
      </c>
    </row>
    <row r="3" spans="1:7" ht="15" x14ac:dyDescent="0.25">
      <c r="A3" s="57" t="s">
        <v>186</v>
      </c>
      <c r="B3" s="57"/>
    </row>
    <row r="4" spans="1:7" ht="15" x14ac:dyDescent="0.25">
      <c r="A4" s="57"/>
      <c r="B4" s="57"/>
    </row>
    <row r="5" spans="1:7" ht="15" thickBot="1" x14ac:dyDescent="0.25"/>
    <row r="6" spans="1:7" ht="15" x14ac:dyDescent="0.2">
      <c r="A6" s="293"/>
      <c r="B6" s="341" t="s">
        <v>13</v>
      </c>
      <c r="C6" s="342"/>
    </row>
    <row r="7" spans="1:7" ht="15" x14ac:dyDescent="0.25">
      <c r="A7" s="294" t="s">
        <v>12</v>
      </c>
      <c r="B7" s="295" t="s">
        <v>14</v>
      </c>
      <c r="C7" s="296" t="s">
        <v>15</v>
      </c>
      <c r="E7" s="381" t="s">
        <v>474</v>
      </c>
      <c r="F7" s="384" t="s">
        <v>472</v>
      </c>
      <c r="G7" s="384" t="s">
        <v>473</v>
      </c>
    </row>
    <row r="8" spans="1:7" ht="15" x14ac:dyDescent="0.25">
      <c r="A8" s="292" t="s">
        <v>78</v>
      </c>
      <c r="B8" s="297">
        <v>9390</v>
      </c>
      <c r="C8" s="298">
        <v>9342</v>
      </c>
      <c r="D8" s="281"/>
      <c r="E8" s="382" t="s">
        <v>7</v>
      </c>
      <c r="F8" s="385">
        <f>SUM(C10,C11)/SUM(C$8:C$19)</f>
        <v>0.4293995684001185</v>
      </c>
      <c r="G8" s="385">
        <f>SUM(B10,B11)/SUM(B$8:B$19)</f>
        <v>0.45330275641890372</v>
      </c>
    </row>
    <row r="9" spans="1:7" ht="15" x14ac:dyDescent="0.25">
      <c r="A9" s="292" t="s">
        <v>79</v>
      </c>
      <c r="B9" s="297">
        <v>2721</v>
      </c>
      <c r="C9" s="298">
        <v>3318</v>
      </c>
      <c r="D9" s="281"/>
      <c r="E9" s="382" t="s">
        <v>467</v>
      </c>
      <c r="F9" s="385">
        <f>C13/SUM(C$8:C$19)</f>
        <v>0.20124402318791521</v>
      </c>
      <c r="G9" s="385">
        <f>B13/SUM(B$8:B$19)</f>
        <v>0.17975178740051262</v>
      </c>
    </row>
    <row r="10" spans="1:7" ht="15" x14ac:dyDescent="0.25">
      <c r="A10" s="292" t="s">
        <v>7</v>
      </c>
      <c r="B10" s="297">
        <v>55479</v>
      </c>
      <c r="C10" s="298">
        <v>55989</v>
      </c>
      <c r="D10" s="281"/>
      <c r="E10" s="382" t="s">
        <v>174</v>
      </c>
      <c r="F10" s="385">
        <f>SUM(C8:C9,C19)/SUM(C$8:C$19)</f>
        <v>0.10906359751195363</v>
      </c>
      <c r="G10" s="385">
        <f>SUM(B8:B9,B19)/SUM(B$8:B$19)</f>
        <v>0.10634470974414317</v>
      </c>
    </row>
    <row r="11" spans="1:7" ht="15" x14ac:dyDescent="0.25">
      <c r="A11" s="299" t="s">
        <v>403</v>
      </c>
      <c r="B11" s="297">
        <v>5007</v>
      </c>
      <c r="C11" s="298">
        <v>4899</v>
      </c>
      <c r="D11" s="281"/>
      <c r="E11" s="382" t="s">
        <v>468</v>
      </c>
      <c r="F11" s="385">
        <f>C17/SUM(C$8:C$19)</f>
        <v>5.4563534041382811E-2</v>
      </c>
      <c r="G11" s="385">
        <f>B17/SUM(B$8:B$19)</f>
        <v>5.535320832771258E-2</v>
      </c>
    </row>
    <row r="12" spans="1:7" ht="15" x14ac:dyDescent="0.25">
      <c r="A12" s="292" t="s">
        <v>404</v>
      </c>
      <c r="B12" s="297">
        <v>5511</v>
      </c>
      <c r="C12" s="298">
        <v>6174</v>
      </c>
      <c r="D12" s="281"/>
      <c r="E12" s="382" t="s">
        <v>2</v>
      </c>
      <c r="F12" s="385">
        <f>C16/SUM(C$8:C$19)</f>
        <v>6.2899335674692164E-2</v>
      </c>
      <c r="G12" s="385">
        <f>B16/SUM(B$8:B$19)</f>
        <v>6.1963217770583209E-2</v>
      </c>
    </row>
    <row r="13" spans="1:7" ht="15" x14ac:dyDescent="0.25">
      <c r="A13" s="292" t="s">
        <v>405</v>
      </c>
      <c r="B13" s="297">
        <v>23985</v>
      </c>
      <c r="C13" s="298">
        <v>28536</v>
      </c>
      <c r="D13" s="281"/>
      <c r="E13" s="382" t="s">
        <v>469</v>
      </c>
      <c r="F13" s="385">
        <f>C12/SUM(C$8:C$19)</f>
        <v>4.3540811577032115E-2</v>
      </c>
      <c r="G13" s="385">
        <f>B12/SUM(B$8:B$19)</f>
        <v>4.1301317505283514E-2</v>
      </c>
    </row>
    <row r="14" spans="1:7" ht="15" x14ac:dyDescent="0.25">
      <c r="A14" s="292" t="s">
        <v>0</v>
      </c>
      <c r="B14" s="297">
        <v>2385</v>
      </c>
      <c r="C14" s="298">
        <v>2472</v>
      </c>
      <c r="D14" s="281"/>
      <c r="E14" s="382" t="s">
        <v>19</v>
      </c>
      <c r="F14" s="385">
        <f>C18/SUM(C$8:C$19)</f>
        <v>2.8984894004146743E-2</v>
      </c>
      <c r="G14" s="385">
        <f>B18/SUM(B$8:B$19)</f>
        <v>2.5091056252529342E-2</v>
      </c>
    </row>
    <row r="15" spans="1:7" ht="15" x14ac:dyDescent="0.25">
      <c r="A15" s="292" t="s">
        <v>1</v>
      </c>
      <c r="B15" s="297">
        <v>7875</v>
      </c>
      <c r="C15" s="298">
        <v>7497</v>
      </c>
      <c r="D15" s="281"/>
      <c r="E15" s="382" t="s">
        <v>470</v>
      </c>
      <c r="F15" s="385">
        <f>C15/SUM(C$8:C$19)</f>
        <v>5.2870985486396141E-2</v>
      </c>
      <c r="G15" s="385">
        <f>B15/SUM(B$8:B$19)</f>
        <v>5.9017941454202076E-2</v>
      </c>
    </row>
    <row r="16" spans="1:7" ht="15" x14ac:dyDescent="0.25">
      <c r="A16" s="292" t="s">
        <v>2</v>
      </c>
      <c r="B16" s="297">
        <v>8268</v>
      </c>
      <c r="C16" s="298">
        <v>8919</v>
      </c>
      <c r="D16" s="281"/>
      <c r="E16" s="383" t="s">
        <v>471</v>
      </c>
      <c r="F16" s="386">
        <f>C14/SUM(C$8:C$19)</f>
        <v>1.7433250116362712E-2</v>
      </c>
      <c r="G16" s="386">
        <f>B14/SUM(B$8:B$19)</f>
        <v>1.7874005126129772E-2</v>
      </c>
    </row>
    <row r="17" spans="1:6" ht="15" x14ac:dyDescent="0.2">
      <c r="A17" s="292" t="s">
        <v>239</v>
      </c>
      <c r="B17" s="297">
        <v>7386</v>
      </c>
      <c r="C17" s="298">
        <v>7737</v>
      </c>
      <c r="D17" s="281"/>
      <c r="E17" s="281"/>
      <c r="F17" s="335"/>
    </row>
    <row r="18" spans="1:6" ht="15" x14ac:dyDescent="0.2">
      <c r="A18" s="292" t="s">
        <v>3</v>
      </c>
      <c r="B18" s="297">
        <v>3348</v>
      </c>
      <c r="C18" s="298">
        <v>4110</v>
      </c>
      <c r="D18" s="281"/>
      <c r="E18" s="281"/>
      <c r="F18" s="335"/>
    </row>
    <row r="19" spans="1:6" ht="15.75" thickBot="1" x14ac:dyDescent="0.25">
      <c r="A19" s="300" t="s">
        <v>4</v>
      </c>
      <c r="B19" s="301">
        <v>2079</v>
      </c>
      <c r="C19" s="302">
        <v>2805</v>
      </c>
      <c r="D19" s="281"/>
      <c r="E19" s="281"/>
      <c r="F19" s="335"/>
    </row>
    <row r="22" spans="1:6" x14ac:dyDescent="0.2">
      <c r="B22" s="74"/>
    </row>
    <row r="90" spans="20:20" ht="15" x14ac:dyDescent="0.25">
      <c r="T90" s="229"/>
    </row>
  </sheetData>
  <mergeCells count="1">
    <mergeCell ref="B6:C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showGridLines="0" workbookViewId="0"/>
  </sheetViews>
  <sheetFormatPr defaultRowHeight="15" x14ac:dyDescent="0.25"/>
  <cols>
    <col min="1" max="1" width="23.625" style="20" customWidth="1"/>
    <col min="2" max="8" width="12.375" style="20" customWidth="1"/>
    <col min="9" max="9" width="15.25" style="20" customWidth="1"/>
    <col min="10" max="14" width="12.375" style="20" customWidth="1"/>
    <col min="15" max="16384" width="9" style="20"/>
  </cols>
  <sheetData>
    <row r="1" spans="1:15" ht="18.75" x14ac:dyDescent="0.25">
      <c r="A1" s="54" t="s">
        <v>302</v>
      </c>
    </row>
    <row r="2" spans="1:15" ht="18.75" x14ac:dyDescent="0.25">
      <c r="A2" s="54" t="s">
        <v>456</v>
      </c>
    </row>
    <row r="3" spans="1:15" x14ac:dyDescent="0.25">
      <c r="A3" s="58" t="s">
        <v>186</v>
      </c>
    </row>
    <row r="4" spans="1:15" x14ac:dyDescent="0.25">
      <c r="A4" s="58"/>
    </row>
    <row r="5" spans="1:15" ht="15.75" thickBot="1" x14ac:dyDescent="0.3">
      <c r="A5" s="79"/>
      <c r="B5" s="79"/>
      <c r="C5" s="79"/>
      <c r="D5" s="79"/>
      <c r="E5" s="79"/>
      <c r="F5" s="79"/>
      <c r="G5" s="79"/>
      <c r="H5" s="79"/>
      <c r="I5" s="79"/>
      <c r="J5" s="79"/>
      <c r="K5" s="79"/>
      <c r="L5" s="79"/>
      <c r="M5" s="79"/>
      <c r="N5" s="79"/>
      <c r="O5" s="79"/>
    </row>
    <row r="6" spans="1:15" x14ac:dyDescent="0.25">
      <c r="A6" s="80"/>
      <c r="B6" s="374" t="s">
        <v>326</v>
      </c>
      <c r="C6" s="375"/>
      <c r="D6" s="375"/>
      <c r="E6" s="375"/>
      <c r="F6" s="375"/>
      <c r="G6" s="375"/>
      <c r="H6" s="375"/>
      <c r="I6" s="375"/>
      <c r="J6" s="375"/>
      <c r="K6" s="375"/>
      <c r="L6" s="375"/>
      <c r="M6" s="376"/>
      <c r="N6" s="81"/>
      <c r="O6" s="79"/>
    </row>
    <row r="7" spans="1:15" s="88" customFormat="1" ht="30" x14ac:dyDescent="0.25">
      <c r="A7" s="82" t="s">
        <v>325</v>
      </c>
      <c r="B7" s="83" t="s">
        <v>0</v>
      </c>
      <c r="C7" s="84" t="s">
        <v>1</v>
      </c>
      <c r="D7" s="84" t="s">
        <v>2</v>
      </c>
      <c r="E7" s="84" t="s">
        <v>3</v>
      </c>
      <c r="F7" s="84" t="s">
        <v>4</v>
      </c>
      <c r="G7" s="84" t="s">
        <v>5</v>
      </c>
      <c r="H7" s="84" t="s">
        <v>6</v>
      </c>
      <c r="I7" s="84" t="s">
        <v>7</v>
      </c>
      <c r="J7" s="84" t="s">
        <v>8</v>
      </c>
      <c r="K7" s="84" t="s">
        <v>9</v>
      </c>
      <c r="L7" s="84" t="s">
        <v>10</v>
      </c>
      <c r="M7" s="85" t="s">
        <v>11</v>
      </c>
      <c r="N7" s="86" t="s">
        <v>32</v>
      </c>
      <c r="O7" s="87"/>
    </row>
    <row r="8" spans="1:15" x14ac:dyDescent="0.25">
      <c r="A8" s="89" t="s">
        <v>0</v>
      </c>
      <c r="B8" s="90">
        <v>2472</v>
      </c>
      <c r="C8" s="79">
        <v>0</v>
      </c>
      <c r="D8" s="79">
        <v>0</v>
      </c>
      <c r="E8" s="79">
        <v>0</v>
      </c>
      <c r="F8" s="79">
        <v>0</v>
      </c>
      <c r="G8" s="79">
        <v>0</v>
      </c>
      <c r="H8" s="79">
        <v>0</v>
      </c>
      <c r="I8" s="79">
        <v>0</v>
      </c>
      <c r="J8" s="79">
        <v>0</v>
      </c>
      <c r="K8" s="79">
        <v>0</v>
      </c>
      <c r="L8" s="79">
        <v>0</v>
      </c>
      <c r="M8" s="91">
        <v>0</v>
      </c>
      <c r="N8" s="92">
        <f>SUM(B8:M8)</f>
        <v>2472</v>
      </c>
      <c r="O8" s="79"/>
    </row>
    <row r="9" spans="1:15" x14ac:dyDescent="0.25">
      <c r="A9" s="89" t="s">
        <v>1</v>
      </c>
      <c r="B9" s="90">
        <v>0</v>
      </c>
      <c r="C9" s="79">
        <v>7308</v>
      </c>
      <c r="D9" s="79">
        <v>0</v>
      </c>
      <c r="E9" s="79">
        <v>0</v>
      </c>
      <c r="F9" s="79">
        <v>0</v>
      </c>
      <c r="G9" s="79">
        <v>0</v>
      </c>
      <c r="H9" s="79">
        <v>0</v>
      </c>
      <c r="I9" s="79">
        <v>0</v>
      </c>
      <c r="J9" s="79">
        <v>0</v>
      </c>
      <c r="K9" s="79">
        <v>0</v>
      </c>
      <c r="L9" s="79">
        <v>0</v>
      </c>
      <c r="M9" s="91">
        <v>0</v>
      </c>
      <c r="N9" s="92">
        <f t="shared" ref="N9:N17" si="0">SUM(B9:M9)</f>
        <v>7308</v>
      </c>
      <c r="O9" s="79"/>
    </row>
    <row r="10" spans="1:15" x14ac:dyDescent="0.25">
      <c r="A10" s="89" t="s">
        <v>2</v>
      </c>
      <c r="B10" s="90">
        <v>0</v>
      </c>
      <c r="C10" s="79">
        <v>0</v>
      </c>
      <c r="D10" s="79">
        <v>8919</v>
      </c>
      <c r="E10" s="79">
        <v>0</v>
      </c>
      <c r="F10" s="79">
        <v>0</v>
      </c>
      <c r="G10" s="79">
        <v>0</v>
      </c>
      <c r="H10" s="79">
        <v>0</v>
      </c>
      <c r="I10" s="79">
        <v>0</v>
      </c>
      <c r="J10" s="79">
        <v>0</v>
      </c>
      <c r="K10" s="79">
        <v>0</v>
      </c>
      <c r="L10" s="79">
        <v>0</v>
      </c>
      <c r="M10" s="91">
        <v>0</v>
      </c>
      <c r="N10" s="92">
        <f t="shared" si="0"/>
        <v>8919</v>
      </c>
      <c r="O10" s="79"/>
    </row>
    <row r="11" spans="1:15" x14ac:dyDescent="0.25">
      <c r="A11" s="89" t="s">
        <v>3</v>
      </c>
      <c r="B11" s="90">
        <v>0</v>
      </c>
      <c r="C11" s="79">
        <v>0</v>
      </c>
      <c r="D11" s="79">
        <v>0</v>
      </c>
      <c r="E11" s="79">
        <v>4110</v>
      </c>
      <c r="F11" s="79">
        <v>0</v>
      </c>
      <c r="G11" s="79">
        <v>0</v>
      </c>
      <c r="H11" s="79">
        <v>0</v>
      </c>
      <c r="I11" s="79">
        <v>0</v>
      </c>
      <c r="J11" s="79">
        <v>0</v>
      </c>
      <c r="K11" s="79">
        <v>0</v>
      </c>
      <c r="L11" s="79">
        <v>0</v>
      </c>
      <c r="M11" s="91">
        <v>0</v>
      </c>
      <c r="N11" s="92">
        <f t="shared" si="0"/>
        <v>4110</v>
      </c>
      <c r="O11" s="79"/>
    </row>
    <row r="12" spans="1:15" x14ac:dyDescent="0.25">
      <c r="A12" s="89" t="s">
        <v>4</v>
      </c>
      <c r="B12" s="90">
        <v>0</v>
      </c>
      <c r="C12" s="79">
        <v>0</v>
      </c>
      <c r="D12" s="79">
        <v>0</v>
      </c>
      <c r="E12" s="79">
        <v>0</v>
      </c>
      <c r="F12" s="79">
        <v>2805</v>
      </c>
      <c r="G12" s="79">
        <v>0</v>
      </c>
      <c r="H12" s="79">
        <v>0</v>
      </c>
      <c r="I12" s="79">
        <v>0</v>
      </c>
      <c r="J12" s="79">
        <v>0</v>
      </c>
      <c r="K12" s="79">
        <v>0</v>
      </c>
      <c r="L12" s="79">
        <v>0</v>
      </c>
      <c r="M12" s="91">
        <v>0</v>
      </c>
      <c r="N12" s="92">
        <f t="shared" si="0"/>
        <v>2805</v>
      </c>
      <c r="O12" s="79"/>
    </row>
    <row r="13" spans="1:15" x14ac:dyDescent="0.25">
      <c r="A13" s="89" t="s">
        <v>5</v>
      </c>
      <c r="B13" s="90">
        <v>0</v>
      </c>
      <c r="C13" s="79">
        <v>0</v>
      </c>
      <c r="D13" s="79">
        <v>0</v>
      </c>
      <c r="E13" s="79">
        <v>0</v>
      </c>
      <c r="F13" s="79">
        <v>0</v>
      </c>
      <c r="G13" s="79">
        <v>9342</v>
      </c>
      <c r="H13" s="79">
        <v>0</v>
      </c>
      <c r="I13" s="79">
        <v>0</v>
      </c>
      <c r="J13" s="79">
        <v>0</v>
      </c>
      <c r="K13" s="79">
        <v>0</v>
      </c>
      <c r="L13" s="79">
        <v>0</v>
      </c>
      <c r="M13" s="91">
        <v>0</v>
      </c>
      <c r="N13" s="92">
        <f t="shared" si="0"/>
        <v>9342</v>
      </c>
      <c r="O13" s="79"/>
    </row>
    <row r="14" spans="1:15" x14ac:dyDescent="0.25">
      <c r="A14" s="89" t="s">
        <v>6</v>
      </c>
      <c r="B14" s="90">
        <v>0</v>
      </c>
      <c r="C14" s="79">
        <v>0</v>
      </c>
      <c r="D14" s="79">
        <v>0</v>
      </c>
      <c r="E14" s="79">
        <v>0</v>
      </c>
      <c r="F14" s="79">
        <v>0</v>
      </c>
      <c r="G14" s="79">
        <v>0</v>
      </c>
      <c r="H14" s="79">
        <v>3318</v>
      </c>
      <c r="I14" s="79">
        <v>0</v>
      </c>
      <c r="J14" s="79">
        <v>0</v>
      </c>
      <c r="K14" s="79">
        <v>0</v>
      </c>
      <c r="L14" s="79">
        <v>0</v>
      </c>
      <c r="M14" s="91">
        <v>0</v>
      </c>
      <c r="N14" s="92">
        <f t="shared" si="0"/>
        <v>3318</v>
      </c>
      <c r="O14" s="79"/>
    </row>
    <row r="15" spans="1:15" x14ac:dyDescent="0.25">
      <c r="A15" s="89" t="s">
        <v>7</v>
      </c>
      <c r="B15" s="90">
        <v>0</v>
      </c>
      <c r="C15" s="79">
        <v>0</v>
      </c>
      <c r="D15" s="79">
        <v>0</v>
      </c>
      <c r="E15" s="79">
        <v>0</v>
      </c>
      <c r="F15" s="79">
        <v>0</v>
      </c>
      <c r="G15" s="79">
        <v>0</v>
      </c>
      <c r="H15" s="79">
        <v>0</v>
      </c>
      <c r="I15" s="79">
        <v>53988</v>
      </c>
      <c r="J15" s="79">
        <v>48</v>
      </c>
      <c r="K15" s="79">
        <v>0</v>
      </c>
      <c r="L15" s="79">
        <v>0</v>
      </c>
      <c r="M15" s="91">
        <v>0</v>
      </c>
      <c r="N15" s="92">
        <f t="shared" si="0"/>
        <v>54036</v>
      </c>
      <c r="O15" s="79"/>
    </row>
    <row r="16" spans="1:15" x14ac:dyDescent="0.25">
      <c r="A16" s="89" t="s">
        <v>296</v>
      </c>
      <c r="B16" s="90">
        <v>0</v>
      </c>
      <c r="C16" s="79">
        <v>12</v>
      </c>
      <c r="D16" s="79">
        <v>0</v>
      </c>
      <c r="E16" s="79">
        <v>0</v>
      </c>
      <c r="F16" s="79">
        <v>0</v>
      </c>
      <c r="G16" s="79">
        <v>0</v>
      </c>
      <c r="H16" s="79">
        <v>0</v>
      </c>
      <c r="I16" s="79">
        <v>492</v>
      </c>
      <c r="J16" s="79">
        <v>4668</v>
      </c>
      <c r="K16" s="79">
        <v>951</v>
      </c>
      <c r="L16" s="79">
        <v>5859</v>
      </c>
      <c r="M16" s="91">
        <v>0</v>
      </c>
      <c r="N16" s="92">
        <f t="shared" si="0"/>
        <v>11982</v>
      </c>
      <c r="O16" s="79"/>
    </row>
    <row r="17" spans="1:15" x14ac:dyDescent="0.25">
      <c r="A17" s="93" t="s">
        <v>11</v>
      </c>
      <c r="B17" s="94">
        <v>0</v>
      </c>
      <c r="C17" s="95">
        <v>168</v>
      </c>
      <c r="D17" s="95">
        <v>0</v>
      </c>
      <c r="E17" s="95">
        <v>0</v>
      </c>
      <c r="F17" s="95">
        <v>0</v>
      </c>
      <c r="G17" s="95">
        <v>0</v>
      </c>
      <c r="H17" s="95">
        <v>0</v>
      </c>
      <c r="I17" s="95">
        <v>1509</v>
      </c>
      <c r="J17" s="95">
        <v>183</v>
      </c>
      <c r="K17" s="95">
        <v>6789</v>
      </c>
      <c r="L17" s="95">
        <v>318</v>
      </c>
      <c r="M17" s="96">
        <v>28536</v>
      </c>
      <c r="N17" s="97">
        <f t="shared" si="0"/>
        <v>37503</v>
      </c>
      <c r="O17" s="79"/>
    </row>
    <row r="18" spans="1:15" ht="15.75" thickBot="1" x14ac:dyDescent="0.3">
      <c r="A18" s="98" t="s">
        <v>32</v>
      </c>
      <c r="B18" s="99">
        <f>SUM(B8:B17)</f>
        <v>2472</v>
      </c>
      <c r="C18" s="100">
        <f t="shared" ref="C18:N18" si="1">SUM(C8:C17)</f>
        <v>7488</v>
      </c>
      <c r="D18" s="100">
        <f t="shared" si="1"/>
        <v>8919</v>
      </c>
      <c r="E18" s="100">
        <f t="shared" si="1"/>
        <v>4110</v>
      </c>
      <c r="F18" s="100">
        <f t="shared" si="1"/>
        <v>2805</v>
      </c>
      <c r="G18" s="100">
        <f t="shared" si="1"/>
        <v>9342</v>
      </c>
      <c r="H18" s="100">
        <f t="shared" si="1"/>
        <v>3318</v>
      </c>
      <c r="I18" s="100">
        <f t="shared" si="1"/>
        <v>55989</v>
      </c>
      <c r="J18" s="100">
        <f t="shared" si="1"/>
        <v>4899</v>
      </c>
      <c r="K18" s="100">
        <f t="shared" si="1"/>
        <v>7740</v>
      </c>
      <c r="L18" s="100">
        <f t="shared" si="1"/>
        <v>6177</v>
      </c>
      <c r="M18" s="101">
        <f t="shared" si="1"/>
        <v>28536</v>
      </c>
      <c r="N18" s="102">
        <f t="shared" si="1"/>
        <v>141795</v>
      </c>
      <c r="O18" s="79"/>
    </row>
    <row r="19" spans="1:15" x14ac:dyDescent="0.25">
      <c r="A19" s="79"/>
      <c r="B19" s="79"/>
      <c r="C19" s="79"/>
      <c r="D19" s="79"/>
      <c r="E19" s="79"/>
      <c r="F19" s="79"/>
      <c r="G19" s="79"/>
      <c r="H19" s="79"/>
      <c r="I19" s="79"/>
      <c r="J19" s="79"/>
      <c r="K19" s="79"/>
      <c r="L19" s="79"/>
      <c r="M19" s="79"/>
      <c r="N19" s="79"/>
      <c r="O19" s="79"/>
    </row>
    <row r="72" spans="20:20" x14ac:dyDescent="0.25">
      <c r="T72" s="103"/>
    </row>
  </sheetData>
  <mergeCells count="1">
    <mergeCell ref="B6:M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workbookViewId="0"/>
  </sheetViews>
  <sheetFormatPr defaultRowHeight="14.25" x14ac:dyDescent="0.2"/>
  <cols>
    <col min="1" max="1" width="27.375" style="19" customWidth="1"/>
    <col min="2" max="4" width="9.125" style="19" bestFit="1" customWidth="1"/>
    <col min="5" max="5" width="10.625" style="19" bestFit="1" customWidth="1"/>
    <col min="6" max="6" width="12.75" style="19" bestFit="1" customWidth="1"/>
    <col min="7" max="7" width="9.25" style="19" bestFit="1" customWidth="1"/>
    <col min="8" max="8" width="9.375" style="19" bestFit="1" customWidth="1"/>
    <col min="9" max="9" width="10.875" style="19" bestFit="1" customWidth="1"/>
    <col min="10" max="10" width="13.5" style="19" bestFit="1" customWidth="1"/>
    <col min="11" max="11" width="15.125" style="19" bestFit="1" customWidth="1"/>
    <col min="12" max="12" width="15.25" style="19" bestFit="1" customWidth="1"/>
    <col min="13" max="13" width="16.125" style="19" bestFit="1" customWidth="1"/>
    <col min="14" max="14" width="11.625" style="19" bestFit="1" customWidth="1"/>
    <col min="15" max="15" width="10.125" style="19" bestFit="1" customWidth="1"/>
    <col min="16" max="16384" width="9" style="19"/>
  </cols>
  <sheetData>
    <row r="1" spans="1:15" ht="18.75" x14ac:dyDescent="0.2">
      <c r="A1" s="54" t="s">
        <v>28</v>
      </c>
    </row>
    <row r="2" spans="1:15" ht="18.75" x14ac:dyDescent="0.2">
      <c r="A2" s="54" t="s">
        <v>29</v>
      </c>
    </row>
    <row r="3" spans="1:15" ht="15" x14ac:dyDescent="0.2">
      <c r="A3" s="58" t="s">
        <v>186</v>
      </c>
    </row>
    <row r="4" spans="1:15" ht="15" x14ac:dyDescent="0.2">
      <c r="A4" s="58"/>
    </row>
    <row r="5" spans="1:15" ht="15.75" thickBot="1" x14ac:dyDescent="0.3">
      <c r="A5" s="57"/>
    </row>
    <row r="6" spans="1:15" ht="15" x14ac:dyDescent="0.25">
      <c r="A6" s="204"/>
      <c r="B6" s="343" t="s">
        <v>31</v>
      </c>
      <c r="C6" s="344"/>
      <c r="D6" s="344"/>
      <c r="E6" s="344"/>
      <c r="F6" s="344"/>
      <c r="G6" s="344"/>
      <c r="H6" s="344"/>
      <c r="I6" s="344"/>
      <c r="J6" s="344"/>
      <c r="K6" s="344"/>
      <c r="L6" s="344"/>
      <c r="M6" s="344"/>
      <c r="N6" s="345"/>
      <c r="O6" s="284"/>
    </row>
    <row r="7" spans="1:15" ht="15" x14ac:dyDescent="0.25">
      <c r="A7" s="285" t="s">
        <v>30</v>
      </c>
      <c r="B7" s="286" t="s">
        <v>0</v>
      </c>
      <c r="C7" s="287" t="s">
        <v>1</v>
      </c>
      <c r="D7" s="287" t="s">
        <v>2</v>
      </c>
      <c r="E7" s="287" t="s">
        <v>3</v>
      </c>
      <c r="F7" s="287" t="s">
        <v>4</v>
      </c>
      <c r="G7" s="287" t="s">
        <v>5</v>
      </c>
      <c r="H7" s="287" t="s">
        <v>6</v>
      </c>
      <c r="I7" s="287" t="s">
        <v>7</v>
      </c>
      <c r="J7" s="287" t="s">
        <v>8</v>
      </c>
      <c r="K7" s="287" t="s">
        <v>241</v>
      </c>
      <c r="L7" s="287" t="s">
        <v>240</v>
      </c>
      <c r="M7" s="287" t="s">
        <v>10</v>
      </c>
      <c r="N7" s="287" t="s">
        <v>11</v>
      </c>
      <c r="O7" s="288" t="s">
        <v>32</v>
      </c>
    </row>
    <row r="8" spans="1:15" ht="15" x14ac:dyDescent="0.25">
      <c r="A8" s="289" t="s">
        <v>0</v>
      </c>
      <c r="B8" s="62">
        <v>2211</v>
      </c>
      <c r="C8" s="57">
        <v>72</v>
      </c>
      <c r="D8" s="57">
        <v>0</v>
      </c>
      <c r="E8" s="57">
        <v>0</v>
      </c>
      <c r="F8" s="57">
        <v>0</v>
      </c>
      <c r="G8" s="57">
        <v>0</v>
      </c>
      <c r="H8" s="57">
        <v>0</v>
      </c>
      <c r="I8" s="57">
        <v>0</v>
      </c>
      <c r="J8" s="57">
        <v>0</v>
      </c>
      <c r="K8" s="57">
        <v>0</v>
      </c>
      <c r="L8" s="57">
        <v>0</v>
      </c>
      <c r="M8" s="57">
        <v>0</v>
      </c>
      <c r="N8" s="57">
        <v>297</v>
      </c>
      <c r="O8" s="227">
        <f>+SUM(B8:N8)</f>
        <v>2580</v>
      </c>
    </row>
    <row r="9" spans="1:15" ht="15" x14ac:dyDescent="0.25">
      <c r="A9" s="289" t="s">
        <v>18</v>
      </c>
      <c r="B9" s="62">
        <v>18</v>
      </c>
      <c r="C9" s="57">
        <v>6261</v>
      </c>
      <c r="D9" s="57">
        <v>0</v>
      </c>
      <c r="E9" s="57">
        <v>0</v>
      </c>
      <c r="F9" s="57">
        <v>0</v>
      </c>
      <c r="G9" s="57">
        <v>0</v>
      </c>
      <c r="H9" s="57">
        <v>0</v>
      </c>
      <c r="I9" s="57">
        <v>0</v>
      </c>
      <c r="J9" s="57">
        <v>0</v>
      </c>
      <c r="K9" s="57">
        <v>0</v>
      </c>
      <c r="L9" s="57">
        <v>0</v>
      </c>
      <c r="M9" s="57">
        <v>0</v>
      </c>
      <c r="N9" s="57">
        <v>57</v>
      </c>
      <c r="O9" s="227">
        <f t="shared" ref="O9:O21" si="0">+SUM(B9:N9)</f>
        <v>6336</v>
      </c>
    </row>
    <row r="10" spans="1:15" ht="15" x14ac:dyDescent="0.25">
      <c r="A10" s="289" t="s">
        <v>2</v>
      </c>
      <c r="B10" s="62">
        <v>0</v>
      </c>
      <c r="C10" s="57">
        <v>576</v>
      </c>
      <c r="D10" s="57">
        <v>5493</v>
      </c>
      <c r="E10" s="57">
        <v>0</v>
      </c>
      <c r="F10" s="57">
        <v>6</v>
      </c>
      <c r="G10" s="57">
        <v>18</v>
      </c>
      <c r="H10" s="57">
        <v>15</v>
      </c>
      <c r="I10" s="57">
        <v>138</v>
      </c>
      <c r="J10" s="57">
        <v>27</v>
      </c>
      <c r="K10" s="57">
        <v>12</v>
      </c>
      <c r="L10" s="57">
        <v>0</v>
      </c>
      <c r="M10" s="57">
        <v>60</v>
      </c>
      <c r="N10" s="57">
        <v>2871</v>
      </c>
      <c r="O10" s="227">
        <f t="shared" si="0"/>
        <v>9216</v>
      </c>
    </row>
    <row r="11" spans="1:15" ht="15" x14ac:dyDescent="0.25">
      <c r="A11" s="289" t="s">
        <v>19</v>
      </c>
      <c r="B11" s="62">
        <v>0</v>
      </c>
      <c r="C11" s="57">
        <v>0</v>
      </c>
      <c r="D11" s="57">
        <v>0</v>
      </c>
      <c r="E11" s="57">
        <v>2580</v>
      </c>
      <c r="F11" s="57">
        <v>0</v>
      </c>
      <c r="G11" s="57">
        <v>0</v>
      </c>
      <c r="H11" s="57">
        <v>0</v>
      </c>
      <c r="I11" s="57">
        <v>30</v>
      </c>
      <c r="J11" s="57">
        <v>12</v>
      </c>
      <c r="K11" s="57">
        <v>0</v>
      </c>
      <c r="L11" s="57">
        <v>0</v>
      </c>
      <c r="M11" s="57">
        <v>12</v>
      </c>
      <c r="N11" s="57">
        <v>366</v>
      </c>
      <c r="O11" s="227">
        <f t="shared" si="0"/>
        <v>3000</v>
      </c>
    </row>
    <row r="12" spans="1:15" ht="15" x14ac:dyDescent="0.25">
      <c r="A12" s="289" t="s">
        <v>20</v>
      </c>
      <c r="B12" s="62">
        <v>0</v>
      </c>
      <c r="C12" s="57">
        <v>0</v>
      </c>
      <c r="D12" s="57">
        <v>63</v>
      </c>
      <c r="E12" s="57">
        <v>12</v>
      </c>
      <c r="F12" s="57">
        <v>54</v>
      </c>
      <c r="G12" s="57">
        <v>6192</v>
      </c>
      <c r="H12" s="57">
        <v>921</v>
      </c>
      <c r="I12" s="57">
        <v>105</v>
      </c>
      <c r="J12" s="57">
        <v>21</v>
      </c>
      <c r="K12" s="57">
        <v>21</v>
      </c>
      <c r="L12" s="57">
        <v>0</v>
      </c>
      <c r="M12" s="57">
        <v>120</v>
      </c>
      <c r="N12" s="57">
        <v>1020</v>
      </c>
      <c r="O12" s="227">
        <f t="shared" si="0"/>
        <v>8529</v>
      </c>
    </row>
    <row r="13" spans="1:15" ht="15" x14ac:dyDescent="0.25">
      <c r="A13" s="289" t="s">
        <v>7</v>
      </c>
      <c r="B13" s="62">
        <v>12</v>
      </c>
      <c r="C13" s="57">
        <v>48</v>
      </c>
      <c r="D13" s="57">
        <v>951</v>
      </c>
      <c r="E13" s="57">
        <v>57</v>
      </c>
      <c r="F13" s="57">
        <v>1614</v>
      </c>
      <c r="G13" s="57">
        <v>1083</v>
      </c>
      <c r="H13" s="57">
        <v>1041</v>
      </c>
      <c r="I13" s="57">
        <v>45156</v>
      </c>
      <c r="J13" s="57">
        <v>3396</v>
      </c>
      <c r="K13" s="57">
        <v>387</v>
      </c>
      <c r="L13" s="57">
        <v>0</v>
      </c>
      <c r="M13" s="57">
        <v>3165</v>
      </c>
      <c r="N13" s="57">
        <v>7221</v>
      </c>
      <c r="O13" s="227">
        <f t="shared" si="0"/>
        <v>64131</v>
      </c>
    </row>
    <row r="14" spans="1:15" ht="15" x14ac:dyDescent="0.25">
      <c r="A14" s="289" t="s">
        <v>21</v>
      </c>
      <c r="B14" s="62">
        <v>0</v>
      </c>
      <c r="C14" s="57">
        <v>18</v>
      </c>
      <c r="D14" s="57">
        <v>105</v>
      </c>
      <c r="E14" s="57">
        <v>6</v>
      </c>
      <c r="F14" s="57">
        <v>33</v>
      </c>
      <c r="G14" s="57">
        <v>243</v>
      </c>
      <c r="H14" s="57">
        <v>135</v>
      </c>
      <c r="I14" s="57">
        <v>579</v>
      </c>
      <c r="J14" s="57">
        <v>105</v>
      </c>
      <c r="K14" s="57">
        <v>3828</v>
      </c>
      <c r="L14" s="57">
        <v>2391</v>
      </c>
      <c r="M14" s="57">
        <v>0</v>
      </c>
      <c r="N14" s="57">
        <v>0</v>
      </c>
      <c r="O14" s="227">
        <f t="shared" si="0"/>
        <v>7443</v>
      </c>
    </row>
    <row r="15" spans="1:15" ht="15" x14ac:dyDescent="0.25">
      <c r="A15" s="289" t="s">
        <v>22</v>
      </c>
      <c r="B15" s="62">
        <v>27</v>
      </c>
      <c r="C15" s="57">
        <v>60</v>
      </c>
      <c r="D15" s="57">
        <v>777</v>
      </c>
      <c r="E15" s="57">
        <v>414</v>
      </c>
      <c r="F15" s="57">
        <v>168</v>
      </c>
      <c r="G15" s="57">
        <v>414</v>
      </c>
      <c r="H15" s="57">
        <v>195</v>
      </c>
      <c r="I15" s="57">
        <v>4671</v>
      </c>
      <c r="J15" s="57">
        <v>630</v>
      </c>
      <c r="K15" s="57">
        <v>186</v>
      </c>
      <c r="L15" s="57">
        <v>0</v>
      </c>
      <c r="M15" s="57">
        <v>1125</v>
      </c>
      <c r="N15" s="57">
        <v>6663</v>
      </c>
      <c r="O15" s="227">
        <f t="shared" si="0"/>
        <v>15330</v>
      </c>
    </row>
    <row r="16" spans="1:15" ht="15" x14ac:dyDescent="0.25">
      <c r="A16" s="289" t="s">
        <v>23</v>
      </c>
      <c r="B16" s="62">
        <v>0</v>
      </c>
      <c r="C16" s="57">
        <v>0</v>
      </c>
      <c r="D16" s="57">
        <v>6</v>
      </c>
      <c r="E16" s="57">
        <v>0</v>
      </c>
      <c r="F16" s="57">
        <v>0</v>
      </c>
      <c r="G16" s="57">
        <v>0</v>
      </c>
      <c r="H16" s="57">
        <v>0</v>
      </c>
      <c r="I16" s="57">
        <v>15</v>
      </c>
      <c r="J16" s="57">
        <v>0</v>
      </c>
      <c r="K16" s="57">
        <v>0</v>
      </c>
      <c r="L16" s="57">
        <v>0</v>
      </c>
      <c r="M16" s="57">
        <v>0</v>
      </c>
      <c r="N16" s="57">
        <v>30</v>
      </c>
      <c r="O16" s="227">
        <f t="shared" si="0"/>
        <v>51</v>
      </c>
    </row>
    <row r="17" spans="1:15" ht="15" x14ac:dyDescent="0.25">
      <c r="A17" s="289" t="s">
        <v>24</v>
      </c>
      <c r="B17" s="62">
        <v>0</v>
      </c>
      <c r="C17" s="57">
        <v>12</v>
      </c>
      <c r="D17" s="57">
        <v>24</v>
      </c>
      <c r="E17" s="57">
        <v>18</v>
      </c>
      <c r="F17" s="57">
        <v>9</v>
      </c>
      <c r="G17" s="57">
        <v>45</v>
      </c>
      <c r="H17" s="57">
        <v>12</v>
      </c>
      <c r="I17" s="57">
        <v>99</v>
      </c>
      <c r="J17" s="57">
        <v>24</v>
      </c>
      <c r="K17" s="57">
        <v>6</v>
      </c>
      <c r="L17" s="57">
        <v>0</v>
      </c>
      <c r="M17" s="57">
        <v>51</v>
      </c>
      <c r="N17" s="57">
        <v>345</v>
      </c>
      <c r="O17" s="227">
        <f t="shared" si="0"/>
        <v>645</v>
      </c>
    </row>
    <row r="18" spans="1:15" ht="15" x14ac:dyDescent="0.25">
      <c r="A18" s="289" t="s">
        <v>25</v>
      </c>
      <c r="B18" s="62">
        <v>0</v>
      </c>
      <c r="C18" s="57">
        <v>606</v>
      </c>
      <c r="D18" s="57">
        <v>48</v>
      </c>
      <c r="E18" s="57">
        <v>12</v>
      </c>
      <c r="F18" s="57">
        <v>12</v>
      </c>
      <c r="G18" s="57">
        <v>621</v>
      </c>
      <c r="H18" s="57">
        <v>129</v>
      </c>
      <c r="I18" s="57">
        <v>294</v>
      </c>
      <c r="J18" s="57">
        <v>24</v>
      </c>
      <c r="K18" s="57">
        <v>102</v>
      </c>
      <c r="L18" s="57">
        <v>0</v>
      </c>
      <c r="M18" s="57">
        <v>78</v>
      </c>
      <c r="N18" s="57">
        <v>672</v>
      </c>
      <c r="O18" s="227">
        <f t="shared" si="0"/>
        <v>2598</v>
      </c>
    </row>
    <row r="19" spans="1:15" ht="15" x14ac:dyDescent="0.25">
      <c r="A19" s="289" t="s">
        <v>26</v>
      </c>
      <c r="B19" s="62">
        <v>75</v>
      </c>
      <c r="C19" s="57">
        <v>165</v>
      </c>
      <c r="D19" s="57">
        <v>651</v>
      </c>
      <c r="E19" s="57">
        <v>201</v>
      </c>
      <c r="F19" s="57">
        <v>138</v>
      </c>
      <c r="G19" s="57">
        <v>687</v>
      </c>
      <c r="H19" s="57">
        <v>234</v>
      </c>
      <c r="I19" s="57">
        <v>3597</v>
      </c>
      <c r="J19" s="57">
        <v>570</v>
      </c>
      <c r="K19" s="57">
        <v>393</v>
      </c>
      <c r="L19" s="57">
        <v>0</v>
      </c>
      <c r="M19" s="57">
        <v>660</v>
      </c>
      <c r="N19" s="57">
        <v>3204</v>
      </c>
      <c r="O19" s="227">
        <f t="shared" si="0"/>
        <v>10575</v>
      </c>
    </row>
    <row r="20" spans="1:15" ht="15" x14ac:dyDescent="0.25">
      <c r="A20" s="285" t="s">
        <v>27</v>
      </c>
      <c r="B20" s="244">
        <v>39</v>
      </c>
      <c r="C20" s="237">
        <v>51</v>
      </c>
      <c r="D20" s="237">
        <v>135</v>
      </c>
      <c r="E20" s="237">
        <v>42</v>
      </c>
      <c r="F20" s="237">
        <v>45</v>
      </c>
      <c r="G20" s="237">
        <v>75</v>
      </c>
      <c r="H20" s="237">
        <v>39</v>
      </c>
      <c r="I20" s="237">
        <v>786</v>
      </c>
      <c r="J20" s="237">
        <v>189</v>
      </c>
      <c r="K20" s="237">
        <v>51</v>
      </c>
      <c r="L20" s="237">
        <v>0</v>
      </c>
      <c r="M20" s="237">
        <v>234</v>
      </c>
      <c r="N20" s="237">
        <v>1236</v>
      </c>
      <c r="O20" s="238">
        <f t="shared" si="0"/>
        <v>2922</v>
      </c>
    </row>
    <row r="21" spans="1:15" ht="15.75" thickBot="1" x14ac:dyDescent="0.3">
      <c r="A21" s="290" t="s">
        <v>32</v>
      </c>
      <c r="B21" s="68">
        <f>+SUM(B8:B20)</f>
        <v>2382</v>
      </c>
      <c r="C21" s="70">
        <f t="shared" ref="C21:N21" si="1">+SUM(C8:C20)</f>
        <v>7869</v>
      </c>
      <c r="D21" s="70">
        <f t="shared" si="1"/>
        <v>8253</v>
      </c>
      <c r="E21" s="70">
        <f t="shared" si="1"/>
        <v>3342</v>
      </c>
      <c r="F21" s="70">
        <f t="shared" si="1"/>
        <v>2079</v>
      </c>
      <c r="G21" s="70">
        <f t="shared" si="1"/>
        <v>9378</v>
      </c>
      <c r="H21" s="70">
        <f t="shared" si="1"/>
        <v>2721</v>
      </c>
      <c r="I21" s="70">
        <f t="shared" si="1"/>
        <v>55470</v>
      </c>
      <c r="J21" s="70">
        <f t="shared" si="1"/>
        <v>4998</v>
      </c>
      <c r="K21" s="70">
        <f t="shared" si="1"/>
        <v>4986</v>
      </c>
      <c r="L21" s="70">
        <f t="shared" si="1"/>
        <v>2391</v>
      </c>
      <c r="M21" s="70">
        <f t="shared" si="1"/>
        <v>5505</v>
      </c>
      <c r="N21" s="70">
        <f t="shared" si="1"/>
        <v>23982</v>
      </c>
      <c r="O21" s="228">
        <f t="shared" si="0"/>
        <v>133356</v>
      </c>
    </row>
    <row r="22" spans="1:15" ht="15" x14ac:dyDescent="0.25">
      <c r="A22" s="291"/>
      <c r="B22" s="57"/>
      <c r="C22" s="57"/>
      <c r="D22" s="57"/>
      <c r="E22" s="57"/>
      <c r="F22" s="57"/>
      <c r="G22" s="57"/>
      <c r="H22" s="57"/>
      <c r="I22" s="57"/>
      <c r="J22" s="57"/>
      <c r="K22" s="57"/>
      <c r="L22" s="57"/>
      <c r="M22" s="57"/>
      <c r="N22" s="57"/>
      <c r="O22" s="57"/>
    </row>
    <row r="23" spans="1:15" ht="15" x14ac:dyDescent="0.25">
      <c r="A23" s="291"/>
      <c r="B23" s="57"/>
      <c r="C23" s="57"/>
      <c r="D23" s="57"/>
      <c r="E23" s="57"/>
      <c r="F23" s="57"/>
      <c r="G23" s="57"/>
      <c r="H23" s="57"/>
      <c r="I23" s="57"/>
      <c r="J23" s="57"/>
      <c r="K23" s="57"/>
      <c r="L23" s="57"/>
      <c r="M23" s="57"/>
      <c r="N23" s="57"/>
      <c r="O23" s="57"/>
    </row>
    <row r="69" spans="20:20" ht="15" x14ac:dyDescent="0.25">
      <c r="T69" s="229"/>
    </row>
  </sheetData>
  <mergeCells count="1">
    <mergeCell ref="B6:N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workbookViewId="0"/>
  </sheetViews>
  <sheetFormatPr defaultRowHeight="14.25" x14ac:dyDescent="0.2"/>
  <cols>
    <col min="1" max="1" width="15.125" style="19" customWidth="1"/>
    <col min="2" max="2" width="21.5" style="19" customWidth="1"/>
    <col min="3" max="5" width="15" style="19" customWidth="1"/>
    <col min="6" max="6" width="17.125" style="19" customWidth="1"/>
    <col min="7" max="9" width="15" style="19" customWidth="1"/>
    <col min="10" max="10" width="14.375" style="19" customWidth="1"/>
    <col min="11" max="11" width="17.25" style="19" customWidth="1"/>
    <col min="12" max="16384" width="9" style="19"/>
  </cols>
  <sheetData>
    <row r="1" spans="1:11" ht="18.75" x14ac:dyDescent="0.2">
      <c r="A1" s="54" t="s">
        <v>72</v>
      </c>
    </row>
    <row r="2" spans="1:11" ht="18.75" x14ac:dyDescent="0.2">
      <c r="A2" s="54" t="s">
        <v>48</v>
      </c>
    </row>
    <row r="3" spans="1:11" ht="15" x14ac:dyDescent="0.2">
      <c r="A3" s="58" t="s">
        <v>186</v>
      </c>
      <c r="E3" s="336"/>
    </row>
    <row r="4" spans="1:11" ht="15" x14ac:dyDescent="0.2">
      <c r="A4" s="58"/>
    </row>
    <row r="5" spans="1:11" ht="15" thickBot="1" x14ac:dyDescent="0.25"/>
    <row r="6" spans="1:11" ht="15" x14ac:dyDescent="0.25">
      <c r="A6" s="279"/>
      <c r="B6" s="346" t="s">
        <v>446</v>
      </c>
      <c r="C6" s="347"/>
      <c r="D6" s="347"/>
      <c r="E6" s="347"/>
      <c r="F6" s="348"/>
      <c r="G6" s="346" t="s">
        <v>447</v>
      </c>
      <c r="H6" s="347"/>
      <c r="I6" s="347"/>
      <c r="J6" s="347"/>
      <c r="K6" s="349"/>
    </row>
    <row r="7" spans="1:11" ht="45" x14ac:dyDescent="0.25">
      <c r="A7" s="280"/>
      <c r="B7" s="330" t="s">
        <v>33</v>
      </c>
      <c r="C7" s="331" t="s">
        <v>34</v>
      </c>
      <c r="D7" s="331" t="s">
        <v>47</v>
      </c>
      <c r="E7" s="331" t="s">
        <v>35</v>
      </c>
      <c r="F7" s="332" t="s">
        <v>184</v>
      </c>
      <c r="G7" s="330" t="s">
        <v>33</v>
      </c>
      <c r="H7" s="331" t="s">
        <v>34</v>
      </c>
      <c r="I7" s="331" t="s">
        <v>47</v>
      </c>
      <c r="J7" s="331" t="s">
        <v>35</v>
      </c>
      <c r="K7" s="333" t="s">
        <v>184</v>
      </c>
    </row>
    <row r="8" spans="1:11" ht="15" x14ac:dyDescent="0.25">
      <c r="A8" s="8" t="s">
        <v>36</v>
      </c>
      <c r="B8" s="1">
        <v>62899.5</v>
      </c>
      <c r="C8" s="2">
        <v>66366</v>
      </c>
      <c r="D8" s="2">
        <v>34782</v>
      </c>
      <c r="E8" s="7">
        <f>1-(1-C8/12/B8)^12</f>
        <v>0.66859348713508837</v>
      </c>
      <c r="F8" s="3">
        <f>+E8*D8/C8</f>
        <v>0.35040560934111814</v>
      </c>
      <c r="G8" s="1">
        <v>88947.5</v>
      </c>
      <c r="H8" s="2">
        <v>82047</v>
      </c>
      <c r="I8" s="2">
        <v>40611</v>
      </c>
      <c r="J8" s="7">
        <f t="shared" ref="J8:J14" si="0">1-(1-H8/12/G8)^12</f>
        <v>0.61703107142478397</v>
      </c>
      <c r="K8" s="9">
        <f t="shared" ref="K8:K14" si="1">+J8*I8/H8</f>
        <v>0.30541334651641017</v>
      </c>
    </row>
    <row r="9" spans="1:11" ht="15" x14ac:dyDescent="0.25">
      <c r="A9" s="8" t="s">
        <v>37</v>
      </c>
      <c r="B9" s="1">
        <v>4785.5</v>
      </c>
      <c r="C9" s="2">
        <v>3810</v>
      </c>
      <c r="D9" s="2">
        <v>1815</v>
      </c>
      <c r="E9" s="7">
        <f t="shared" ref="E9:E14" si="2">1-(1-C9/12/B9)^12</f>
        <v>0.56123686940263739</v>
      </c>
      <c r="F9" s="3">
        <f t="shared" ref="F9:F14" si="3">+E9*D9/C9</f>
        <v>0.26736087085716187</v>
      </c>
      <c r="G9" s="1">
        <v>4988.25</v>
      </c>
      <c r="H9" s="2">
        <v>3468</v>
      </c>
      <c r="I9" s="2">
        <v>1386</v>
      </c>
      <c r="J9" s="7">
        <f t="shared" si="0"/>
        <v>0.51138807013457555</v>
      </c>
      <c r="K9" s="9">
        <f t="shared" si="1"/>
        <v>0.20437827716451029</v>
      </c>
    </row>
    <row r="10" spans="1:11" ht="15" x14ac:dyDescent="0.25">
      <c r="A10" s="8" t="s">
        <v>38</v>
      </c>
      <c r="B10" s="1">
        <v>57602</v>
      </c>
      <c r="C10" s="2">
        <v>23928</v>
      </c>
      <c r="D10" s="2">
        <v>8685</v>
      </c>
      <c r="E10" s="7">
        <f t="shared" si="2"/>
        <v>0.34476580804210166</v>
      </c>
      <c r="F10" s="3">
        <f t="shared" si="3"/>
        <v>0.12513753940344588</v>
      </c>
      <c r="G10" s="1">
        <v>59715.25</v>
      </c>
      <c r="H10" s="2">
        <v>25779</v>
      </c>
      <c r="I10" s="2">
        <v>9162</v>
      </c>
      <c r="J10" s="7">
        <f t="shared" si="0"/>
        <v>0.35574156558793568</v>
      </c>
      <c r="K10" s="9">
        <f t="shared" si="1"/>
        <v>0.12643253128192197</v>
      </c>
    </row>
    <row r="11" spans="1:11" ht="15" x14ac:dyDescent="0.25">
      <c r="A11" s="8" t="s">
        <v>39</v>
      </c>
      <c r="B11" s="1">
        <v>86260</v>
      </c>
      <c r="C11" s="2">
        <v>28182</v>
      </c>
      <c r="D11" s="2">
        <v>13851</v>
      </c>
      <c r="E11" s="7">
        <f t="shared" si="2"/>
        <v>0.2819670577516058</v>
      </c>
      <c r="F11" s="3">
        <f t="shared" si="3"/>
        <v>0.13858227652109473</v>
      </c>
      <c r="G11" s="1">
        <v>90684.75</v>
      </c>
      <c r="H11" s="2">
        <v>20073</v>
      </c>
      <c r="I11" s="2">
        <v>8460</v>
      </c>
      <c r="J11" s="7">
        <f t="shared" si="0"/>
        <v>0.20021806521863106</v>
      </c>
      <c r="K11" s="9">
        <f t="shared" si="1"/>
        <v>8.4384239114712239E-2</v>
      </c>
    </row>
    <row r="12" spans="1:11" ht="15" x14ac:dyDescent="0.25">
      <c r="A12" s="8" t="s">
        <v>40</v>
      </c>
      <c r="B12" s="1">
        <v>8336.75</v>
      </c>
      <c r="C12" s="2">
        <v>1611</v>
      </c>
      <c r="D12" s="2">
        <v>477</v>
      </c>
      <c r="E12" s="7">
        <f t="shared" si="2"/>
        <v>0.17701194784391028</v>
      </c>
      <c r="F12" s="7">
        <f t="shared" si="3"/>
        <v>5.2411358858811423E-2</v>
      </c>
      <c r="G12" s="1">
        <v>6873.75</v>
      </c>
      <c r="H12" s="2">
        <v>1350</v>
      </c>
      <c r="I12" s="2">
        <v>420</v>
      </c>
      <c r="J12" s="7">
        <f t="shared" si="0"/>
        <v>0.17965007802792066</v>
      </c>
      <c r="K12" s="9">
        <f t="shared" si="1"/>
        <v>5.5891135386464202E-2</v>
      </c>
    </row>
    <row r="13" spans="1:11" ht="15" x14ac:dyDescent="0.25">
      <c r="A13" s="14" t="s">
        <v>41</v>
      </c>
      <c r="B13" s="4">
        <v>88811.5</v>
      </c>
      <c r="C13" s="5">
        <v>9357</v>
      </c>
      <c r="D13" s="5">
        <v>873</v>
      </c>
      <c r="E13" s="15">
        <f t="shared" si="2"/>
        <v>0.10041633314592946</v>
      </c>
      <c r="F13" s="6">
        <f t="shared" si="3"/>
        <v>9.3687569559042869E-3</v>
      </c>
      <c r="G13" s="4">
        <v>88925.25</v>
      </c>
      <c r="H13" s="5">
        <v>8847</v>
      </c>
      <c r="I13" s="5">
        <v>819</v>
      </c>
      <c r="J13" s="15">
        <f t="shared" si="0"/>
        <v>9.5074589706986901E-2</v>
      </c>
      <c r="K13" s="16">
        <f t="shared" si="1"/>
        <v>8.8014116615827143E-3</v>
      </c>
    </row>
    <row r="14" spans="1:11" ht="15.75" thickBot="1" x14ac:dyDescent="0.25">
      <c r="A14" s="10" t="s">
        <v>42</v>
      </c>
      <c r="B14" s="17">
        <v>308695.25</v>
      </c>
      <c r="C14" s="11">
        <v>133254</v>
      </c>
      <c r="D14" s="11">
        <v>60483</v>
      </c>
      <c r="E14" s="12">
        <f t="shared" si="2"/>
        <v>0.35572130195378926</v>
      </c>
      <c r="F14" s="18">
        <f t="shared" si="3"/>
        <v>0.1614592545519912</v>
      </c>
      <c r="G14" s="17">
        <v>340134.75</v>
      </c>
      <c r="H14" s="11">
        <v>141564</v>
      </c>
      <c r="I14" s="11">
        <v>60858</v>
      </c>
      <c r="J14" s="12">
        <f t="shared" si="0"/>
        <v>0.34530689897840694</v>
      </c>
      <c r="K14" s="13">
        <f t="shared" si="1"/>
        <v>0.14844654896744858</v>
      </c>
    </row>
    <row r="17" spans="1:12" ht="15" thickBot="1" x14ac:dyDescent="0.25"/>
    <row r="18" spans="1:12" ht="15" x14ac:dyDescent="0.25">
      <c r="A18" s="279"/>
      <c r="B18" s="346" t="s">
        <v>446</v>
      </c>
      <c r="C18" s="347"/>
      <c r="D18" s="347"/>
      <c r="E18" s="347"/>
      <c r="F18" s="348"/>
      <c r="G18" s="346" t="s">
        <v>447</v>
      </c>
      <c r="H18" s="347"/>
      <c r="I18" s="347"/>
      <c r="J18" s="347"/>
      <c r="K18" s="349"/>
    </row>
    <row r="19" spans="1:12" ht="45" x14ac:dyDescent="0.25">
      <c r="A19" s="280"/>
      <c r="B19" s="330" t="s">
        <v>33</v>
      </c>
      <c r="C19" s="331" t="s">
        <v>34</v>
      </c>
      <c r="D19" s="331" t="s">
        <v>47</v>
      </c>
      <c r="E19" s="331" t="s">
        <v>35</v>
      </c>
      <c r="F19" s="331" t="s">
        <v>184</v>
      </c>
      <c r="G19" s="330" t="s">
        <v>33</v>
      </c>
      <c r="H19" s="331" t="s">
        <v>34</v>
      </c>
      <c r="I19" s="331" t="s">
        <v>47</v>
      </c>
      <c r="J19" s="331" t="s">
        <v>35</v>
      </c>
      <c r="K19" s="333" t="s">
        <v>184</v>
      </c>
    </row>
    <row r="20" spans="1:12" ht="15" x14ac:dyDescent="0.25">
      <c r="A20" s="8" t="s">
        <v>43</v>
      </c>
      <c r="B20" s="1">
        <v>17529.75</v>
      </c>
      <c r="C20" s="2">
        <v>8592</v>
      </c>
      <c r="D20" s="2">
        <v>2985</v>
      </c>
      <c r="E20" s="7">
        <f>1-(1-C20/12/B20)^12</f>
        <v>0.39372960877922458</v>
      </c>
      <c r="F20" s="7">
        <f>+E20*D20/C20</f>
        <v>0.13678804494948618</v>
      </c>
      <c r="G20" s="1">
        <v>18653</v>
      </c>
      <c r="H20" s="2">
        <v>8670</v>
      </c>
      <c r="I20" s="2">
        <v>2562</v>
      </c>
      <c r="J20" s="7">
        <f>1-(1-H20/12/G20)^12</f>
        <v>0.37752126465799496</v>
      </c>
      <c r="K20" s="9">
        <f>+J20*I20/H20</f>
        <v>0.11155818685741442</v>
      </c>
      <c r="L20" s="281"/>
    </row>
    <row r="21" spans="1:12" ht="15" x14ac:dyDescent="0.25">
      <c r="A21" s="282" t="s">
        <v>44</v>
      </c>
      <c r="B21" s="1">
        <v>28278</v>
      </c>
      <c r="C21" s="2">
        <v>14190</v>
      </c>
      <c r="D21" s="2">
        <v>6084</v>
      </c>
      <c r="E21" s="7">
        <f t="shared" ref="E21:E25" si="4">1-(1-C21/12/B21)^12</f>
        <v>0.40106215855354399</v>
      </c>
      <c r="F21" s="7">
        <f t="shared" ref="F21:F25" si="5">+E21*D21/C21</f>
        <v>0.17195646036925735</v>
      </c>
      <c r="G21" s="1">
        <v>32508</v>
      </c>
      <c r="H21" s="2">
        <v>14988</v>
      </c>
      <c r="I21" s="2">
        <v>5898</v>
      </c>
      <c r="J21" s="7">
        <f t="shared" ref="J21:J25" si="6">1-(1-H21/12/G21)^12</f>
        <v>0.37508931163395498</v>
      </c>
      <c r="K21" s="9">
        <f t="shared" ref="K21:K25" si="7">+J21*I21/H21</f>
        <v>0.14760319989438661</v>
      </c>
      <c r="L21" s="281"/>
    </row>
    <row r="22" spans="1:12" ht="15" x14ac:dyDescent="0.25">
      <c r="A22" s="282" t="s">
        <v>45</v>
      </c>
      <c r="B22" s="1">
        <v>104728.5</v>
      </c>
      <c r="C22" s="2">
        <v>46128</v>
      </c>
      <c r="D22" s="2">
        <v>20496</v>
      </c>
      <c r="E22" s="7">
        <f t="shared" si="4"/>
        <v>0.36156784644556073</v>
      </c>
      <c r="F22" s="7">
        <f t="shared" si="5"/>
        <v>0.16065501605853738</v>
      </c>
      <c r="G22" s="1">
        <v>111422.25</v>
      </c>
      <c r="H22" s="2">
        <v>45543</v>
      </c>
      <c r="I22" s="2">
        <v>18720</v>
      </c>
      <c r="J22" s="7">
        <f t="shared" si="6"/>
        <v>0.34023126809950732</v>
      </c>
      <c r="K22" s="9">
        <f t="shared" si="7"/>
        <v>0.13984869988412657</v>
      </c>
      <c r="L22" s="281"/>
    </row>
    <row r="23" spans="1:12" ht="15" x14ac:dyDescent="0.25">
      <c r="A23" s="282" t="s">
        <v>26</v>
      </c>
      <c r="B23" s="1">
        <v>34169.75</v>
      </c>
      <c r="C23" s="2">
        <v>14043</v>
      </c>
      <c r="D23" s="2">
        <v>5793</v>
      </c>
      <c r="E23" s="7">
        <f t="shared" si="4"/>
        <v>0.34175631801671158</v>
      </c>
      <c r="F23" s="7">
        <f t="shared" si="5"/>
        <v>0.14098086949161931</v>
      </c>
      <c r="G23" s="1">
        <v>37030.75</v>
      </c>
      <c r="H23" s="2">
        <v>15213</v>
      </c>
      <c r="I23" s="2">
        <v>5811</v>
      </c>
      <c r="J23" s="7">
        <f t="shared" si="6"/>
        <v>0.34164943105123413</v>
      </c>
      <c r="K23" s="9">
        <f t="shared" si="7"/>
        <v>0.13050186313276288</v>
      </c>
      <c r="L23" s="281"/>
    </row>
    <row r="24" spans="1:12" ht="15" x14ac:dyDescent="0.25">
      <c r="A24" s="283" t="s">
        <v>46</v>
      </c>
      <c r="B24" s="4">
        <v>123989.25</v>
      </c>
      <c r="C24" s="5">
        <v>50301</v>
      </c>
      <c r="D24" s="5">
        <v>25125</v>
      </c>
      <c r="E24" s="15">
        <f t="shared" si="4"/>
        <v>0.33814224079522026</v>
      </c>
      <c r="F24" s="15">
        <f t="shared" si="5"/>
        <v>0.16889969980676148</v>
      </c>
      <c r="G24" s="4">
        <v>140520.75</v>
      </c>
      <c r="H24" s="5">
        <v>57150</v>
      </c>
      <c r="I24" s="5">
        <v>27867</v>
      </c>
      <c r="J24" s="15">
        <f t="shared" si="6"/>
        <v>0.33883590087006221</v>
      </c>
      <c r="K24" s="16">
        <f t="shared" si="7"/>
        <v>0.16522029832976418</v>
      </c>
      <c r="L24" s="281"/>
    </row>
    <row r="25" spans="1:12" ht="15.75" thickBot="1" x14ac:dyDescent="0.25">
      <c r="A25" s="10" t="s">
        <v>42</v>
      </c>
      <c r="B25" s="17">
        <v>308695.25</v>
      </c>
      <c r="C25" s="11">
        <v>133254</v>
      </c>
      <c r="D25" s="11">
        <v>60483</v>
      </c>
      <c r="E25" s="12">
        <f t="shared" si="4"/>
        <v>0.35572130195378926</v>
      </c>
      <c r="F25" s="12">
        <f t="shared" si="5"/>
        <v>0.1614592545519912</v>
      </c>
      <c r="G25" s="17">
        <v>340134.75</v>
      </c>
      <c r="H25" s="11">
        <v>141564</v>
      </c>
      <c r="I25" s="11">
        <v>60858</v>
      </c>
      <c r="J25" s="12">
        <f t="shared" si="6"/>
        <v>0.34530689897840694</v>
      </c>
      <c r="K25" s="13">
        <f t="shared" si="7"/>
        <v>0.14844654896744858</v>
      </c>
      <c r="L25" s="281"/>
    </row>
    <row r="26" spans="1:12" ht="15" x14ac:dyDescent="0.2">
      <c r="A26" s="23"/>
      <c r="B26" s="24"/>
      <c r="C26" s="24"/>
      <c r="D26" s="24"/>
      <c r="E26" s="25"/>
      <c r="F26" s="25"/>
      <c r="G26" s="24"/>
      <c r="H26" s="24"/>
      <c r="I26" s="24"/>
      <c r="J26" s="25"/>
      <c r="K26" s="25"/>
      <c r="L26" s="281"/>
    </row>
    <row r="47" spans="20:20" ht="15" x14ac:dyDescent="0.25">
      <c r="T47" s="229"/>
    </row>
  </sheetData>
  <mergeCells count="4">
    <mergeCell ref="B6:F6"/>
    <mergeCell ref="G6:K6"/>
    <mergeCell ref="B18:F18"/>
    <mergeCell ref="G18:K1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2"/>
  <sheetViews>
    <sheetView showGridLines="0" zoomScaleNormal="100" workbookViewId="0"/>
  </sheetViews>
  <sheetFormatPr defaultRowHeight="15" x14ac:dyDescent="0.25"/>
  <cols>
    <col min="1" max="1" width="17.625" style="57" customWidth="1"/>
    <col min="2" max="25" width="14.625" style="57" customWidth="1"/>
    <col min="26" max="27" width="9" style="19"/>
    <col min="28" max="28" width="14.75" style="19" customWidth="1"/>
    <col min="29" max="29" width="9.875" style="19" bestFit="1" customWidth="1"/>
    <col min="30" max="31" width="9" style="19"/>
    <col min="32" max="32" width="9.875" style="19" bestFit="1" customWidth="1"/>
    <col min="33" max="16384" width="9" style="19"/>
  </cols>
  <sheetData>
    <row r="1" spans="1:27" ht="18.75" x14ac:dyDescent="0.2">
      <c r="A1" s="54" t="s">
        <v>71</v>
      </c>
      <c r="B1" s="19"/>
      <c r="C1" s="19"/>
      <c r="D1" s="19"/>
      <c r="E1" s="19"/>
      <c r="F1" s="19"/>
      <c r="G1" s="19"/>
      <c r="H1" s="19"/>
      <c r="I1" s="19"/>
      <c r="J1" s="19"/>
      <c r="K1" s="19"/>
      <c r="L1" s="19"/>
      <c r="M1" s="19"/>
      <c r="N1" s="19"/>
      <c r="O1" s="19"/>
      <c r="P1" s="19"/>
      <c r="Q1" s="19"/>
      <c r="R1" s="19"/>
      <c r="S1" s="19"/>
      <c r="T1" s="19"/>
      <c r="U1" s="19"/>
      <c r="V1" s="19"/>
      <c r="W1" s="19"/>
      <c r="X1" s="19"/>
      <c r="Y1" s="19"/>
    </row>
    <row r="2" spans="1:27" ht="18.75" x14ac:dyDescent="0.25">
      <c r="A2" s="54" t="s">
        <v>49</v>
      </c>
    </row>
    <row r="3" spans="1:27" x14ac:dyDescent="0.25">
      <c r="A3" s="57" t="s">
        <v>73</v>
      </c>
      <c r="B3" s="57" t="s">
        <v>74</v>
      </c>
    </row>
    <row r="5" spans="1:27" ht="15" customHeight="1" thickBot="1" x14ac:dyDescent="0.3"/>
    <row r="6" spans="1:27" ht="15" customHeight="1" x14ac:dyDescent="0.25">
      <c r="A6" s="230"/>
      <c r="B6" s="350" t="s">
        <v>50</v>
      </c>
      <c r="C6" s="351"/>
      <c r="D6" s="351"/>
      <c r="E6" s="351"/>
      <c r="F6" s="351"/>
      <c r="G6" s="351"/>
      <c r="H6" s="351"/>
      <c r="I6" s="352"/>
      <c r="J6" s="353" t="s">
        <v>51</v>
      </c>
      <c r="K6" s="354"/>
      <c r="L6" s="354"/>
      <c r="M6" s="354"/>
      <c r="N6" s="354"/>
      <c r="O6" s="354"/>
      <c r="P6" s="354"/>
      <c r="Q6" s="354"/>
      <c r="R6" s="353" t="s">
        <v>52</v>
      </c>
      <c r="S6" s="354"/>
      <c r="T6" s="354"/>
      <c r="U6" s="354"/>
      <c r="V6" s="354"/>
      <c r="W6" s="354"/>
      <c r="X6" s="354"/>
      <c r="Y6" s="355"/>
    </row>
    <row r="7" spans="1:27" s="272" customFormat="1" ht="45" x14ac:dyDescent="0.25">
      <c r="A7" s="267" t="s">
        <v>183</v>
      </c>
      <c r="B7" s="268" t="s">
        <v>53</v>
      </c>
      <c r="C7" s="269" t="s">
        <v>54</v>
      </c>
      <c r="D7" s="269" t="s">
        <v>55</v>
      </c>
      <c r="E7" s="269" t="s">
        <v>56</v>
      </c>
      <c r="F7" s="269" t="s">
        <v>57</v>
      </c>
      <c r="G7" s="269" t="s">
        <v>58</v>
      </c>
      <c r="H7" s="269" t="s">
        <v>59</v>
      </c>
      <c r="I7" s="270" t="s">
        <v>60</v>
      </c>
      <c r="J7" s="269" t="s">
        <v>53</v>
      </c>
      <c r="K7" s="269" t="s">
        <v>54</v>
      </c>
      <c r="L7" s="269" t="s">
        <v>55</v>
      </c>
      <c r="M7" s="269" t="s">
        <v>56</v>
      </c>
      <c r="N7" s="269" t="s">
        <v>57</v>
      </c>
      <c r="O7" s="269" t="s">
        <v>58</v>
      </c>
      <c r="P7" s="269" t="s">
        <v>59</v>
      </c>
      <c r="Q7" s="269" t="s">
        <v>60</v>
      </c>
      <c r="R7" s="268" t="s">
        <v>53</v>
      </c>
      <c r="S7" s="269" t="s">
        <v>54</v>
      </c>
      <c r="T7" s="269" t="s">
        <v>55</v>
      </c>
      <c r="U7" s="269" t="s">
        <v>56</v>
      </c>
      <c r="V7" s="269" t="s">
        <v>57</v>
      </c>
      <c r="W7" s="269" t="s">
        <v>58</v>
      </c>
      <c r="X7" s="269" t="s">
        <v>59</v>
      </c>
      <c r="Y7" s="271" t="s">
        <v>60</v>
      </c>
    </row>
    <row r="8" spans="1:27" x14ac:dyDescent="0.25">
      <c r="A8" s="273">
        <v>31472</v>
      </c>
      <c r="B8" s="62">
        <v>950</v>
      </c>
      <c r="C8" s="57">
        <v>36</v>
      </c>
      <c r="D8" s="57">
        <v>245</v>
      </c>
      <c r="E8" s="57">
        <v>1230</v>
      </c>
      <c r="F8" s="57">
        <v>80.099999999999994</v>
      </c>
      <c r="G8" s="57">
        <v>3.7</v>
      </c>
      <c r="H8" s="57">
        <v>77.2</v>
      </c>
      <c r="I8" s="63">
        <v>986</v>
      </c>
      <c r="J8" s="57">
        <v>674</v>
      </c>
      <c r="K8" s="57">
        <v>35</v>
      </c>
      <c r="L8" s="57">
        <v>588</v>
      </c>
      <c r="M8" s="57">
        <v>1296</v>
      </c>
      <c r="N8" s="57">
        <v>54.7</v>
      </c>
      <c r="O8" s="57">
        <v>5</v>
      </c>
      <c r="P8" s="57">
        <v>52</v>
      </c>
      <c r="Q8" s="57">
        <v>709</v>
      </c>
      <c r="R8" s="62">
        <v>1623</v>
      </c>
      <c r="S8" s="57">
        <v>71</v>
      </c>
      <c r="T8" s="57">
        <v>832</v>
      </c>
      <c r="U8" s="57">
        <v>2527</v>
      </c>
      <c r="V8" s="57">
        <v>67.099999999999994</v>
      </c>
      <c r="W8" s="57">
        <v>4.2</v>
      </c>
      <c r="X8" s="57">
        <v>64.2</v>
      </c>
      <c r="Y8" s="64">
        <v>1695</v>
      </c>
      <c r="Z8" s="272"/>
      <c r="AA8" s="272"/>
    </row>
    <row r="9" spans="1:27" x14ac:dyDescent="0.25">
      <c r="A9" s="273">
        <v>31564</v>
      </c>
      <c r="B9" s="62">
        <v>948</v>
      </c>
      <c r="C9" s="57">
        <v>35</v>
      </c>
      <c r="D9" s="57">
        <v>251</v>
      </c>
      <c r="E9" s="57">
        <v>1234</v>
      </c>
      <c r="F9" s="57">
        <v>79.7</v>
      </c>
      <c r="G9" s="57">
        <v>3.6</v>
      </c>
      <c r="H9" s="57">
        <v>76.8</v>
      </c>
      <c r="I9" s="63">
        <v>983</v>
      </c>
      <c r="J9" s="57">
        <v>673</v>
      </c>
      <c r="K9" s="57">
        <v>34</v>
      </c>
      <c r="L9" s="57">
        <v>590</v>
      </c>
      <c r="M9" s="57">
        <v>1298</v>
      </c>
      <c r="N9" s="57">
        <v>54.5</v>
      </c>
      <c r="O9" s="57">
        <v>4.9000000000000004</v>
      </c>
      <c r="P9" s="57">
        <v>51.9</v>
      </c>
      <c r="Q9" s="57">
        <v>708</v>
      </c>
      <c r="R9" s="62">
        <v>1621</v>
      </c>
      <c r="S9" s="57">
        <v>70</v>
      </c>
      <c r="T9" s="57">
        <v>841</v>
      </c>
      <c r="U9" s="57">
        <v>2532</v>
      </c>
      <c r="V9" s="57">
        <v>66.8</v>
      </c>
      <c r="W9" s="57">
        <v>4.0999999999999996</v>
      </c>
      <c r="X9" s="57">
        <v>64</v>
      </c>
      <c r="Y9" s="64">
        <v>1691</v>
      </c>
      <c r="Z9" s="272"/>
      <c r="AA9" s="272"/>
    </row>
    <row r="10" spans="1:27" x14ac:dyDescent="0.25">
      <c r="A10" s="273">
        <v>31656</v>
      </c>
      <c r="B10" s="62">
        <v>943</v>
      </c>
      <c r="C10" s="57">
        <v>35</v>
      </c>
      <c r="D10" s="57">
        <v>256</v>
      </c>
      <c r="E10" s="57">
        <v>1235</v>
      </c>
      <c r="F10" s="57">
        <v>79.3</v>
      </c>
      <c r="G10" s="57">
        <v>3.6</v>
      </c>
      <c r="H10" s="57">
        <v>76.400000000000006</v>
      </c>
      <c r="I10" s="63">
        <v>979</v>
      </c>
      <c r="J10" s="57">
        <v>677</v>
      </c>
      <c r="K10" s="57">
        <v>35</v>
      </c>
      <c r="L10" s="57">
        <v>589</v>
      </c>
      <c r="M10" s="57">
        <v>1301</v>
      </c>
      <c r="N10" s="57">
        <v>54.8</v>
      </c>
      <c r="O10" s="57">
        <v>4.9000000000000004</v>
      </c>
      <c r="P10" s="57">
        <v>52.1</v>
      </c>
      <c r="Q10" s="57">
        <v>712</v>
      </c>
      <c r="R10" s="62">
        <v>1621</v>
      </c>
      <c r="S10" s="57">
        <v>70</v>
      </c>
      <c r="T10" s="57">
        <v>845</v>
      </c>
      <c r="U10" s="57">
        <v>2536</v>
      </c>
      <c r="V10" s="57">
        <v>66.7</v>
      </c>
      <c r="W10" s="57">
        <v>4.2</v>
      </c>
      <c r="X10" s="57">
        <v>63.9</v>
      </c>
      <c r="Y10" s="64">
        <v>1691</v>
      </c>
      <c r="Z10" s="272"/>
      <c r="AA10" s="272"/>
    </row>
    <row r="11" spans="1:27" x14ac:dyDescent="0.25">
      <c r="A11" s="273">
        <v>31747</v>
      </c>
      <c r="B11" s="62">
        <v>932</v>
      </c>
      <c r="C11" s="57">
        <v>37</v>
      </c>
      <c r="D11" s="57">
        <v>264</v>
      </c>
      <c r="E11" s="57">
        <v>1233</v>
      </c>
      <c r="F11" s="57">
        <v>78.599999999999994</v>
      </c>
      <c r="G11" s="57">
        <v>3.8</v>
      </c>
      <c r="H11" s="57">
        <v>75.599999999999994</v>
      </c>
      <c r="I11" s="63">
        <v>969</v>
      </c>
      <c r="J11" s="57">
        <v>677</v>
      </c>
      <c r="K11" s="57">
        <v>34</v>
      </c>
      <c r="L11" s="57">
        <v>592</v>
      </c>
      <c r="M11" s="57">
        <v>1303</v>
      </c>
      <c r="N11" s="57">
        <v>54.6</v>
      </c>
      <c r="O11" s="57">
        <v>4.8</v>
      </c>
      <c r="P11" s="57">
        <v>51.9</v>
      </c>
      <c r="Q11" s="57">
        <v>711</v>
      </c>
      <c r="R11" s="62">
        <v>1609</v>
      </c>
      <c r="S11" s="57">
        <v>72</v>
      </c>
      <c r="T11" s="57">
        <v>856</v>
      </c>
      <c r="U11" s="57">
        <v>2536</v>
      </c>
      <c r="V11" s="57">
        <v>66.3</v>
      </c>
      <c r="W11" s="57">
        <v>4.3</v>
      </c>
      <c r="X11" s="57">
        <v>63.4</v>
      </c>
      <c r="Y11" s="64">
        <v>1680</v>
      </c>
      <c r="Z11" s="272"/>
      <c r="AA11" s="272"/>
    </row>
    <row r="12" spans="1:27" x14ac:dyDescent="0.25">
      <c r="A12" s="273">
        <v>31837</v>
      </c>
      <c r="B12" s="62">
        <v>942</v>
      </c>
      <c r="C12" s="57">
        <v>37</v>
      </c>
      <c r="D12" s="57">
        <v>259</v>
      </c>
      <c r="E12" s="57">
        <v>1238</v>
      </c>
      <c r="F12" s="57">
        <v>79.099999999999994</v>
      </c>
      <c r="G12" s="57">
        <v>3.8</v>
      </c>
      <c r="H12" s="57">
        <v>76.099999999999994</v>
      </c>
      <c r="I12" s="63">
        <v>979</v>
      </c>
      <c r="J12" s="57">
        <v>685</v>
      </c>
      <c r="K12" s="57">
        <v>33</v>
      </c>
      <c r="L12" s="57">
        <v>591</v>
      </c>
      <c r="M12" s="57">
        <v>1308</v>
      </c>
      <c r="N12" s="57">
        <v>54.8</v>
      </c>
      <c r="O12" s="57">
        <v>4.5</v>
      </c>
      <c r="P12" s="57">
        <v>52.3</v>
      </c>
      <c r="Q12" s="57">
        <v>717</v>
      </c>
      <c r="R12" s="62">
        <v>1627</v>
      </c>
      <c r="S12" s="57">
        <v>69</v>
      </c>
      <c r="T12" s="57">
        <v>850</v>
      </c>
      <c r="U12" s="57">
        <v>2546</v>
      </c>
      <c r="V12" s="57">
        <v>66.599999999999994</v>
      </c>
      <c r="W12" s="57">
        <v>4.0999999999999996</v>
      </c>
      <c r="X12" s="57">
        <v>63.9</v>
      </c>
      <c r="Y12" s="64">
        <v>1696</v>
      </c>
      <c r="Z12" s="272"/>
      <c r="AA12" s="272"/>
    </row>
    <row r="13" spans="1:27" x14ac:dyDescent="0.25">
      <c r="A13" s="273">
        <v>31929</v>
      </c>
      <c r="B13" s="62">
        <v>937</v>
      </c>
      <c r="C13" s="57">
        <v>39</v>
      </c>
      <c r="D13" s="57">
        <v>267</v>
      </c>
      <c r="E13" s="57">
        <v>1243</v>
      </c>
      <c r="F13" s="57">
        <v>78.599999999999994</v>
      </c>
      <c r="G13" s="57">
        <v>4</v>
      </c>
      <c r="H13" s="57">
        <v>75.400000000000006</v>
      </c>
      <c r="I13" s="63">
        <v>976</v>
      </c>
      <c r="J13" s="57">
        <v>687</v>
      </c>
      <c r="K13" s="57">
        <v>32</v>
      </c>
      <c r="L13" s="57">
        <v>592</v>
      </c>
      <c r="M13" s="57">
        <v>1311</v>
      </c>
      <c r="N13" s="57">
        <v>54.8</v>
      </c>
      <c r="O13" s="57">
        <v>4.5</v>
      </c>
      <c r="P13" s="57">
        <v>52.4</v>
      </c>
      <c r="Q13" s="57">
        <v>719</v>
      </c>
      <c r="R13" s="62">
        <v>1624</v>
      </c>
      <c r="S13" s="57">
        <v>71</v>
      </c>
      <c r="T13" s="57">
        <v>858</v>
      </c>
      <c r="U13" s="57">
        <v>2554</v>
      </c>
      <c r="V13" s="57">
        <v>66.400000000000006</v>
      </c>
      <c r="W13" s="57">
        <v>4.2</v>
      </c>
      <c r="X13" s="57">
        <v>63.6</v>
      </c>
      <c r="Y13" s="64">
        <v>1695</v>
      </c>
      <c r="Z13" s="272"/>
      <c r="AA13" s="272"/>
    </row>
    <row r="14" spans="1:27" x14ac:dyDescent="0.25">
      <c r="A14" s="273">
        <v>32021</v>
      </c>
      <c r="B14" s="62">
        <v>938</v>
      </c>
      <c r="C14" s="57">
        <v>40</v>
      </c>
      <c r="D14" s="57">
        <v>267</v>
      </c>
      <c r="E14" s="57">
        <v>1245</v>
      </c>
      <c r="F14" s="57">
        <v>78.599999999999994</v>
      </c>
      <c r="G14" s="57">
        <v>4.0999999999999996</v>
      </c>
      <c r="H14" s="57">
        <v>75.3</v>
      </c>
      <c r="I14" s="63">
        <v>978</v>
      </c>
      <c r="J14" s="57">
        <v>689</v>
      </c>
      <c r="K14" s="57">
        <v>31</v>
      </c>
      <c r="L14" s="57">
        <v>595</v>
      </c>
      <c r="M14" s="57">
        <v>1314</v>
      </c>
      <c r="N14" s="57">
        <v>54.7</v>
      </c>
      <c r="O14" s="57">
        <v>4.3</v>
      </c>
      <c r="P14" s="57">
        <v>52.4</v>
      </c>
      <c r="Q14" s="57">
        <v>719</v>
      </c>
      <c r="R14" s="62">
        <v>1627</v>
      </c>
      <c r="S14" s="57">
        <v>71</v>
      </c>
      <c r="T14" s="57">
        <v>862</v>
      </c>
      <c r="U14" s="57">
        <v>2560</v>
      </c>
      <c r="V14" s="57">
        <v>66.3</v>
      </c>
      <c r="W14" s="57">
        <v>4.2</v>
      </c>
      <c r="X14" s="57">
        <v>63.6</v>
      </c>
      <c r="Y14" s="64">
        <v>1698</v>
      </c>
    </row>
    <row r="15" spans="1:27" x14ac:dyDescent="0.25">
      <c r="A15" s="273">
        <v>32112</v>
      </c>
      <c r="B15" s="62">
        <v>926</v>
      </c>
      <c r="C15" s="57">
        <v>42</v>
      </c>
      <c r="D15" s="57">
        <v>276</v>
      </c>
      <c r="E15" s="57">
        <v>1244</v>
      </c>
      <c r="F15" s="57">
        <v>77.8</v>
      </c>
      <c r="G15" s="57">
        <v>4.4000000000000004</v>
      </c>
      <c r="H15" s="57">
        <v>74.400000000000006</v>
      </c>
      <c r="I15" s="63">
        <v>968</v>
      </c>
      <c r="J15" s="57">
        <v>691</v>
      </c>
      <c r="K15" s="57">
        <v>32</v>
      </c>
      <c r="L15" s="57">
        <v>592</v>
      </c>
      <c r="M15" s="57">
        <v>1316</v>
      </c>
      <c r="N15" s="57">
        <v>55</v>
      </c>
      <c r="O15" s="57">
        <v>4.4000000000000004</v>
      </c>
      <c r="P15" s="57">
        <v>52.5</v>
      </c>
      <c r="Q15" s="57">
        <v>723</v>
      </c>
      <c r="R15" s="62">
        <v>1617</v>
      </c>
      <c r="S15" s="57">
        <v>74</v>
      </c>
      <c r="T15" s="57">
        <v>869</v>
      </c>
      <c r="U15" s="57">
        <v>2560</v>
      </c>
      <c r="V15" s="57">
        <v>66.099999999999994</v>
      </c>
      <c r="W15" s="57">
        <v>4.4000000000000004</v>
      </c>
      <c r="X15" s="57">
        <v>63.2</v>
      </c>
      <c r="Y15" s="64">
        <v>1691</v>
      </c>
    </row>
    <row r="16" spans="1:27" x14ac:dyDescent="0.25">
      <c r="A16" s="273">
        <v>32203</v>
      </c>
      <c r="B16" s="62">
        <v>912</v>
      </c>
      <c r="C16" s="57">
        <v>48</v>
      </c>
      <c r="D16" s="57">
        <v>288</v>
      </c>
      <c r="E16" s="57">
        <v>1248</v>
      </c>
      <c r="F16" s="57">
        <v>76.900000000000006</v>
      </c>
      <c r="G16" s="57">
        <v>5</v>
      </c>
      <c r="H16" s="57">
        <v>73.099999999999994</v>
      </c>
      <c r="I16" s="63">
        <v>960</v>
      </c>
      <c r="J16" s="57">
        <v>685</v>
      </c>
      <c r="K16" s="57">
        <v>36</v>
      </c>
      <c r="L16" s="57">
        <v>600</v>
      </c>
      <c r="M16" s="57">
        <v>1320</v>
      </c>
      <c r="N16" s="57">
        <v>54.6</v>
      </c>
      <c r="O16" s="57">
        <v>4.9000000000000004</v>
      </c>
      <c r="P16" s="57">
        <v>51.9</v>
      </c>
      <c r="Q16" s="57">
        <v>720</v>
      </c>
      <c r="R16" s="62">
        <v>1597</v>
      </c>
      <c r="S16" s="57">
        <v>83</v>
      </c>
      <c r="T16" s="57">
        <v>888</v>
      </c>
      <c r="U16" s="57">
        <v>2568</v>
      </c>
      <c r="V16" s="57">
        <v>65.400000000000006</v>
      </c>
      <c r="W16" s="57">
        <v>5</v>
      </c>
      <c r="X16" s="57">
        <v>62.2</v>
      </c>
      <c r="Y16" s="64">
        <v>1680</v>
      </c>
    </row>
    <row r="17" spans="1:25" x14ac:dyDescent="0.25">
      <c r="A17" s="273">
        <v>32295</v>
      </c>
      <c r="B17" s="62">
        <v>902</v>
      </c>
      <c r="C17" s="57">
        <v>52</v>
      </c>
      <c r="D17" s="57">
        <v>296</v>
      </c>
      <c r="E17" s="57">
        <v>1251</v>
      </c>
      <c r="F17" s="57">
        <v>76.3</v>
      </c>
      <c r="G17" s="57">
        <v>5.4</v>
      </c>
      <c r="H17" s="57">
        <v>72.2</v>
      </c>
      <c r="I17" s="63">
        <v>954</v>
      </c>
      <c r="J17" s="57">
        <v>678</v>
      </c>
      <c r="K17" s="57">
        <v>40</v>
      </c>
      <c r="L17" s="57">
        <v>604</v>
      </c>
      <c r="M17" s="57">
        <v>1321</v>
      </c>
      <c r="N17" s="57">
        <v>54.3</v>
      </c>
      <c r="O17" s="57">
        <v>5.5</v>
      </c>
      <c r="P17" s="57">
        <v>51.3</v>
      </c>
      <c r="Q17" s="57">
        <v>717</v>
      </c>
      <c r="R17" s="62">
        <v>1580</v>
      </c>
      <c r="S17" s="57">
        <v>92</v>
      </c>
      <c r="T17" s="57">
        <v>900</v>
      </c>
      <c r="U17" s="57">
        <v>2572</v>
      </c>
      <c r="V17" s="57">
        <v>65</v>
      </c>
      <c r="W17" s="57">
        <v>5.5</v>
      </c>
      <c r="X17" s="57">
        <v>61.5</v>
      </c>
      <c r="Y17" s="64">
        <v>1672</v>
      </c>
    </row>
    <row r="18" spans="1:25" x14ac:dyDescent="0.25">
      <c r="A18" s="273">
        <v>32387</v>
      </c>
      <c r="B18" s="62">
        <v>886</v>
      </c>
      <c r="C18" s="57">
        <v>60</v>
      </c>
      <c r="D18" s="57">
        <v>305</v>
      </c>
      <c r="E18" s="57">
        <v>1251</v>
      </c>
      <c r="F18" s="57">
        <v>75.599999999999994</v>
      </c>
      <c r="G18" s="57">
        <v>6.3</v>
      </c>
      <c r="H18" s="57">
        <v>70.8</v>
      </c>
      <c r="I18" s="63">
        <v>946</v>
      </c>
      <c r="J18" s="57">
        <v>671</v>
      </c>
      <c r="K18" s="57">
        <v>46</v>
      </c>
      <c r="L18" s="57">
        <v>607</v>
      </c>
      <c r="M18" s="57">
        <v>1324</v>
      </c>
      <c r="N18" s="57">
        <v>54.2</v>
      </c>
      <c r="O18" s="57">
        <v>6.5</v>
      </c>
      <c r="P18" s="57">
        <v>50.7</v>
      </c>
      <c r="Q18" s="57">
        <v>717</v>
      </c>
      <c r="R18" s="62">
        <v>1557</v>
      </c>
      <c r="S18" s="57">
        <v>106</v>
      </c>
      <c r="T18" s="57">
        <v>912</v>
      </c>
      <c r="U18" s="57">
        <v>2575</v>
      </c>
      <c r="V18" s="57">
        <v>64.599999999999994</v>
      </c>
      <c r="W18" s="57">
        <v>6.4</v>
      </c>
      <c r="X18" s="57">
        <v>60.5</v>
      </c>
      <c r="Y18" s="64">
        <v>1663</v>
      </c>
    </row>
    <row r="19" spans="1:25" x14ac:dyDescent="0.25">
      <c r="A19" s="273">
        <v>32478</v>
      </c>
      <c r="B19" s="62">
        <v>883</v>
      </c>
      <c r="C19" s="57">
        <v>63</v>
      </c>
      <c r="D19" s="57">
        <v>305</v>
      </c>
      <c r="E19" s="57">
        <v>1251</v>
      </c>
      <c r="F19" s="57">
        <v>75.599999999999994</v>
      </c>
      <c r="G19" s="57">
        <v>6.7</v>
      </c>
      <c r="H19" s="57">
        <v>70.599999999999994</v>
      </c>
      <c r="I19" s="63">
        <v>946</v>
      </c>
      <c r="J19" s="57">
        <v>670</v>
      </c>
      <c r="K19" s="57">
        <v>42</v>
      </c>
      <c r="L19" s="57">
        <v>613</v>
      </c>
      <c r="M19" s="57">
        <v>1324</v>
      </c>
      <c r="N19" s="57">
        <v>53.7</v>
      </c>
      <c r="O19" s="57">
        <v>5.8</v>
      </c>
      <c r="P19" s="57">
        <v>50.6</v>
      </c>
      <c r="Q19" s="57">
        <v>711</v>
      </c>
      <c r="R19" s="62">
        <v>1553</v>
      </c>
      <c r="S19" s="57">
        <v>105</v>
      </c>
      <c r="T19" s="57">
        <v>918</v>
      </c>
      <c r="U19" s="57">
        <v>2575</v>
      </c>
      <c r="V19" s="57">
        <v>64.400000000000006</v>
      </c>
      <c r="W19" s="57">
        <v>6.3</v>
      </c>
      <c r="X19" s="57">
        <v>60.3</v>
      </c>
      <c r="Y19" s="64">
        <v>1657</v>
      </c>
    </row>
    <row r="20" spans="1:25" x14ac:dyDescent="0.25">
      <c r="A20" s="273">
        <v>32568</v>
      </c>
      <c r="B20" s="62">
        <v>876</v>
      </c>
      <c r="C20" s="57">
        <v>69</v>
      </c>
      <c r="D20" s="57">
        <v>307</v>
      </c>
      <c r="E20" s="57">
        <v>1252</v>
      </c>
      <c r="F20" s="57">
        <v>75.400000000000006</v>
      </c>
      <c r="G20" s="57">
        <v>7.3</v>
      </c>
      <c r="H20" s="57">
        <v>70</v>
      </c>
      <c r="I20" s="63">
        <v>945</v>
      </c>
      <c r="J20" s="57">
        <v>657</v>
      </c>
      <c r="K20" s="57">
        <v>48</v>
      </c>
      <c r="L20" s="57">
        <v>621</v>
      </c>
      <c r="M20" s="57">
        <v>1327</v>
      </c>
      <c r="N20" s="57">
        <v>53.2</v>
      </c>
      <c r="O20" s="57">
        <v>6.8</v>
      </c>
      <c r="P20" s="57">
        <v>49.6</v>
      </c>
      <c r="Q20" s="57">
        <v>706</v>
      </c>
      <c r="R20" s="62">
        <v>1533</v>
      </c>
      <c r="S20" s="57">
        <v>117</v>
      </c>
      <c r="T20" s="57">
        <v>929</v>
      </c>
      <c r="U20" s="57">
        <v>2579</v>
      </c>
      <c r="V20" s="57">
        <v>64</v>
      </c>
      <c r="W20" s="57">
        <v>7.1</v>
      </c>
      <c r="X20" s="57">
        <v>59.5</v>
      </c>
      <c r="Y20" s="64">
        <v>1650</v>
      </c>
    </row>
    <row r="21" spans="1:25" x14ac:dyDescent="0.25">
      <c r="A21" s="273">
        <v>32660</v>
      </c>
      <c r="B21" s="62">
        <v>867</v>
      </c>
      <c r="C21" s="57">
        <v>73</v>
      </c>
      <c r="D21" s="57">
        <v>314</v>
      </c>
      <c r="E21" s="57">
        <v>1254</v>
      </c>
      <c r="F21" s="57">
        <v>74.900000000000006</v>
      </c>
      <c r="G21" s="57">
        <v>7.7</v>
      </c>
      <c r="H21" s="57">
        <v>69.099999999999994</v>
      </c>
      <c r="I21" s="63">
        <v>939</v>
      </c>
      <c r="J21" s="57">
        <v>650</v>
      </c>
      <c r="K21" s="57">
        <v>50</v>
      </c>
      <c r="L21" s="57">
        <v>628</v>
      </c>
      <c r="M21" s="57">
        <v>1328</v>
      </c>
      <c r="N21" s="57">
        <v>52.7</v>
      </c>
      <c r="O21" s="57">
        <v>7.1</v>
      </c>
      <c r="P21" s="57">
        <v>48.9</v>
      </c>
      <c r="Q21" s="57">
        <v>700</v>
      </c>
      <c r="R21" s="62">
        <v>1517</v>
      </c>
      <c r="S21" s="57">
        <v>123</v>
      </c>
      <c r="T21" s="57">
        <v>943</v>
      </c>
      <c r="U21" s="57">
        <v>2582</v>
      </c>
      <c r="V21" s="57">
        <v>63.5</v>
      </c>
      <c r="W21" s="57">
        <v>7.5</v>
      </c>
      <c r="X21" s="57">
        <v>58.7</v>
      </c>
      <c r="Y21" s="64">
        <v>1639</v>
      </c>
    </row>
    <row r="22" spans="1:25" x14ac:dyDescent="0.25">
      <c r="A22" s="273">
        <v>32752</v>
      </c>
      <c r="B22" s="62">
        <v>866</v>
      </c>
      <c r="C22" s="57">
        <v>71</v>
      </c>
      <c r="D22" s="57">
        <v>319</v>
      </c>
      <c r="E22" s="57">
        <v>1256</v>
      </c>
      <c r="F22" s="57">
        <v>74.599999999999994</v>
      </c>
      <c r="G22" s="57">
        <v>7.6</v>
      </c>
      <c r="H22" s="57">
        <v>69</v>
      </c>
      <c r="I22" s="63">
        <v>937</v>
      </c>
      <c r="J22" s="57">
        <v>654</v>
      </c>
      <c r="K22" s="57">
        <v>50</v>
      </c>
      <c r="L22" s="57">
        <v>627</v>
      </c>
      <c r="M22" s="57">
        <v>1331</v>
      </c>
      <c r="N22" s="57">
        <v>52.9</v>
      </c>
      <c r="O22" s="57">
        <v>7.1</v>
      </c>
      <c r="P22" s="57">
        <v>49.1</v>
      </c>
      <c r="Q22" s="57">
        <v>704</v>
      </c>
      <c r="R22" s="62">
        <v>1520</v>
      </c>
      <c r="S22" s="57">
        <v>121</v>
      </c>
      <c r="T22" s="57">
        <v>945</v>
      </c>
      <c r="U22" s="57">
        <v>2586</v>
      </c>
      <c r="V22" s="57">
        <v>63.4</v>
      </c>
      <c r="W22" s="57">
        <v>7.4</v>
      </c>
      <c r="X22" s="57">
        <v>58.8</v>
      </c>
      <c r="Y22" s="64">
        <v>1641</v>
      </c>
    </row>
    <row r="23" spans="1:25" x14ac:dyDescent="0.25">
      <c r="A23" s="273">
        <v>32843</v>
      </c>
      <c r="B23" s="62">
        <v>868</v>
      </c>
      <c r="C23" s="57">
        <v>68</v>
      </c>
      <c r="D23" s="57">
        <v>322</v>
      </c>
      <c r="E23" s="57">
        <v>1257</v>
      </c>
      <c r="F23" s="57">
        <v>74.400000000000006</v>
      </c>
      <c r="G23" s="57">
        <v>7.2</v>
      </c>
      <c r="H23" s="57">
        <v>69</v>
      </c>
      <c r="I23" s="63">
        <v>936</v>
      </c>
      <c r="J23" s="57">
        <v>657</v>
      </c>
      <c r="K23" s="57">
        <v>52</v>
      </c>
      <c r="L23" s="57">
        <v>625</v>
      </c>
      <c r="M23" s="57">
        <v>1334</v>
      </c>
      <c r="N23" s="57">
        <v>53.2</v>
      </c>
      <c r="O23" s="57">
        <v>7.4</v>
      </c>
      <c r="P23" s="57">
        <v>49.2</v>
      </c>
      <c r="Q23" s="57">
        <v>709</v>
      </c>
      <c r="R23" s="62">
        <v>1525</v>
      </c>
      <c r="S23" s="57">
        <v>120</v>
      </c>
      <c r="T23" s="57">
        <v>946</v>
      </c>
      <c r="U23" s="57">
        <v>2591</v>
      </c>
      <c r="V23" s="57">
        <v>63.5</v>
      </c>
      <c r="W23" s="57">
        <v>7.3</v>
      </c>
      <c r="X23" s="57">
        <v>58.8</v>
      </c>
      <c r="Y23" s="64">
        <v>1644</v>
      </c>
    </row>
    <row r="24" spans="1:25" x14ac:dyDescent="0.25">
      <c r="A24" s="273">
        <v>32933</v>
      </c>
      <c r="B24" s="62">
        <v>866</v>
      </c>
      <c r="C24" s="57">
        <v>70</v>
      </c>
      <c r="D24" s="57">
        <v>326</v>
      </c>
      <c r="E24" s="57">
        <v>1262</v>
      </c>
      <c r="F24" s="57">
        <v>74.2</v>
      </c>
      <c r="G24" s="57">
        <v>7.4</v>
      </c>
      <c r="H24" s="57">
        <v>68.599999999999994</v>
      </c>
      <c r="I24" s="63">
        <v>936</v>
      </c>
      <c r="J24" s="57">
        <v>666</v>
      </c>
      <c r="K24" s="57">
        <v>49</v>
      </c>
      <c r="L24" s="57">
        <v>623</v>
      </c>
      <c r="M24" s="57">
        <v>1338</v>
      </c>
      <c r="N24" s="57">
        <v>53.5</v>
      </c>
      <c r="O24" s="57">
        <v>6.9</v>
      </c>
      <c r="P24" s="57">
        <v>49.8</v>
      </c>
      <c r="Q24" s="57">
        <v>715</v>
      </c>
      <c r="R24" s="62">
        <v>1533</v>
      </c>
      <c r="S24" s="57">
        <v>119</v>
      </c>
      <c r="T24" s="57">
        <v>949</v>
      </c>
      <c r="U24" s="57">
        <v>2600</v>
      </c>
      <c r="V24" s="57">
        <v>63.5</v>
      </c>
      <c r="W24" s="57">
        <v>7.2</v>
      </c>
      <c r="X24" s="57">
        <v>58.9</v>
      </c>
      <c r="Y24" s="64">
        <v>1651</v>
      </c>
    </row>
    <row r="25" spans="1:25" x14ac:dyDescent="0.25">
      <c r="A25" s="273">
        <v>33025</v>
      </c>
      <c r="B25" s="62">
        <v>865</v>
      </c>
      <c r="C25" s="57">
        <v>79</v>
      </c>
      <c r="D25" s="57">
        <v>322</v>
      </c>
      <c r="E25" s="57">
        <v>1266</v>
      </c>
      <c r="F25" s="57">
        <v>74.5</v>
      </c>
      <c r="G25" s="57">
        <v>8.3000000000000007</v>
      </c>
      <c r="H25" s="57">
        <v>68.3</v>
      </c>
      <c r="I25" s="63">
        <v>944</v>
      </c>
      <c r="J25" s="57">
        <v>678</v>
      </c>
      <c r="K25" s="57">
        <v>50</v>
      </c>
      <c r="L25" s="57">
        <v>614</v>
      </c>
      <c r="M25" s="57">
        <v>1342</v>
      </c>
      <c r="N25" s="57">
        <v>54.3</v>
      </c>
      <c r="O25" s="57">
        <v>6.8</v>
      </c>
      <c r="P25" s="57">
        <v>50.6</v>
      </c>
      <c r="Q25" s="57">
        <v>728</v>
      </c>
      <c r="R25" s="62">
        <v>1543</v>
      </c>
      <c r="S25" s="57">
        <v>128</v>
      </c>
      <c r="T25" s="57">
        <v>936</v>
      </c>
      <c r="U25" s="57">
        <v>2608</v>
      </c>
      <c r="V25" s="57">
        <v>64.099999999999994</v>
      </c>
      <c r="W25" s="57">
        <v>7.7</v>
      </c>
      <c r="X25" s="57">
        <v>59.2</v>
      </c>
      <c r="Y25" s="64">
        <v>1672</v>
      </c>
    </row>
    <row r="26" spans="1:25" x14ac:dyDescent="0.25">
      <c r="A26" s="273">
        <v>33117</v>
      </c>
      <c r="B26" s="62">
        <v>864</v>
      </c>
      <c r="C26" s="57">
        <v>79</v>
      </c>
      <c r="D26" s="57">
        <v>327</v>
      </c>
      <c r="E26" s="57">
        <v>1271</v>
      </c>
      <c r="F26" s="57">
        <v>74.3</v>
      </c>
      <c r="G26" s="57">
        <v>8.4</v>
      </c>
      <c r="H26" s="57">
        <v>68</v>
      </c>
      <c r="I26" s="63">
        <v>944</v>
      </c>
      <c r="J26" s="57">
        <v>672</v>
      </c>
      <c r="K26" s="57">
        <v>56</v>
      </c>
      <c r="L26" s="57">
        <v>618</v>
      </c>
      <c r="M26" s="57">
        <v>1346</v>
      </c>
      <c r="N26" s="57">
        <v>54.1</v>
      </c>
      <c r="O26" s="57">
        <v>7.7</v>
      </c>
      <c r="P26" s="57">
        <v>49.9</v>
      </c>
      <c r="Q26" s="57">
        <v>728</v>
      </c>
      <c r="R26" s="62">
        <v>1536</v>
      </c>
      <c r="S26" s="57">
        <v>135</v>
      </c>
      <c r="T26" s="57">
        <v>945</v>
      </c>
      <c r="U26" s="57">
        <v>2617</v>
      </c>
      <c r="V26" s="57">
        <v>63.9</v>
      </c>
      <c r="W26" s="57">
        <v>8.1</v>
      </c>
      <c r="X26" s="57">
        <v>58.7</v>
      </c>
      <c r="Y26" s="64">
        <v>1671</v>
      </c>
    </row>
    <row r="27" spans="1:25" x14ac:dyDescent="0.25">
      <c r="A27" s="273">
        <v>33208</v>
      </c>
      <c r="B27" s="62">
        <v>858</v>
      </c>
      <c r="C27" s="57">
        <v>89</v>
      </c>
      <c r="D27" s="57">
        <v>327</v>
      </c>
      <c r="E27" s="57">
        <v>1274</v>
      </c>
      <c r="F27" s="57">
        <v>74.3</v>
      </c>
      <c r="G27" s="57">
        <v>9.4</v>
      </c>
      <c r="H27" s="57">
        <v>67.400000000000006</v>
      </c>
      <c r="I27" s="63">
        <v>947</v>
      </c>
      <c r="J27" s="57">
        <v>669</v>
      </c>
      <c r="K27" s="57">
        <v>61</v>
      </c>
      <c r="L27" s="57">
        <v>620</v>
      </c>
      <c r="M27" s="57">
        <v>1350</v>
      </c>
      <c r="N27" s="57">
        <v>54.1</v>
      </c>
      <c r="O27" s="57">
        <v>8.4</v>
      </c>
      <c r="P27" s="57">
        <v>49.5</v>
      </c>
      <c r="Q27" s="57">
        <v>730</v>
      </c>
      <c r="R27" s="62">
        <v>1527</v>
      </c>
      <c r="S27" s="57">
        <v>150</v>
      </c>
      <c r="T27" s="57">
        <v>947</v>
      </c>
      <c r="U27" s="57">
        <v>2624</v>
      </c>
      <c r="V27" s="57">
        <v>63.9</v>
      </c>
      <c r="W27" s="57">
        <v>8.9</v>
      </c>
      <c r="X27" s="57">
        <v>58.2</v>
      </c>
      <c r="Y27" s="64">
        <v>1677</v>
      </c>
    </row>
    <row r="28" spans="1:25" x14ac:dyDescent="0.25">
      <c r="A28" s="273">
        <v>33298</v>
      </c>
      <c r="B28" s="62">
        <v>850</v>
      </c>
      <c r="C28" s="57">
        <v>97</v>
      </c>
      <c r="D28" s="57">
        <v>332</v>
      </c>
      <c r="E28" s="57">
        <v>1278</v>
      </c>
      <c r="F28" s="57">
        <v>74</v>
      </c>
      <c r="G28" s="57">
        <v>10.199999999999999</v>
      </c>
      <c r="H28" s="57">
        <v>66.5</v>
      </c>
      <c r="I28" s="63">
        <v>946</v>
      </c>
      <c r="J28" s="57">
        <v>669</v>
      </c>
      <c r="K28" s="57">
        <v>68</v>
      </c>
      <c r="L28" s="57">
        <v>616</v>
      </c>
      <c r="M28" s="57">
        <v>1354</v>
      </c>
      <c r="N28" s="57">
        <v>54.5</v>
      </c>
      <c r="O28" s="57">
        <v>9.3000000000000007</v>
      </c>
      <c r="P28" s="57">
        <v>49.4</v>
      </c>
      <c r="Q28" s="57">
        <v>737</v>
      </c>
      <c r="R28" s="62">
        <v>1519</v>
      </c>
      <c r="S28" s="57">
        <v>165</v>
      </c>
      <c r="T28" s="57">
        <v>948</v>
      </c>
      <c r="U28" s="57">
        <v>2632</v>
      </c>
      <c r="V28" s="57">
        <v>64</v>
      </c>
      <c r="W28" s="57">
        <v>9.8000000000000007</v>
      </c>
      <c r="X28" s="57">
        <v>57.7</v>
      </c>
      <c r="Y28" s="64">
        <v>1684</v>
      </c>
    </row>
    <row r="29" spans="1:25" x14ac:dyDescent="0.25">
      <c r="A29" s="273">
        <v>33390</v>
      </c>
      <c r="B29" s="62">
        <v>845</v>
      </c>
      <c r="C29" s="57">
        <v>104</v>
      </c>
      <c r="D29" s="57">
        <v>334</v>
      </c>
      <c r="E29" s="57">
        <v>1283</v>
      </c>
      <c r="F29" s="57">
        <v>73.900000000000006</v>
      </c>
      <c r="G29" s="57">
        <v>10.9</v>
      </c>
      <c r="H29" s="57">
        <v>65.900000000000006</v>
      </c>
      <c r="I29" s="63">
        <v>948</v>
      </c>
      <c r="J29" s="57">
        <v>668</v>
      </c>
      <c r="K29" s="57">
        <v>73</v>
      </c>
      <c r="L29" s="57">
        <v>618</v>
      </c>
      <c r="M29" s="57">
        <v>1360</v>
      </c>
      <c r="N29" s="57">
        <v>54.5</v>
      </c>
      <c r="O29" s="57">
        <v>9.9</v>
      </c>
      <c r="P29" s="57">
        <v>49.2</v>
      </c>
      <c r="Q29" s="57">
        <v>742</v>
      </c>
      <c r="R29" s="62">
        <v>1513</v>
      </c>
      <c r="S29" s="57">
        <v>177</v>
      </c>
      <c r="T29" s="57">
        <v>953</v>
      </c>
      <c r="U29" s="57">
        <v>2643</v>
      </c>
      <c r="V29" s="57">
        <v>64</v>
      </c>
      <c r="W29" s="57">
        <v>10.5</v>
      </c>
      <c r="X29" s="57">
        <v>57.3</v>
      </c>
      <c r="Y29" s="64">
        <v>1690</v>
      </c>
    </row>
    <row r="30" spans="1:25" x14ac:dyDescent="0.25">
      <c r="A30" s="273">
        <v>33482</v>
      </c>
      <c r="B30" s="62">
        <v>840</v>
      </c>
      <c r="C30" s="57">
        <v>113</v>
      </c>
      <c r="D30" s="57">
        <v>335</v>
      </c>
      <c r="E30" s="57">
        <v>1288</v>
      </c>
      <c r="F30" s="57">
        <v>74</v>
      </c>
      <c r="G30" s="57">
        <v>11.9</v>
      </c>
      <c r="H30" s="57">
        <v>65.2</v>
      </c>
      <c r="I30" s="63">
        <v>953</v>
      </c>
      <c r="J30" s="57">
        <v>666</v>
      </c>
      <c r="K30" s="57">
        <v>76</v>
      </c>
      <c r="L30" s="57">
        <v>623</v>
      </c>
      <c r="M30" s="57">
        <v>1364</v>
      </c>
      <c r="N30" s="57">
        <v>54.4</v>
      </c>
      <c r="O30" s="57">
        <v>10.3</v>
      </c>
      <c r="P30" s="57">
        <v>48.8</v>
      </c>
      <c r="Q30" s="57">
        <v>742</v>
      </c>
      <c r="R30" s="62">
        <v>1505</v>
      </c>
      <c r="S30" s="57">
        <v>189</v>
      </c>
      <c r="T30" s="57">
        <v>957</v>
      </c>
      <c r="U30" s="57">
        <v>2652</v>
      </c>
      <c r="V30" s="57">
        <v>63.9</v>
      </c>
      <c r="W30" s="57">
        <v>11.2</v>
      </c>
      <c r="X30" s="57">
        <v>56.8</v>
      </c>
      <c r="Y30" s="64">
        <v>1695</v>
      </c>
    </row>
    <row r="31" spans="1:25" x14ac:dyDescent="0.25">
      <c r="A31" s="273">
        <v>33573</v>
      </c>
      <c r="B31" s="62">
        <v>836</v>
      </c>
      <c r="C31" s="57">
        <v>115</v>
      </c>
      <c r="D31" s="57">
        <v>340</v>
      </c>
      <c r="E31" s="57">
        <v>1291</v>
      </c>
      <c r="F31" s="57">
        <v>73.599999999999994</v>
      </c>
      <c r="G31" s="57">
        <v>12.1</v>
      </c>
      <c r="H31" s="57">
        <v>64.7</v>
      </c>
      <c r="I31" s="63">
        <v>951</v>
      </c>
      <c r="J31" s="57">
        <v>664</v>
      </c>
      <c r="K31" s="57">
        <v>71</v>
      </c>
      <c r="L31" s="57">
        <v>632</v>
      </c>
      <c r="M31" s="57">
        <v>1367</v>
      </c>
      <c r="N31" s="57">
        <v>53.8</v>
      </c>
      <c r="O31" s="57">
        <v>9.6999999999999993</v>
      </c>
      <c r="P31" s="57">
        <v>48.6</v>
      </c>
      <c r="Q31" s="57">
        <v>735</v>
      </c>
      <c r="R31" s="62">
        <v>1499</v>
      </c>
      <c r="S31" s="57">
        <v>186</v>
      </c>
      <c r="T31" s="57">
        <v>972</v>
      </c>
      <c r="U31" s="57">
        <v>2658</v>
      </c>
      <c r="V31" s="57">
        <v>63.4</v>
      </c>
      <c r="W31" s="57">
        <v>11</v>
      </c>
      <c r="X31" s="57">
        <v>56.4</v>
      </c>
      <c r="Y31" s="64">
        <v>1686</v>
      </c>
    </row>
    <row r="32" spans="1:25" x14ac:dyDescent="0.25">
      <c r="A32" s="273">
        <v>33664</v>
      </c>
      <c r="B32" s="62">
        <v>843</v>
      </c>
      <c r="C32" s="57">
        <v>111</v>
      </c>
      <c r="D32" s="57">
        <v>339</v>
      </c>
      <c r="E32" s="57">
        <v>1294</v>
      </c>
      <c r="F32" s="57">
        <v>73.8</v>
      </c>
      <c r="G32" s="57">
        <v>11.7</v>
      </c>
      <c r="H32" s="57">
        <v>65.2</v>
      </c>
      <c r="I32" s="63">
        <v>954</v>
      </c>
      <c r="J32" s="57">
        <v>666</v>
      </c>
      <c r="K32" s="57">
        <v>74</v>
      </c>
      <c r="L32" s="57">
        <v>628</v>
      </c>
      <c r="M32" s="57">
        <v>1368</v>
      </c>
      <c r="N32" s="57">
        <v>54.1</v>
      </c>
      <c r="O32" s="57">
        <v>10.1</v>
      </c>
      <c r="P32" s="57">
        <v>48.6</v>
      </c>
      <c r="Q32" s="57">
        <v>740</v>
      </c>
      <c r="R32" s="62">
        <v>1508</v>
      </c>
      <c r="S32" s="57">
        <v>186</v>
      </c>
      <c r="T32" s="57">
        <v>968</v>
      </c>
      <c r="U32" s="57">
        <v>2662</v>
      </c>
      <c r="V32" s="57">
        <v>63.6</v>
      </c>
      <c r="W32" s="57">
        <v>11</v>
      </c>
      <c r="X32" s="57">
        <v>56.7</v>
      </c>
      <c r="Y32" s="64">
        <v>1694</v>
      </c>
    </row>
    <row r="33" spans="1:25" x14ac:dyDescent="0.25">
      <c r="A33" s="273">
        <v>33756</v>
      </c>
      <c r="B33" s="62">
        <v>844</v>
      </c>
      <c r="C33" s="57">
        <v>108</v>
      </c>
      <c r="D33" s="57">
        <v>346</v>
      </c>
      <c r="E33" s="57">
        <v>1298</v>
      </c>
      <c r="F33" s="57">
        <v>73.3</v>
      </c>
      <c r="G33" s="57">
        <v>11.3</v>
      </c>
      <c r="H33" s="57">
        <v>65</v>
      </c>
      <c r="I33" s="63">
        <v>952</v>
      </c>
      <c r="J33" s="57">
        <v>673</v>
      </c>
      <c r="K33" s="57">
        <v>70</v>
      </c>
      <c r="L33" s="57">
        <v>631</v>
      </c>
      <c r="M33" s="57">
        <v>1374</v>
      </c>
      <c r="N33" s="57">
        <v>54.1</v>
      </c>
      <c r="O33" s="57">
        <v>9.4</v>
      </c>
      <c r="P33" s="57">
        <v>49</v>
      </c>
      <c r="Q33" s="57">
        <v>743</v>
      </c>
      <c r="R33" s="62">
        <v>1518</v>
      </c>
      <c r="S33" s="57">
        <v>177</v>
      </c>
      <c r="T33" s="57">
        <v>977</v>
      </c>
      <c r="U33" s="57">
        <v>2672</v>
      </c>
      <c r="V33" s="57">
        <v>63.4</v>
      </c>
      <c r="W33" s="57">
        <v>10.5</v>
      </c>
      <c r="X33" s="57">
        <v>56.8</v>
      </c>
      <c r="Y33" s="64">
        <v>1695</v>
      </c>
    </row>
    <row r="34" spans="1:25" x14ac:dyDescent="0.25">
      <c r="A34" s="273">
        <v>33848</v>
      </c>
      <c r="B34" s="62">
        <v>843</v>
      </c>
      <c r="C34" s="57">
        <v>109</v>
      </c>
      <c r="D34" s="57">
        <v>351</v>
      </c>
      <c r="E34" s="57">
        <v>1303</v>
      </c>
      <c r="F34" s="57">
        <v>73</v>
      </c>
      <c r="G34" s="57">
        <v>11.4</v>
      </c>
      <c r="H34" s="57">
        <v>64.7</v>
      </c>
      <c r="I34" s="63">
        <v>951</v>
      </c>
      <c r="J34" s="57">
        <v>668</v>
      </c>
      <c r="K34" s="57">
        <v>71</v>
      </c>
      <c r="L34" s="57">
        <v>638</v>
      </c>
      <c r="M34" s="57">
        <v>1378</v>
      </c>
      <c r="N34" s="57">
        <v>53.7</v>
      </c>
      <c r="O34" s="57">
        <v>9.6</v>
      </c>
      <c r="P34" s="57">
        <v>48.5</v>
      </c>
      <c r="Q34" s="57">
        <v>739</v>
      </c>
      <c r="R34" s="62">
        <v>1511</v>
      </c>
      <c r="S34" s="57">
        <v>179</v>
      </c>
      <c r="T34" s="57">
        <v>990</v>
      </c>
      <c r="U34" s="57">
        <v>2680</v>
      </c>
      <c r="V34" s="57">
        <v>63.1</v>
      </c>
      <c r="W34" s="57">
        <v>10.6</v>
      </c>
      <c r="X34" s="57">
        <v>56.4</v>
      </c>
      <c r="Y34" s="64">
        <v>1690</v>
      </c>
    </row>
    <row r="35" spans="1:25" x14ac:dyDescent="0.25">
      <c r="A35" s="273">
        <v>33939</v>
      </c>
      <c r="B35" s="62">
        <v>844</v>
      </c>
      <c r="C35" s="57">
        <v>106</v>
      </c>
      <c r="D35" s="57">
        <v>355</v>
      </c>
      <c r="E35" s="57">
        <v>1306</v>
      </c>
      <c r="F35" s="57">
        <v>72.8</v>
      </c>
      <c r="G35" s="57">
        <v>11.2</v>
      </c>
      <c r="H35" s="57">
        <v>64.599999999999994</v>
      </c>
      <c r="I35" s="63">
        <v>951</v>
      </c>
      <c r="J35" s="57">
        <v>674</v>
      </c>
      <c r="K35" s="57">
        <v>74</v>
      </c>
      <c r="L35" s="57">
        <v>632</v>
      </c>
      <c r="M35" s="57">
        <v>1380</v>
      </c>
      <c r="N35" s="57">
        <v>54.2</v>
      </c>
      <c r="O35" s="57">
        <v>9.9</v>
      </c>
      <c r="P35" s="57">
        <v>48.8</v>
      </c>
      <c r="Q35" s="57">
        <v>748</v>
      </c>
      <c r="R35" s="62">
        <v>1518</v>
      </c>
      <c r="S35" s="57">
        <v>180</v>
      </c>
      <c r="T35" s="57">
        <v>988</v>
      </c>
      <c r="U35" s="57">
        <v>2686</v>
      </c>
      <c r="V35" s="57">
        <v>63.2</v>
      </c>
      <c r="W35" s="57">
        <v>10.6</v>
      </c>
      <c r="X35" s="57">
        <v>56.5</v>
      </c>
      <c r="Y35" s="64">
        <v>1699</v>
      </c>
    </row>
    <row r="36" spans="1:25" x14ac:dyDescent="0.25">
      <c r="A36" s="273">
        <v>34029</v>
      </c>
      <c r="B36" s="62">
        <v>851</v>
      </c>
      <c r="C36" s="57">
        <v>104</v>
      </c>
      <c r="D36" s="57">
        <v>353</v>
      </c>
      <c r="E36" s="57">
        <v>1309</v>
      </c>
      <c r="F36" s="57">
        <v>73</v>
      </c>
      <c r="G36" s="57">
        <v>10.9</v>
      </c>
      <c r="H36" s="57">
        <v>65.099999999999994</v>
      </c>
      <c r="I36" s="63">
        <v>956</v>
      </c>
      <c r="J36" s="57">
        <v>675</v>
      </c>
      <c r="K36" s="57">
        <v>67</v>
      </c>
      <c r="L36" s="57">
        <v>642</v>
      </c>
      <c r="M36" s="57">
        <v>1383</v>
      </c>
      <c r="N36" s="57">
        <v>53.6</v>
      </c>
      <c r="O36" s="57">
        <v>9</v>
      </c>
      <c r="P36" s="57">
        <v>48.8</v>
      </c>
      <c r="Q36" s="57">
        <v>741</v>
      </c>
      <c r="R36" s="62">
        <v>1526</v>
      </c>
      <c r="S36" s="57">
        <v>171</v>
      </c>
      <c r="T36" s="57">
        <v>995</v>
      </c>
      <c r="U36" s="57">
        <v>2692</v>
      </c>
      <c r="V36" s="57">
        <v>63</v>
      </c>
      <c r="W36" s="57">
        <v>10.1</v>
      </c>
      <c r="X36" s="57">
        <v>56.7</v>
      </c>
      <c r="Y36" s="64">
        <v>1697</v>
      </c>
    </row>
    <row r="37" spans="1:25" x14ac:dyDescent="0.25">
      <c r="A37" s="273">
        <v>34121</v>
      </c>
      <c r="B37" s="62">
        <v>859</v>
      </c>
      <c r="C37" s="57">
        <v>103</v>
      </c>
      <c r="D37" s="57">
        <v>350</v>
      </c>
      <c r="E37" s="57">
        <v>1313</v>
      </c>
      <c r="F37" s="57">
        <v>73.3</v>
      </c>
      <c r="G37" s="57">
        <v>10.7</v>
      </c>
      <c r="H37" s="57">
        <v>65.5</v>
      </c>
      <c r="I37" s="63">
        <v>963</v>
      </c>
      <c r="J37" s="57">
        <v>675</v>
      </c>
      <c r="K37" s="57">
        <v>71</v>
      </c>
      <c r="L37" s="57">
        <v>643</v>
      </c>
      <c r="M37" s="57">
        <v>1389</v>
      </c>
      <c r="N37" s="57">
        <v>53.7</v>
      </c>
      <c r="O37" s="57">
        <v>9.5</v>
      </c>
      <c r="P37" s="57">
        <v>48.6</v>
      </c>
      <c r="Q37" s="57">
        <v>746</v>
      </c>
      <c r="R37" s="62">
        <v>1535</v>
      </c>
      <c r="S37" s="57">
        <v>174</v>
      </c>
      <c r="T37" s="57">
        <v>993</v>
      </c>
      <c r="U37" s="57">
        <v>2701</v>
      </c>
      <c r="V37" s="57">
        <v>63.2</v>
      </c>
      <c r="W37" s="57">
        <v>10.199999999999999</v>
      </c>
      <c r="X37" s="57">
        <v>56.8</v>
      </c>
      <c r="Y37" s="64">
        <v>1708</v>
      </c>
    </row>
    <row r="38" spans="1:25" x14ac:dyDescent="0.25">
      <c r="A38" s="273">
        <v>34213</v>
      </c>
      <c r="B38" s="62">
        <v>864</v>
      </c>
      <c r="C38" s="57">
        <v>97</v>
      </c>
      <c r="D38" s="57">
        <v>357</v>
      </c>
      <c r="E38" s="57">
        <v>1318</v>
      </c>
      <c r="F38" s="57">
        <v>72.900000000000006</v>
      </c>
      <c r="G38" s="57">
        <v>10.1</v>
      </c>
      <c r="H38" s="57">
        <v>65.599999999999994</v>
      </c>
      <c r="I38" s="63">
        <v>961</v>
      </c>
      <c r="J38" s="57">
        <v>688</v>
      </c>
      <c r="K38" s="57">
        <v>67</v>
      </c>
      <c r="L38" s="57">
        <v>639</v>
      </c>
      <c r="M38" s="57">
        <v>1393</v>
      </c>
      <c r="N38" s="57">
        <v>54.2</v>
      </c>
      <c r="O38" s="57">
        <v>8.8000000000000007</v>
      </c>
      <c r="P38" s="57">
        <v>49.4</v>
      </c>
      <c r="Q38" s="57">
        <v>754</v>
      </c>
      <c r="R38" s="62">
        <v>1552</v>
      </c>
      <c r="S38" s="57">
        <v>164</v>
      </c>
      <c r="T38" s="57">
        <v>995</v>
      </c>
      <c r="U38" s="57">
        <v>2711</v>
      </c>
      <c r="V38" s="57">
        <v>63.3</v>
      </c>
      <c r="W38" s="57">
        <v>9.5</v>
      </c>
      <c r="X38" s="57">
        <v>57.2</v>
      </c>
      <c r="Y38" s="64">
        <v>1716</v>
      </c>
    </row>
    <row r="39" spans="1:25" x14ac:dyDescent="0.25">
      <c r="A39" s="273">
        <v>34304</v>
      </c>
      <c r="B39" s="62">
        <v>874</v>
      </c>
      <c r="C39" s="57">
        <v>98</v>
      </c>
      <c r="D39" s="57">
        <v>350</v>
      </c>
      <c r="E39" s="57">
        <v>1322</v>
      </c>
      <c r="F39" s="57">
        <v>73.5</v>
      </c>
      <c r="G39" s="57">
        <v>10.1</v>
      </c>
      <c r="H39" s="57">
        <v>66.099999999999994</v>
      </c>
      <c r="I39" s="63">
        <v>972</v>
      </c>
      <c r="J39" s="57">
        <v>692</v>
      </c>
      <c r="K39" s="57">
        <v>65</v>
      </c>
      <c r="L39" s="57">
        <v>640</v>
      </c>
      <c r="M39" s="57">
        <v>1397</v>
      </c>
      <c r="N39" s="57">
        <v>54.2</v>
      </c>
      <c r="O39" s="57">
        <v>8.6</v>
      </c>
      <c r="P39" s="57">
        <v>49.6</v>
      </c>
      <c r="Q39" s="57">
        <v>757</v>
      </c>
      <c r="R39" s="62">
        <v>1566</v>
      </c>
      <c r="S39" s="57">
        <v>163</v>
      </c>
      <c r="T39" s="57">
        <v>989</v>
      </c>
      <c r="U39" s="57">
        <v>2719</v>
      </c>
      <c r="V39" s="57">
        <v>63.6</v>
      </c>
      <c r="W39" s="57">
        <v>9.4</v>
      </c>
      <c r="X39" s="57">
        <v>57.6</v>
      </c>
      <c r="Y39" s="64">
        <v>1729</v>
      </c>
    </row>
    <row r="40" spans="1:25" x14ac:dyDescent="0.25">
      <c r="A40" s="273">
        <v>34394</v>
      </c>
      <c r="B40" s="62">
        <v>879</v>
      </c>
      <c r="C40" s="57">
        <v>95</v>
      </c>
      <c r="D40" s="57">
        <v>352</v>
      </c>
      <c r="E40" s="57">
        <v>1326</v>
      </c>
      <c r="F40" s="57">
        <v>73.400000000000006</v>
      </c>
      <c r="G40" s="57">
        <v>9.6999999999999993</v>
      </c>
      <c r="H40" s="57">
        <v>66.3</v>
      </c>
      <c r="I40" s="63">
        <v>974</v>
      </c>
      <c r="J40" s="57">
        <v>703</v>
      </c>
      <c r="K40" s="57">
        <v>68</v>
      </c>
      <c r="L40" s="57">
        <v>631</v>
      </c>
      <c r="M40" s="57">
        <v>1401</v>
      </c>
      <c r="N40" s="57">
        <v>55</v>
      </c>
      <c r="O40" s="57">
        <v>8.8000000000000007</v>
      </c>
      <c r="P40" s="57">
        <v>50.2</v>
      </c>
      <c r="Q40" s="57">
        <v>770</v>
      </c>
      <c r="R40" s="62">
        <v>1582</v>
      </c>
      <c r="S40" s="57">
        <v>162</v>
      </c>
      <c r="T40" s="57">
        <v>983</v>
      </c>
      <c r="U40" s="57">
        <v>2728</v>
      </c>
      <c r="V40" s="57">
        <v>64</v>
      </c>
      <c r="W40" s="57">
        <v>9.3000000000000007</v>
      </c>
      <c r="X40" s="57">
        <v>58</v>
      </c>
      <c r="Y40" s="64">
        <v>1744</v>
      </c>
    </row>
    <row r="41" spans="1:25" x14ac:dyDescent="0.25">
      <c r="A41" s="273">
        <v>34486</v>
      </c>
      <c r="B41" s="62">
        <v>891</v>
      </c>
      <c r="C41" s="57">
        <v>89</v>
      </c>
      <c r="D41" s="57">
        <v>350</v>
      </c>
      <c r="E41" s="57">
        <v>1330</v>
      </c>
      <c r="F41" s="57">
        <v>73.7</v>
      </c>
      <c r="G41" s="57">
        <v>9.1</v>
      </c>
      <c r="H41" s="57">
        <v>67</v>
      </c>
      <c r="I41" s="63">
        <v>980</v>
      </c>
      <c r="J41" s="57">
        <v>708</v>
      </c>
      <c r="K41" s="57">
        <v>60</v>
      </c>
      <c r="L41" s="57">
        <v>638</v>
      </c>
      <c r="M41" s="57">
        <v>1407</v>
      </c>
      <c r="N41" s="57">
        <v>54.6</v>
      </c>
      <c r="O41" s="57">
        <v>7.8</v>
      </c>
      <c r="P41" s="57">
        <v>50.3</v>
      </c>
      <c r="Q41" s="57">
        <v>768</v>
      </c>
      <c r="R41" s="62">
        <v>1599</v>
      </c>
      <c r="S41" s="57">
        <v>149</v>
      </c>
      <c r="T41" s="57">
        <v>988</v>
      </c>
      <c r="U41" s="57">
        <v>2737</v>
      </c>
      <c r="V41" s="57">
        <v>63.9</v>
      </c>
      <c r="W41" s="57">
        <v>8.5</v>
      </c>
      <c r="X41" s="57">
        <v>58.4</v>
      </c>
      <c r="Y41" s="64">
        <v>1749</v>
      </c>
    </row>
    <row r="42" spans="1:25" x14ac:dyDescent="0.25">
      <c r="A42" s="273">
        <v>34578</v>
      </c>
      <c r="B42" s="62">
        <v>904</v>
      </c>
      <c r="C42" s="57">
        <v>83</v>
      </c>
      <c r="D42" s="57">
        <v>350</v>
      </c>
      <c r="E42" s="57">
        <v>1337</v>
      </c>
      <c r="F42" s="57">
        <v>73.8</v>
      </c>
      <c r="G42" s="57">
        <v>8.4</v>
      </c>
      <c r="H42" s="57">
        <v>67.599999999999994</v>
      </c>
      <c r="I42" s="63">
        <v>986</v>
      </c>
      <c r="J42" s="57">
        <v>717</v>
      </c>
      <c r="K42" s="57">
        <v>58</v>
      </c>
      <c r="L42" s="57">
        <v>637</v>
      </c>
      <c r="M42" s="57">
        <v>1412</v>
      </c>
      <c r="N42" s="57">
        <v>54.9</v>
      </c>
      <c r="O42" s="57">
        <v>7.4</v>
      </c>
      <c r="P42" s="57">
        <v>50.8</v>
      </c>
      <c r="Q42" s="57">
        <v>774</v>
      </c>
      <c r="R42" s="62">
        <v>1620</v>
      </c>
      <c r="S42" s="57">
        <v>140</v>
      </c>
      <c r="T42" s="57">
        <v>988</v>
      </c>
      <c r="U42" s="57">
        <v>2748</v>
      </c>
      <c r="V42" s="57">
        <v>64.099999999999994</v>
      </c>
      <c r="W42" s="57">
        <v>8</v>
      </c>
      <c r="X42" s="57">
        <v>59</v>
      </c>
      <c r="Y42" s="64">
        <v>1761</v>
      </c>
    </row>
    <row r="43" spans="1:25" x14ac:dyDescent="0.25">
      <c r="A43" s="273">
        <v>34669</v>
      </c>
      <c r="B43" s="62">
        <v>911</v>
      </c>
      <c r="C43" s="57">
        <v>78</v>
      </c>
      <c r="D43" s="57">
        <v>352</v>
      </c>
      <c r="E43" s="57">
        <v>1341</v>
      </c>
      <c r="F43" s="57">
        <v>73.8</v>
      </c>
      <c r="G43" s="57">
        <v>7.9</v>
      </c>
      <c r="H43" s="57">
        <v>67.900000000000006</v>
      </c>
      <c r="I43" s="63">
        <v>989</v>
      </c>
      <c r="J43" s="57">
        <v>732</v>
      </c>
      <c r="K43" s="57">
        <v>57</v>
      </c>
      <c r="L43" s="57">
        <v>628</v>
      </c>
      <c r="M43" s="57">
        <v>1417</v>
      </c>
      <c r="N43" s="57">
        <v>55.7</v>
      </c>
      <c r="O43" s="57">
        <v>7.2</v>
      </c>
      <c r="P43" s="57">
        <v>51.7</v>
      </c>
      <c r="Q43" s="57">
        <v>789</v>
      </c>
      <c r="R43" s="62">
        <v>1643</v>
      </c>
      <c r="S43" s="57">
        <v>135</v>
      </c>
      <c r="T43" s="57">
        <v>979</v>
      </c>
      <c r="U43" s="57">
        <v>2758</v>
      </c>
      <c r="V43" s="57">
        <v>64.5</v>
      </c>
      <c r="W43" s="57">
        <v>7.6</v>
      </c>
      <c r="X43" s="57">
        <v>59.6</v>
      </c>
      <c r="Y43" s="64">
        <v>1778</v>
      </c>
    </row>
    <row r="44" spans="1:25" x14ac:dyDescent="0.25">
      <c r="A44" s="273">
        <v>34759</v>
      </c>
      <c r="B44" s="62">
        <v>927</v>
      </c>
      <c r="C44" s="57">
        <v>69</v>
      </c>
      <c r="D44" s="57">
        <v>351</v>
      </c>
      <c r="E44" s="57">
        <v>1347</v>
      </c>
      <c r="F44" s="57">
        <v>73.900000000000006</v>
      </c>
      <c r="G44" s="57">
        <v>7</v>
      </c>
      <c r="H44" s="57">
        <v>68.8</v>
      </c>
      <c r="I44" s="63">
        <v>996</v>
      </c>
      <c r="J44" s="57">
        <v>735</v>
      </c>
      <c r="K44" s="57">
        <v>52</v>
      </c>
      <c r="L44" s="57">
        <v>636</v>
      </c>
      <c r="M44" s="57">
        <v>1423</v>
      </c>
      <c r="N44" s="57">
        <v>55.3</v>
      </c>
      <c r="O44" s="57">
        <v>6.6</v>
      </c>
      <c r="P44" s="57">
        <v>51.7</v>
      </c>
      <c r="Q44" s="57">
        <v>787</v>
      </c>
      <c r="R44" s="62">
        <v>1662</v>
      </c>
      <c r="S44" s="57">
        <v>121</v>
      </c>
      <c r="T44" s="57">
        <v>987</v>
      </c>
      <c r="U44" s="57">
        <v>2770</v>
      </c>
      <c r="V44" s="57">
        <v>64.400000000000006</v>
      </c>
      <c r="W44" s="57">
        <v>6.8</v>
      </c>
      <c r="X44" s="57">
        <v>60</v>
      </c>
      <c r="Y44" s="64">
        <v>1783</v>
      </c>
    </row>
    <row r="45" spans="1:25" x14ac:dyDescent="0.25">
      <c r="A45" s="273">
        <v>34851</v>
      </c>
      <c r="B45" s="62">
        <v>936</v>
      </c>
      <c r="C45" s="57">
        <v>63</v>
      </c>
      <c r="D45" s="57">
        <v>352</v>
      </c>
      <c r="E45" s="57">
        <v>1351</v>
      </c>
      <c r="F45" s="57">
        <v>73.900000000000006</v>
      </c>
      <c r="G45" s="57">
        <v>6.3</v>
      </c>
      <c r="H45" s="57">
        <v>69.3</v>
      </c>
      <c r="I45" s="63">
        <v>999</v>
      </c>
      <c r="J45" s="57">
        <v>743</v>
      </c>
      <c r="K45" s="57">
        <v>52</v>
      </c>
      <c r="L45" s="57">
        <v>633</v>
      </c>
      <c r="M45" s="57">
        <v>1427</v>
      </c>
      <c r="N45" s="57">
        <v>55.7</v>
      </c>
      <c r="O45" s="57">
        <v>6.5</v>
      </c>
      <c r="P45" s="57">
        <v>52</v>
      </c>
      <c r="Q45" s="57">
        <v>794</v>
      </c>
      <c r="R45" s="62">
        <v>1678</v>
      </c>
      <c r="S45" s="57">
        <v>115</v>
      </c>
      <c r="T45" s="57">
        <v>985</v>
      </c>
      <c r="U45" s="57">
        <v>2778</v>
      </c>
      <c r="V45" s="57">
        <v>64.5</v>
      </c>
      <c r="W45" s="57">
        <v>6.4</v>
      </c>
      <c r="X45" s="57">
        <v>60.4</v>
      </c>
      <c r="Y45" s="64">
        <v>1793</v>
      </c>
    </row>
    <row r="46" spans="1:25" x14ac:dyDescent="0.25">
      <c r="A46" s="273">
        <v>34943</v>
      </c>
      <c r="B46" s="62">
        <v>944</v>
      </c>
      <c r="C46" s="57">
        <v>63</v>
      </c>
      <c r="D46" s="57">
        <v>351</v>
      </c>
      <c r="E46" s="57">
        <v>1358</v>
      </c>
      <c r="F46" s="57">
        <v>74.2</v>
      </c>
      <c r="G46" s="57">
        <v>6.3</v>
      </c>
      <c r="H46" s="57">
        <v>69.5</v>
      </c>
      <c r="I46" s="63">
        <v>1007</v>
      </c>
      <c r="J46" s="57">
        <v>751</v>
      </c>
      <c r="K46" s="57">
        <v>49</v>
      </c>
      <c r="L46" s="57">
        <v>631</v>
      </c>
      <c r="M46" s="57">
        <v>1432</v>
      </c>
      <c r="N46" s="57">
        <v>55.9</v>
      </c>
      <c r="O46" s="57">
        <v>6.2</v>
      </c>
      <c r="P46" s="57">
        <v>52.5</v>
      </c>
      <c r="Q46" s="57">
        <v>801</v>
      </c>
      <c r="R46" s="62">
        <v>1695</v>
      </c>
      <c r="S46" s="57">
        <v>113</v>
      </c>
      <c r="T46" s="57">
        <v>982</v>
      </c>
      <c r="U46" s="57">
        <v>2789</v>
      </c>
      <c r="V46" s="57">
        <v>64.8</v>
      </c>
      <c r="W46" s="57">
        <v>6.2</v>
      </c>
      <c r="X46" s="57">
        <v>60.8</v>
      </c>
      <c r="Y46" s="64">
        <v>1808</v>
      </c>
    </row>
    <row r="47" spans="1:25" x14ac:dyDescent="0.25">
      <c r="A47" s="273">
        <v>35034</v>
      </c>
      <c r="B47" s="62">
        <v>952</v>
      </c>
      <c r="C47" s="57">
        <v>64</v>
      </c>
      <c r="D47" s="57">
        <v>348</v>
      </c>
      <c r="E47" s="57">
        <v>1363</v>
      </c>
      <c r="F47" s="57">
        <v>74.5</v>
      </c>
      <c r="G47" s="57">
        <v>6.3</v>
      </c>
      <c r="H47" s="57">
        <v>69.8</v>
      </c>
      <c r="I47" s="63">
        <v>1016</v>
      </c>
      <c r="J47" s="57">
        <v>757</v>
      </c>
      <c r="K47" s="57">
        <v>54</v>
      </c>
      <c r="L47" s="57">
        <v>628</v>
      </c>
      <c r="M47" s="57">
        <v>1439</v>
      </c>
      <c r="N47" s="57">
        <v>56.3</v>
      </c>
      <c r="O47" s="57">
        <v>6.6</v>
      </c>
      <c r="P47" s="57">
        <v>52.6</v>
      </c>
      <c r="Q47" s="57">
        <v>811</v>
      </c>
      <c r="R47" s="62">
        <v>1709</v>
      </c>
      <c r="S47" s="57">
        <v>117</v>
      </c>
      <c r="T47" s="57">
        <v>976</v>
      </c>
      <c r="U47" s="57">
        <v>2802</v>
      </c>
      <c r="V47" s="57">
        <v>65.2</v>
      </c>
      <c r="W47" s="57">
        <v>6.4</v>
      </c>
      <c r="X47" s="57">
        <v>61</v>
      </c>
      <c r="Y47" s="64">
        <v>1827</v>
      </c>
    </row>
    <row r="48" spans="1:25" x14ac:dyDescent="0.25">
      <c r="A48" s="273">
        <v>35125</v>
      </c>
      <c r="B48" s="62">
        <v>955</v>
      </c>
      <c r="C48" s="57">
        <v>66</v>
      </c>
      <c r="D48" s="57">
        <v>350</v>
      </c>
      <c r="E48" s="57">
        <v>1370</v>
      </c>
      <c r="F48" s="57">
        <v>74.5</v>
      </c>
      <c r="G48" s="57">
        <v>6.4</v>
      </c>
      <c r="H48" s="57">
        <v>69.7</v>
      </c>
      <c r="I48" s="63">
        <v>1020</v>
      </c>
      <c r="J48" s="57">
        <v>767</v>
      </c>
      <c r="K48" s="57">
        <v>51</v>
      </c>
      <c r="L48" s="57">
        <v>627</v>
      </c>
      <c r="M48" s="57">
        <v>1445</v>
      </c>
      <c r="N48" s="57">
        <v>56.6</v>
      </c>
      <c r="O48" s="57">
        <v>6.3</v>
      </c>
      <c r="P48" s="57">
        <v>53.1</v>
      </c>
      <c r="Q48" s="57">
        <v>819</v>
      </c>
      <c r="R48" s="62">
        <v>1722</v>
      </c>
      <c r="S48" s="57">
        <v>117</v>
      </c>
      <c r="T48" s="57">
        <v>977</v>
      </c>
      <c r="U48" s="57">
        <v>2816</v>
      </c>
      <c r="V48" s="57">
        <v>65.3</v>
      </c>
      <c r="W48" s="57">
        <v>6.4</v>
      </c>
      <c r="X48" s="57">
        <v>61.2</v>
      </c>
      <c r="Y48" s="64">
        <v>1839</v>
      </c>
    </row>
    <row r="49" spans="1:25" x14ac:dyDescent="0.25">
      <c r="A49" s="273">
        <v>35217</v>
      </c>
      <c r="B49" s="62">
        <v>960</v>
      </c>
      <c r="C49" s="57">
        <v>62</v>
      </c>
      <c r="D49" s="57">
        <v>354</v>
      </c>
      <c r="E49" s="57">
        <v>1375</v>
      </c>
      <c r="F49" s="57">
        <v>74.3</v>
      </c>
      <c r="G49" s="57">
        <v>6</v>
      </c>
      <c r="H49" s="57">
        <v>69.8</v>
      </c>
      <c r="I49" s="63">
        <v>1021</v>
      </c>
      <c r="J49" s="57">
        <v>780</v>
      </c>
      <c r="K49" s="57">
        <v>53</v>
      </c>
      <c r="L49" s="57">
        <v>617</v>
      </c>
      <c r="M49" s="57">
        <v>1450</v>
      </c>
      <c r="N49" s="57">
        <v>57.5</v>
      </c>
      <c r="O49" s="57">
        <v>6.3</v>
      </c>
      <c r="P49" s="57">
        <v>53.8</v>
      </c>
      <c r="Q49" s="57">
        <v>833</v>
      </c>
      <c r="R49" s="62">
        <v>1740</v>
      </c>
      <c r="S49" s="57">
        <v>114</v>
      </c>
      <c r="T49" s="57">
        <v>971</v>
      </c>
      <c r="U49" s="57">
        <v>2825</v>
      </c>
      <c r="V49" s="57">
        <v>65.599999999999994</v>
      </c>
      <c r="W49" s="57">
        <v>6.2</v>
      </c>
      <c r="X49" s="57">
        <v>61.6</v>
      </c>
      <c r="Y49" s="64">
        <v>1854</v>
      </c>
    </row>
    <row r="50" spans="1:25" x14ac:dyDescent="0.25">
      <c r="A50" s="273">
        <v>35309</v>
      </c>
      <c r="B50" s="62">
        <v>966</v>
      </c>
      <c r="C50" s="57">
        <v>65</v>
      </c>
      <c r="D50" s="57">
        <v>349</v>
      </c>
      <c r="E50" s="57">
        <v>1381</v>
      </c>
      <c r="F50" s="57">
        <v>74.7</v>
      </c>
      <c r="G50" s="57">
        <v>6.3</v>
      </c>
      <c r="H50" s="57">
        <v>70</v>
      </c>
      <c r="I50" s="63">
        <v>1032</v>
      </c>
      <c r="J50" s="57">
        <v>787</v>
      </c>
      <c r="K50" s="57">
        <v>56</v>
      </c>
      <c r="L50" s="57">
        <v>612</v>
      </c>
      <c r="M50" s="57">
        <v>1455</v>
      </c>
      <c r="N50" s="57">
        <v>57.9</v>
      </c>
      <c r="O50" s="57">
        <v>6.6</v>
      </c>
      <c r="P50" s="57">
        <v>54.1</v>
      </c>
      <c r="Q50" s="57">
        <v>843</v>
      </c>
      <c r="R50" s="62">
        <v>1754</v>
      </c>
      <c r="S50" s="57">
        <v>121</v>
      </c>
      <c r="T50" s="57">
        <v>961</v>
      </c>
      <c r="U50" s="57">
        <v>2836</v>
      </c>
      <c r="V50" s="57">
        <v>66.099999999999994</v>
      </c>
      <c r="W50" s="57">
        <v>6.5</v>
      </c>
      <c r="X50" s="57">
        <v>61.8</v>
      </c>
      <c r="Y50" s="64">
        <v>1875</v>
      </c>
    </row>
    <row r="51" spans="1:25" x14ac:dyDescent="0.25">
      <c r="A51" s="273">
        <v>35400</v>
      </c>
      <c r="B51" s="62">
        <v>965</v>
      </c>
      <c r="C51" s="57">
        <v>67</v>
      </c>
      <c r="D51" s="57">
        <v>354</v>
      </c>
      <c r="E51" s="57">
        <v>1386</v>
      </c>
      <c r="F51" s="57">
        <v>74.5</v>
      </c>
      <c r="G51" s="57">
        <v>6.5</v>
      </c>
      <c r="H51" s="57">
        <v>69.7</v>
      </c>
      <c r="I51" s="63">
        <v>1032</v>
      </c>
      <c r="J51" s="57">
        <v>779</v>
      </c>
      <c r="K51" s="57">
        <v>49</v>
      </c>
      <c r="L51" s="57">
        <v>634</v>
      </c>
      <c r="M51" s="57">
        <v>1462</v>
      </c>
      <c r="N51" s="57">
        <v>56.6</v>
      </c>
      <c r="O51" s="57">
        <v>5.9</v>
      </c>
      <c r="P51" s="57">
        <v>53.3</v>
      </c>
      <c r="Q51" s="57">
        <v>828</v>
      </c>
      <c r="R51" s="62">
        <v>1744</v>
      </c>
      <c r="S51" s="57">
        <v>116</v>
      </c>
      <c r="T51" s="57">
        <v>988</v>
      </c>
      <c r="U51" s="57">
        <v>2848</v>
      </c>
      <c r="V51" s="57">
        <v>65.3</v>
      </c>
      <c r="W51" s="57">
        <v>6.2</v>
      </c>
      <c r="X51" s="57">
        <v>61.2</v>
      </c>
      <c r="Y51" s="64">
        <v>1860</v>
      </c>
    </row>
    <row r="52" spans="1:25" x14ac:dyDescent="0.25">
      <c r="A52" s="273">
        <v>35490</v>
      </c>
      <c r="B52" s="62">
        <v>964</v>
      </c>
      <c r="C52" s="57">
        <v>67</v>
      </c>
      <c r="D52" s="57">
        <v>360</v>
      </c>
      <c r="E52" s="57">
        <v>1391</v>
      </c>
      <c r="F52" s="57">
        <v>74.099999999999994</v>
      </c>
      <c r="G52" s="57">
        <v>6.5</v>
      </c>
      <c r="H52" s="57">
        <v>69.3</v>
      </c>
      <c r="I52" s="63">
        <v>1031</v>
      </c>
      <c r="J52" s="57">
        <v>781</v>
      </c>
      <c r="K52" s="57">
        <v>58</v>
      </c>
      <c r="L52" s="57">
        <v>628</v>
      </c>
      <c r="M52" s="57">
        <v>1467</v>
      </c>
      <c r="N52" s="57">
        <v>57.2</v>
      </c>
      <c r="O52" s="57">
        <v>6.9</v>
      </c>
      <c r="P52" s="57">
        <v>53.2</v>
      </c>
      <c r="Q52" s="57">
        <v>839</v>
      </c>
      <c r="R52" s="62">
        <v>1745</v>
      </c>
      <c r="S52" s="57">
        <v>125</v>
      </c>
      <c r="T52" s="57">
        <v>988</v>
      </c>
      <c r="U52" s="57">
        <v>2858</v>
      </c>
      <c r="V52" s="57">
        <v>65.400000000000006</v>
      </c>
      <c r="W52" s="57">
        <v>6.7</v>
      </c>
      <c r="X52" s="57">
        <v>61.1</v>
      </c>
      <c r="Y52" s="64">
        <v>1870</v>
      </c>
    </row>
    <row r="53" spans="1:25" x14ac:dyDescent="0.25">
      <c r="A53" s="273">
        <v>35582</v>
      </c>
      <c r="B53" s="62">
        <v>968</v>
      </c>
      <c r="C53" s="57">
        <v>72</v>
      </c>
      <c r="D53" s="57">
        <v>355</v>
      </c>
      <c r="E53" s="57">
        <v>1395</v>
      </c>
      <c r="F53" s="57">
        <v>74.5</v>
      </c>
      <c r="G53" s="57">
        <v>6.9</v>
      </c>
      <c r="H53" s="57">
        <v>69.400000000000006</v>
      </c>
      <c r="I53" s="63">
        <v>1039</v>
      </c>
      <c r="J53" s="57">
        <v>786</v>
      </c>
      <c r="K53" s="57">
        <v>56</v>
      </c>
      <c r="L53" s="57">
        <v>629</v>
      </c>
      <c r="M53" s="57">
        <v>1472</v>
      </c>
      <c r="N53" s="57">
        <v>57.2</v>
      </c>
      <c r="O53" s="57">
        <v>6.6</v>
      </c>
      <c r="P53" s="57">
        <v>53.4</v>
      </c>
      <c r="Q53" s="57">
        <v>842</v>
      </c>
      <c r="R53" s="62">
        <v>1754</v>
      </c>
      <c r="S53" s="57">
        <v>127</v>
      </c>
      <c r="T53" s="57">
        <v>985</v>
      </c>
      <c r="U53" s="57">
        <v>2866</v>
      </c>
      <c r="V53" s="57">
        <v>65.599999999999994</v>
      </c>
      <c r="W53" s="57">
        <v>6.8</v>
      </c>
      <c r="X53" s="57">
        <v>61.2</v>
      </c>
      <c r="Y53" s="64">
        <v>1881</v>
      </c>
    </row>
    <row r="54" spans="1:25" x14ac:dyDescent="0.25">
      <c r="A54" s="273">
        <v>35674</v>
      </c>
      <c r="B54" s="62">
        <v>968</v>
      </c>
      <c r="C54" s="57">
        <v>72</v>
      </c>
      <c r="D54" s="57">
        <v>359</v>
      </c>
      <c r="E54" s="57">
        <v>1398</v>
      </c>
      <c r="F54" s="57">
        <v>74.3</v>
      </c>
      <c r="G54" s="57">
        <v>6.9</v>
      </c>
      <c r="H54" s="57">
        <v>69.2</v>
      </c>
      <c r="I54" s="63">
        <v>1039</v>
      </c>
      <c r="J54" s="57">
        <v>784</v>
      </c>
      <c r="K54" s="57">
        <v>60</v>
      </c>
      <c r="L54" s="57">
        <v>632</v>
      </c>
      <c r="M54" s="57">
        <v>1476</v>
      </c>
      <c r="N54" s="57">
        <v>57.2</v>
      </c>
      <c r="O54" s="57">
        <v>7.1</v>
      </c>
      <c r="P54" s="57">
        <v>53.1</v>
      </c>
      <c r="Q54" s="57">
        <v>844</v>
      </c>
      <c r="R54" s="62">
        <v>1752</v>
      </c>
      <c r="S54" s="57">
        <v>132</v>
      </c>
      <c r="T54" s="57">
        <v>990</v>
      </c>
      <c r="U54" s="57">
        <v>2874</v>
      </c>
      <c r="V54" s="57">
        <v>65.5</v>
      </c>
      <c r="W54" s="57">
        <v>7</v>
      </c>
      <c r="X54" s="57">
        <v>61</v>
      </c>
      <c r="Y54" s="64">
        <v>1883</v>
      </c>
    </row>
    <row r="55" spans="1:25" x14ac:dyDescent="0.25">
      <c r="A55" s="273">
        <v>35765</v>
      </c>
      <c r="B55" s="62">
        <v>966</v>
      </c>
      <c r="C55" s="57">
        <v>74</v>
      </c>
      <c r="D55" s="57">
        <v>361</v>
      </c>
      <c r="E55" s="57">
        <v>1401</v>
      </c>
      <c r="F55" s="57">
        <v>74.2</v>
      </c>
      <c r="G55" s="57">
        <v>7.1</v>
      </c>
      <c r="H55" s="57">
        <v>69</v>
      </c>
      <c r="I55" s="63">
        <v>1040</v>
      </c>
      <c r="J55" s="57">
        <v>783</v>
      </c>
      <c r="K55" s="57">
        <v>57</v>
      </c>
      <c r="L55" s="57">
        <v>642</v>
      </c>
      <c r="M55" s="57">
        <v>1482</v>
      </c>
      <c r="N55" s="57">
        <v>56.7</v>
      </c>
      <c r="O55" s="57">
        <v>6.8</v>
      </c>
      <c r="P55" s="57">
        <v>52.8</v>
      </c>
      <c r="Q55" s="57">
        <v>840</v>
      </c>
      <c r="R55" s="62">
        <v>1750</v>
      </c>
      <c r="S55" s="57">
        <v>131</v>
      </c>
      <c r="T55" s="57">
        <v>1002</v>
      </c>
      <c r="U55" s="57">
        <v>2883</v>
      </c>
      <c r="V55" s="57">
        <v>65.2</v>
      </c>
      <c r="W55" s="57">
        <v>7</v>
      </c>
      <c r="X55" s="57">
        <v>60.7</v>
      </c>
      <c r="Y55" s="64">
        <v>1881</v>
      </c>
    </row>
    <row r="56" spans="1:25" x14ac:dyDescent="0.25">
      <c r="A56" s="273">
        <v>35855</v>
      </c>
      <c r="B56" s="62">
        <v>962</v>
      </c>
      <c r="C56" s="57">
        <v>77</v>
      </c>
      <c r="D56" s="57">
        <v>364</v>
      </c>
      <c r="E56" s="57">
        <v>1404</v>
      </c>
      <c r="F56" s="57">
        <v>74</v>
      </c>
      <c r="G56" s="57">
        <v>7.4</v>
      </c>
      <c r="H56" s="57">
        <v>68.599999999999994</v>
      </c>
      <c r="I56" s="63">
        <v>1039</v>
      </c>
      <c r="J56" s="57">
        <v>783</v>
      </c>
      <c r="K56" s="57">
        <v>63</v>
      </c>
      <c r="L56" s="57">
        <v>638</v>
      </c>
      <c r="M56" s="57">
        <v>1484</v>
      </c>
      <c r="N56" s="57">
        <v>57</v>
      </c>
      <c r="O56" s="57">
        <v>7.4</v>
      </c>
      <c r="P56" s="57">
        <v>52.8</v>
      </c>
      <c r="Q56" s="57">
        <v>845</v>
      </c>
      <c r="R56" s="62">
        <v>1745</v>
      </c>
      <c r="S56" s="57">
        <v>139</v>
      </c>
      <c r="T56" s="57">
        <v>1003</v>
      </c>
      <c r="U56" s="57">
        <v>2887</v>
      </c>
      <c r="V56" s="57">
        <v>65.3</v>
      </c>
      <c r="W56" s="57">
        <v>7.4</v>
      </c>
      <c r="X56" s="57">
        <v>60.4</v>
      </c>
      <c r="Y56" s="64">
        <v>1885</v>
      </c>
    </row>
    <row r="57" spans="1:25" x14ac:dyDescent="0.25">
      <c r="A57" s="273">
        <v>35947</v>
      </c>
      <c r="B57" s="62">
        <v>956</v>
      </c>
      <c r="C57" s="57">
        <v>82</v>
      </c>
      <c r="D57" s="57">
        <v>368</v>
      </c>
      <c r="E57" s="57">
        <v>1406</v>
      </c>
      <c r="F57" s="57">
        <v>73.900000000000006</v>
      </c>
      <c r="G57" s="57">
        <v>7.9</v>
      </c>
      <c r="H57" s="57">
        <v>68</v>
      </c>
      <c r="I57" s="63">
        <v>1039</v>
      </c>
      <c r="J57" s="57">
        <v>781</v>
      </c>
      <c r="K57" s="57">
        <v>66</v>
      </c>
      <c r="L57" s="57">
        <v>640</v>
      </c>
      <c r="M57" s="57">
        <v>1487</v>
      </c>
      <c r="N57" s="57">
        <v>57</v>
      </c>
      <c r="O57" s="57">
        <v>7.8</v>
      </c>
      <c r="P57" s="57">
        <v>52.5</v>
      </c>
      <c r="Q57" s="57">
        <v>847</v>
      </c>
      <c r="R57" s="62">
        <v>1738</v>
      </c>
      <c r="S57" s="57">
        <v>149</v>
      </c>
      <c r="T57" s="57">
        <v>1008</v>
      </c>
      <c r="U57" s="57">
        <v>2894</v>
      </c>
      <c r="V57" s="57">
        <v>65.2</v>
      </c>
      <c r="W57" s="57">
        <v>7.9</v>
      </c>
      <c r="X57" s="57">
        <v>60</v>
      </c>
      <c r="Y57" s="64">
        <v>1886</v>
      </c>
    </row>
    <row r="58" spans="1:25" x14ac:dyDescent="0.25">
      <c r="A58" s="273">
        <v>36039</v>
      </c>
      <c r="B58" s="62">
        <v>951</v>
      </c>
      <c r="C58" s="57">
        <v>83</v>
      </c>
      <c r="D58" s="57">
        <v>375</v>
      </c>
      <c r="E58" s="57">
        <v>1408</v>
      </c>
      <c r="F58" s="57">
        <v>73.400000000000006</v>
      </c>
      <c r="G58" s="57">
        <v>8</v>
      </c>
      <c r="H58" s="57">
        <v>67.5</v>
      </c>
      <c r="I58" s="63">
        <v>1034</v>
      </c>
      <c r="J58" s="57">
        <v>787</v>
      </c>
      <c r="K58" s="57">
        <v>62</v>
      </c>
      <c r="L58" s="57">
        <v>642</v>
      </c>
      <c r="M58" s="57">
        <v>1491</v>
      </c>
      <c r="N58" s="57">
        <v>56.9</v>
      </c>
      <c r="O58" s="57">
        <v>7.3</v>
      </c>
      <c r="P58" s="57">
        <v>52.7</v>
      </c>
      <c r="Q58" s="57">
        <v>849</v>
      </c>
      <c r="R58" s="62">
        <v>1737</v>
      </c>
      <c r="S58" s="57">
        <v>145</v>
      </c>
      <c r="T58" s="57">
        <v>1017</v>
      </c>
      <c r="U58" s="57">
        <v>2900</v>
      </c>
      <c r="V58" s="57">
        <v>64.900000000000006</v>
      </c>
      <c r="W58" s="57">
        <v>7.7</v>
      </c>
      <c r="X58" s="57">
        <v>59.9</v>
      </c>
      <c r="Y58" s="64">
        <v>1882</v>
      </c>
    </row>
    <row r="59" spans="1:25" x14ac:dyDescent="0.25">
      <c r="A59" s="273">
        <v>36130</v>
      </c>
      <c r="B59" s="62">
        <v>948</v>
      </c>
      <c r="C59" s="57">
        <v>82</v>
      </c>
      <c r="D59" s="57">
        <v>381</v>
      </c>
      <c r="E59" s="57">
        <v>1411</v>
      </c>
      <c r="F59" s="57">
        <v>73</v>
      </c>
      <c r="G59" s="57">
        <v>8</v>
      </c>
      <c r="H59" s="57">
        <v>67.2</v>
      </c>
      <c r="I59" s="63">
        <v>1030</v>
      </c>
      <c r="J59" s="57">
        <v>786</v>
      </c>
      <c r="K59" s="57">
        <v>67</v>
      </c>
      <c r="L59" s="57">
        <v>644</v>
      </c>
      <c r="M59" s="57">
        <v>1497</v>
      </c>
      <c r="N59" s="57">
        <v>57</v>
      </c>
      <c r="O59" s="57">
        <v>7.9</v>
      </c>
      <c r="P59" s="57">
        <v>52.5</v>
      </c>
      <c r="Q59" s="57">
        <v>853</v>
      </c>
      <c r="R59" s="62">
        <v>1734</v>
      </c>
      <c r="S59" s="57">
        <v>150</v>
      </c>
      <c r="T59" s="57">
        <v>1024</v>
      </c>
      <c r="U59" s="57">
        <v>2908</v>
      </c>
      <c r="V59" s="57">
        <v>64.8</v>
      </c>
      <c r="W59" s="57">
        <v>7.9</v>
      </c>
      <c r="X59" s="57">
        <v>59.6</v>
      </c>
      <c r="Y59" s="64">
        <v>1883</v>
      </c>
    </row>
    <row r="60" spans="1:25" x14ac:dyDescent="0.25">
      <c r="A60" s="273">
        <v>36220</v>
      </c>
      <c r="B60" s="62">
        <v>954</v>
      </c>
      <c r="C60" s="57">
        <v>82</v>
      </c>
      <c r="D60" s="57">
        <v>375</v>
      </c>
      <c r="E60" s="57">
        <v>1411</v>
      </c>
      <c r="F60" s="57">
        <v>73.400000000000006</v>
      </c>
      <c r="G60" s="57">
        <v>8</v>
      </c>
      <c r="H60" s="57">
        <v>67.599999999999994</v>
      </c>
      <c r="I60" s="63">
        <v>1036</v>
      </c>
      <c r="J60" s="57">
        <v>799</v>
      </c>
      <c r="K60" s="57">
        <v>59</v>
      </c>
      <c r="L60" s="57">
        <v>639</v>
      </c>
      <c r="M60" s="57">
        <v>1497</v>
      </c>
      <c r="N60" s="57">
        <v>57.3</v>
      </c>
      <c r="O60" s="57">
        <v>6.9</v>
      </c>
      <c r="P60" s="57">
        <v>53.3</v>
      </c>
      <c r="Q60" s="57">
        <v>858</v>
      </c>
      <c r="R60" s="62">
        <v>1752</v>
      </c>
      <c r="S60" s="57">
        <v>142</v>
      </c>
      <c r="T60" s="57">
        <v>1014</v>
      </c>
      <c r="U60" s="57">
        <v>2908</v>
      </c>
      <c r="V60" s="57">
        <v>65.099999999999994</v>
      </c>
      <c r="W60" s="57">
        <v>7.5</v>
      </c>
      <c r="X60" s="57">
        <v>60.3</v>
      </c>
      <c r="Y60" s="64">
        <v>1894</v>
      </c>
    </row>
    <row r="61" spans="1:25" x14ac:dyDescent="0.25">
      <c r="A61" s="273">
        <v>36312</v>
      </c>
      <c r="B61" s="62">
        <v>958</v>
      </c>
      <c r="C61" s="57">
        <v>79</v>
      </c>
      <c r="D61" s="57">
        <v>376</v>
      </c>
      <c r="E61" s="57">
        <v>1414</v>
      </c>
      <c r="F61" s="57">
        <v>73.400000000000006</v>
      </c>
      <c r="G61" s="57">
        <v>7.6</v>
      </c>
      <c r="H61" s="57">
        <v>67.8</v>
      </c>
      <c r="I61" s="63">
        <v>1037</v>
      </c>
      <c r="J61" s="57">
        <v>801</v>
      </c>
      <c r="K61" s="57">
        <v>59</v>
      </c>
      <c r="L61" s="57">
        <v>640</v>
      </c>
      <c r="M61" s="57">
        <v>1500</v>
      </c>
      <c r="N61" s="57">
        <v>57.3</v>
      </c>
      <c r="O61" s="57">
        <v>6.9</v>
      </c>
      <c r="P61" s="57">
        <v>53.4</v>
      </c>
      <c r="Q61" s="57">
        <v>860</v>
      </c>
      <c r="R61" s="62">
        <v>1758</v>
      </c>
      <c r="S61" s="57">
        <v>138</v>
      </c>
      <c r="T61" s="57">
        <v>1017</v>
      </c>
      <c r="U61" s="57">
        <v>2913</v>
      </c>
      <c r="V61" s="57">
        <v>65.099999999999994</v>
      </c>
      <c r="W61" s="57">
        <v>7.3</v>
      </c>
      <c r="X61" s="57">
        <v>60.4</v>
      </c>
      <c r="Y61" s="64">
        <v>1897</v>
      </c>
    </row>
    <row r="62" spans="1:25" x14ac:dyDescent="0.25">
      <c r="A62" s="273">
        <v>36404</v>
      </c>
      <c r="B62" s="62">
        <v>963</v>
      </c>
      <c r="C62" s="57">
        <v>75</v>
      </c>
      <c r="D62" s="57">
        <v>378</v>
      </c>
      <c r="E62" s="57">
        <v>1416</v>
      </c>
      <c r="F62" s="57">
        <v>73.3</v>
      </c>
      <c r="G62" s="57">
        <v>7.2</v>
      </c>
      <c r="H62" s="57">
        <v>68</v>
      </c>
      <c r="I62" s="63">
        <v>1038</v>
      </c>
      <c r="J62" s="57">
        <v>803</v>
      </c>
      <c r="K62" s="57">
        <v>57</v>
      </c>
      <c r="L62" s="57">
        <v>644</v>
      </c>
      <c r="M62" s="57">
        <v>1503</v>
      </c>
      <c r="N62" s="57">
        <v>57.2</v>
      </c>
      <c r="O62" s="57">
        <v>6.6</v>
      </c>
      <c r="P62" s="57">
        <v>53.4</v>
      </c>
      <c r="Q62" s="57">
        <v>860</v>
      </c>
      <c r="R62" s="62">
        <v>1766</v>
      </c>
      <c r="S62" s="57">
        <v>132</v>
      </c>
      <c r="T62" s="57">
        <v>1021</v>
      </c>
      <c r="U62" s="57">
        <v>2919</v>
      </c>
      <c r="V62" s="57">
        <v>65</v>
      </c>
      <c r="W62" s="57">
        <v>7</v>
      </c>
      <c r="X62" s="57">
        <v>60.5</v>
      </c>
      <c r="Y62" s="64">
        <v>1898</v>
      </c>
    </row>
    <row r="63" spans="1:25" x14ac:dyDescent="0.25">
      <c r="A63" s="273">
        <v>36495</v>
      </c>
      <c r="B63" s="62">
        <v>977</v>
      </c>
      <c r="C63" s="57">
        <v>67</v>
      </c>
      <c r="D63" s="57">
        <v>374</v>
      </c>
      <c r="E63" s="57">
        <v>1418</v>
      </c>
      <c r="F63" s="57">
        <v>73.599999999999994</v>
      </c>
      <c r="G63" s="57">
        <v>6.4</v>
      </c>
      <c r="H63" s="57">
        <v>68.900000000000006</v>
      </c>
      <c r="I63" s="63">
        <v>1044</v>
      </c>
      <c r="J63" s="57">
        <v>809</v>
      </c>
      <c r="K63" s="57">
        <v>55</v>
      </c>
      <c r="L63" s="57">
        <v>644</v>
      </c>
      <c r="M63" s="57">
        <v>1508</v>
      </c>
      <c r="N63" s="57">
        <v>57.3</v>
      </c>
      <c r="O63" s="57">
        <v>6.4</v>
      </c>
      <c r="P63" s="57">
        <v>53.6</v>
      </c>
      <c r="Q63" s="57">
        <v>864</v>
      </c>
      <c r="R63" s="62">
        <v>1786</v>
      </c>
      <c r="S63" s="57">
        <v>122</v>
      </c>
      <c r="T63" s="57">
        <v>1018</v>
      </c>
      <c r="U63" s="57">
        <v>2927</v>
      </c>
      <c r="V63" s="57">
        <v>65.2</v>
      </c>
      <c r="W63" s="57">
        <v>6.4</v>
      </c>
      <c r="X63" s="57">
        <v>61</v>
      </c>
      <c r="Y63" s="64">
        <v>1908</v>
      </c>
    </row>
    <row r="64" spans="1:25" x14ac:dyDescent="0.25">
      <c r="A64" s="273">
        <v>36586</v>
      </c>
      <c r="B64" s="62">
        <v>974</v>
      </c>
      <c r="C64" s="57">
        <v>68</v>
      </c>
      <c r="D64" s="57">
        <v>377</v>
      </c>
      <c r="E64" s="57">
        <v>1419</v>
      </c>
      <c r="F64" s="57">
        <v>73.400000000000006</v>
      </c>
      <c r="G64" s="57">
        <v>6.5</v>
      </c>
      <c r="H64" s="57">
        <v>68.599999999999994</v>
      </c>
      <c r="I64" s="63">
        <v>1042</v>
      </c>
      <c r="J64" s="57">
        <v>811</v>
      </c>
      <c r="K64" s="57">
        <v>55</v>
      </c>
      <c r="L64" s="57">
        <v>645</v>
      </c>
      <c r="M64" s="57">
        <v>1510</v>
      </c>
      <c r="N64" s="57">
        <v>57.3</v>
      </c>
      <c r="O64" s="57">
        <v>6.4</v>
      </c>
      <c r="P64" s="57">
        <v>53.7</v>
      </c>
      <c r="Q64" s="57">
        <v>866</v>
      </c>
      <c r="R64" s="62">
        <v>1784</v>
      </c>
      <c r="S64" s="57">
        <v>123</v>
      </c>
      <c r="T64" s="57">
        <v>1022</v>
      </c>
      <c r="U64" s="57">
        <v>2929</v>
      </c>
      <c r="V64" s="57">
        <v>65.099999999999994</v>
      </c>
      <c r="W64" s="57">
        <v>6.5</v>
      </c>
      <c r="X64" s="57">
        <v>60.9</v>
      </c>
      <c r="Y64" s="64">
        <v>1908</v>
      </c>
    </row>
    <row r="65" spans="1:25" x14ac:dyDescent="0.25">
      <c r="A65" s="273">
        <v>36678</v>
      </c>
      <c r="B65" s="62">
        <v>977</v>
      </c>
      <c r="C65" s="57">
        <v>66</v>
      </c>
      <c r="D65" s="57">
        <v>380</v>
      </c>
      <c r="E65" s="57">
        <v>1422</v>
      </c>
      <c r="F65" s="57">
        <v>73.3</v>
      </c>
      <c r="G65" s="57">
        <v>6.3</v>
      </c>
      <c r="H65" s="57">
        <v>68.7</v>
      </c>
      <c r="I65" s="63">
        <v>1042</v>
      </c>
      <c r="J65" s="57">
        <v>807</v>
      </c>
      <c r="K65" s="57">
        <v>54</v>
      </c>
      <c r="L65" s="57">
        <v>651</v>
      </c>
      <c r="M65" s="57">
        <v>1513</v>
      </c>
      <c r="N65" s="57">
        <v>57</v>
      </c>
      <c r="O65" s="57">
        <v>6.3</v>
      </c>
      <c r="P65" s="57">
        <v>53.4</v>
      </c>
      <c r="Q65" s="57">
        <v>862</v>
      </c>
      <c r="R65" s="62">
        <v>1784</v>
      </c>
      <c r="S65" s="57">
        <v>120</v>
      </c>
      <c r="T65" s="57">
        <v>1031</v>
      </c>
      <c r="U65" s="57">
        <v>2935</v>
      </c>
      <c r="V65" s="57">
        <v>64.900000000000006</v>
      </c>
      <c r="W65" s="57">
        <v>6.3</v>
      </c>
      <c r="X65" s="57">
        <v>60.8</v>
      </c>
      <c r="Y65" s="64">
        <v>1904</v>
      </c>
    </row>
    <row r="66" spans="1:25" x14ac:dyDescent="0.25">
      <c r="A66" s="273">
        <v>36770</v>
      </c>
      <c r="B66" s="62">
        <v>984</v>
      </c>
      <c r="C66" s="57">
        <v>65</v>
      </c>
      <c r="D66" s="57">
        <v>375</v>
      </c>
      <c r="E66" s="57">
        <v>1424</v>
      </c>
      <c r="F66" s="57">
        <v>73.599999999999994</v>
      </c>
      <c r="G66" s="57">
        <v>6.2</v>
      </c>
      <c r="H66" s="57">
        <v>69.099999999999994</v>
      </c>
      <c r="I66" s="63">
        <v>1049</v>
      </c>
      <c r="J66" s="57">
        <v>822</v>
      </c>
      <c r="K66" s="57">
        <v>50</v>
      </c>
      <c r="L66" s="57">
        <v>644</v>
      </c>
      <c r="M66" s="57">
        <v>1516</v>
      </c>
      <c r="N66" s="57">
        <v>57.5</v>
      </c>
      <c r="O66" s="57">
        <v>5.7</v>
      </c>
      <c r="P66" s="57">
        <v>54.2</v>
      </c>
      <c r="Q66" s="57">
        <v>872</v>
      </c>
      <c r="R66" s="62">
        <v>1806</v>
      </c>
      <c r="S66" s="57">
        <v>116</v>
      </c>
      <c r="T66" s="57">
        <v>1019</v>
      </c>
      <c r="U66" s="57">
        <v>2941</v>
      </c>
      <c r="V66" s="57">
        <v>65.3</v>
      </c>
      <c r="W66" s="57">
        <v>6</v>
      </c>
      <c r="X66" s="57">
        <v>61.4</v>
      </c>
      <c r="Y66" s="64">
        <v>1921</v>
      </c>
    </row>
    <row r="67" spans="1:25" x14ac:dyDescent="0.25">
      <c r="A67" s="273">
        <v>36861</v>
      </c>
      <c r="B67" s="62">
        <v>991</v>
      </c>
      <c r="C67" s="57">
        <v>63</v>
      </c>
      <c r="D67" s="57">
        <v>373</v>
      </c>
      <c r="E67" s="57">
        <v>1428</v>
      </c>
      <c r="F67" s="57">
        <v>73.900000000000006</v>
      </c>
      <c r="G67" s="57">
        <v>6</v>
      </c>
      <c r="H67" s="57">
        <v>69.400000000000006</v>
      </c>
      <c r="I67" s="63">
        <v>1055</v>
      </c>
      <c r="J67" s="57">
        <v>831</v>
      </c>
      <c r="K67" s="57">
        <v>48</v>
      </c>
      <c r="L67" s="57">
        <v>642</v>
      </c>
      <c r="M67" s="57">
        <v>1521</v>
      </c>
      <c r="N67" s="57">
        <v>57.8</v>
      </c>
      <c r="O67" s="57">
        <v>5.5</v>
      </c>
      <c r="P67" s="57">
        <v>54.6</v>
      </c>
      <c r="Q67" s="57">
        <v>879</v>
      </c>
      <c r="R67" s="62">
        <v>1822</v>
      </c>
      <c r="S67" s="57">
        <v>112</v>
      </c>
      <c r="T67" s="57">
        <v>1015</v>
      </c>
      <c r="U67" s="57">
        <v>2948</v>
      </c>
      <c r="V67" s="57">
        <v>65.599999999999994</v>
      </c>
      <c r="W67" s="57">
        <v>5.8</v>
      </c>
      <c r="X67" s="57">
        <v>61.8</v>
      </c>
      <c r="Y67" s="64">
        <v>1934</v>
      </c>
    </row>
    <row r="68" spans="1:25" x14ac:dyDescent="0.25">
      <c r="A68" s="273">
        <v>36951</v>
      </c>
      <c r="B68" s="62">
        <v>991</v>
      </c>
      <c r="C68" s="57">
        <v>58</v>
      </c>
      <c r="D68" s="57">
        <v>378</v>
      </c>
      <c r="E68" s="57">
        <v>1427</v>
      </c>
      <c r="F68" s="57">
        <v>73.5</v>
      </c>
      <c r="G68" s="57">
        <v>5.5</v>
      </c>
      <c r="H68" s="57">
        <v>69.400000000000006</v>
      </c>
      <c r="I68" s="63">
        <v>1049</v>
      </c>
      <c r="J68" s="57">
        <v>833</v>
      </c>
      <c r="K68" s="57">
        <v>47</v>
      </c>
      <c r="L68" s="57">
        <v>645</v>
      </c>
      <c r="M68" s="57">
        <v>1525</v>
      </c>
      <c r="N68" s="57">
        <v>57.7</v>
      </c>
      <c r="O68" s="57">
        <v>5.4</v>
      </c>
      <c r="P68" s="57">
        <v>54.6</v>
      </c>
      <c r="Q68" s="57">
        <v>880</v>
      </c>
      <c r="R68" s="62">
        <v>1824</v>
      </c>
      <c r="S68" s="57">
        <v>106</v>
      </c>
      <c r="T68" s="57">
        <v>1023</v>
      </c>
      <c r="U68" s="57">
        <v>2953</v>
      </c>
      <c r="V68" s="57">
        <v>65.400000000000006</v>
      </c>
      <c r="W68" s="57">
        <v>5.5</v>
      </c>
      <c r="X68" s="57">
        <v>61.8</v>
      </c>
      <c r="Y68" s="64">
        <v>1930</v>
      </c>
    </row>
    <row r="69" spans="1:25" x14ac:dyDescent="0.25">
      <c r="A69" s="273">
        <v>37043</v>
      </c>
      <c r="B69" s="62">
        <v>995</v>
      </c>
      <c r="C69" s="57">
        <v>59</v>
      </c>
      <c r="D69" s="57">
        <v>377</v>
      </c>
      <c r="E69" s="57">
        <v>1432</v>
      </c>
      <c r="F69" s="57">
        <v>73.599999999999994</v>
      </c>
      <c r="G69" s="57">
        <v>5.6</v>
      </c>
      <c r="H69" s="57">
        <v>69.5</v>
      </c>
      <c r="I69" s="63">
        <v>1054</v>
      </c>
      <c r="J69" s="57">
        <v>846</v>
      </c>
      <c r="K69" s="57">
        <v>46</v>
      </c>
      <c r="L69" s="57">
        <v>635</v>
      </c>
      <c r="M69" s="57">
        <v>1526</v>
      </c>
      <c r="N69" s="57">
        <v>58.4</v>
      </c>
      <c r="O69" s="57">
        <v>5.2</v>
      </c>
      <c r="P69" s="57">
        <v>55.4</v>
      </c>
      <c r="Q69" s="57">
        <v>892</v>
      </c>
      <c r="R69" s="62">
        <v>1841</v>
      </c>
      <c r="S69" s="57">
        <v>105</v>
      </c>
      <c r="T69" s="57">
        <v>1012</v>
      </c>
      <c r="U69" s="57">
        <v>2958</v>
      </c>
      <c r="V69" s="57">
        <v>65.8</v>
      </c>
      <c r="W69" s="57">
        <v>5.4</v>
      </c>
      <c r="X69" s="57">
        <v>62.2</v>
      </c>
      <c r="Y69" s="64">
        <v>1946</v>
      </c>
    </row>
    <row r="70" spans="1:25" x14ac:dyDescent="0.25">
      <c r="A70" s="273">
        <v>37135</v>
      </c>
      <c r="B70" s="62">
        <v>1006</v>
      </c>
      <c r="C70" s="57">
        <v>56</v>
      </c>
      <c r="D70" s="57">
        <v>375</v>
      </c>
      <c r="E70" s="57">
        <v>1437</v>
      </c>
      <c r="F70" s="57">
        <v>73.900000000000006</v>
      </c>
      <c r="G70" s="57">
        <v>5.2</v>
      </c>
      <c r="H70" s="57">
        <v>70</v>
      </c>
      <c r="I70" s="63">
        <v>1061</v>
      </c>
      <c r="J70" s="57">
        <v>839</v>
      </c>
      <c r="K70" s="57">
        <v>50</v>
      </c>
      <c r="L70" s="57">
        <v>643</v>
      </c>
      <c r="M70" s="57">
        <v>1532</v>
      </c>
      <c r="N70" s="57">
        <v>58</v>
      </c>
      <c r="O70" s="57">
        <v>5.6</v>
      </c>
      <c r="P70" s="57">
        <v>54.8</v>
      </c>
      <c r="Q70" s="57">
        <v>889</v>
      </c>
      <c r="R70" s="62">
        <v>1845</v>
      </c>
      <c r="S70" s="57">
        <v>105</v>
      </c>
      <c r="T70" s="57">
        <v>1018</v>
      </c>
      <c r="U70" s="57">
        <v>2969</v>
      </c>
      <c r="V70" s="57">
        <v>65.7</v>
      </c>
      <c r="W70" s="57">
        <v>5.4</v>
      </c>
      <c r="X70" s="57">
        <v>62.2</v>
      </c>
      <c r="Y70" s="64">
        <v>1950</v>
      </c>
    </row>
    <row r="71" spans="1:25" x14ac:dyDescent="0.25">
      <c r="A71" s="273">
        <v>37226</v>
      </c>
      <c r="B71" s="62">
        <v>1012</v>
      </c>
      <c r="C71" s="57">
        <v>60</v>
      </c>
      <c r="D71" s="57">
        <v>372</v>
      </c>
      <c r="E71" s="57">
        <v>1444</v>
      </c>
      <c r="F71" s="57">
        <v>74.2</v>
      </c>
      <c r="G71" s="57">
        <v>5.6</v>
      </c>
      <c r="H71" s="57">
        <v>70</v>
      </c>
      <c r="I71" s="63">
        <v>1072</v>
      </c>
      <c r="J71" s="57">
        <v>857</v>
      </c>
      <c r="K71" s="57">
        <v>50</v>
      </c>
      <c r="L71" s="57">
        <v>633</v>
      </c>
      <c r="M71" s="57">
        <v>1539</v>
      </c>
      <c r="N71" s="57">
        <v>58.9</v>
      </c>
      <c r="O71" s="57">
        <v>5.5</v>
      </c>
      <c r="P71" s="57">
        <v>55.7</v>
      </c>
      <c r="Q71" s="57">
        <v>906</v>
      </c>
      <c r="R71" s="62">
        <v>1868</v>
      </c>
      <c r="S71" s="57">
        <v>110</v>
      </c>
      <c r="T71" s="57">
        <v>1005</v>
      </c>
      <c r="U71" s="57">
        <v>2983</v>
      </c>
      <c r="V71" s="57">
        <v>66.3</v>
      </c>
      <c r="W71" s="57">
        <v>5.6</v>
      </c>
      <c r="X71" s="57">
        <v>62.6</v>
      </c>
      <c r="Y71" s="64">
        <v>1978</v>
      </c>
    </row>
    <row r="72" spans="1:25" x14ac:dyDescent="0.25">
      <c r="A72" s="273">
        <v>37316</v>
      </c>
      <c r="B72" s="62">
        <v>1030</v>
      </c>
      <c r="C72" s="57">
        <v>57</v>
      </c>
      <c r="D72" s="57">
        <v>363</v>
      </c>
      <c r="E72" s="57">
        <v>1450</v>
      </c>
      <c r="F72" s="57">
        <v>75</v>
      </c>
      <c r="G72" s="57">
        <v>5.2</v>
      </c>
      <c r="H72" s="57">
        <v>71.099999999999994</v>
      </c>
      <c r="I72" s="63">
        <v>1087</v>
      </c>
      <c r="J72" s="57">
        <v>862</v>
      </c>
      <c r="K72" s="57">
        <v>49</v>
      </c>
      <c r="L72" s="57">
        <v>636</v>
      </c>
      <c r="M72" s="57">
        <v>1548</v>
      </c>
      <c r="N72" s="57">
        <v>58.9</v>
      </c>
      <c r="O72" s="57">
        <v>5.4</v>
      </c>
      <c r="P72" s="57">
        <v>55.7</v>
      </c>
      <c r="Q72" s="57">
        <v>911</v>
      </c>
      <c r="R72" s="62">
        <v>1893</v>
      </c>
      <c r="S72" s="57">
        <v>106</v>
      </c>
      <c r="T72" s="57">
        <v>999</v>
      </c>
      <c r="U72" s="57">
        <v>2998</v>
      </c>
      <c r="V72" s="57">
        <v>66.7</v>
      </c>
      <c r="W72" s="57">
        <v>5.3</v>
      </c>
      <c r="X72" s="57">
        <v>63.1</v>
      </c>
      <c r="Y72" s="64">
        <v>1999</v>
      </c>
    </row>
    <row r="73" spans="1:25" x14ac:dyDescent="0.25">
      <c r="A73" s="273">
        <v>37408</v>
      </c>
      <c r="B73" s="62">
        <v>1034</v>
      </c>
      <c r="C73" s="57">
        <v>55</v>
      </c>
      <c r="D73" s="57">
        <v>371</v>
      </c>
      <c r="E73" s="57">
        <v>1460</v>
      </c>
      <c r="F73" s="57">
        <v>74.599999999999994</v>
      </c>
      <c r="G73" s="57">
        <v>5</v>
      </c>
      <c r="H73" s="57">
        <v>70.8</v>
      </c>
      <c r="I73" s="63">
        <v>1089</v>
      </c>
      <c r="J73" s="57">
        <v>870</v>
      </c>
      <c r="K73" s="57">
        <v>51</v>
      </c>
      <c r="L73" s="57">
        <v>634</v>
      </c>
      <c r="M73" s="57">
        <v>1555</v>
      </c>
      <c r="N73" s="57">
        <v>59.3</v>
      </c>
      <c r="O73" s="57">
        <v>5.6</v>
      </c>
      <c r="P73" s="57">
        <v>56</v>
      </c>
      <c r="Q73" s="57">
        <v>922</v>
      </c>
      <c r="R73" s="62">
        <v>1905</v>
      </c>
      <c r="S73" s="57">
        <v>106</v>
      </c>
      <c r="T73" s="57">
        <v>1005</v>
      </c>
      <c r="U73" s="57">
        <v>3015</v>
      </c>
      <c r="V73" s="57">
        <v>66.7</v>
      </c>
      <c r="W73" s="57">
        <v>5.3</v>
      </c>
      <c r="X73" s="57">
        <v>63.2</v>
      </c>
      <c r="Y73" s="64">
        <v>2010</v>
      </c>
    </row>
    <row r="74" spans="1:25" x14ac:dyDescent="0.25">
      <c r="A74" s="273">
        <v>37500</v>
      </c>
      <c r="B74" s="62">
        <v>1034</v>
      </c>
      <c r="C74" s="57">
        <v>59</v>
      </c>
      <c r="D74" s="57">
        <v>374</v>
      </c>
      <c r="E74" s="57">
        <v>1468</v>
      </c>
      <c r="F74" s="57">
        <v>74.5</v>
      </c>
      <c r="G74" s="57">
        <v>5.4</v>
      </c>
      <c r="H74" s="57">
        <v>70.5</v>
      </c>
      <c r="I74" s="63">
        <v>1093</v>
      </c>
      <c r="J74" s="57">
        <v>869</v>
      </c>
      <c r="K74" s="57">
        <v>52</v>
      </c>
      <c r="L74" s="57">
        <v>643</v>
      </c>
      <c r="M74" s="57">
        <v>1564</v>
      </c>
      <c r="N74" s="57">
        <v>58.9</v>
      </c>
      <c r="O74" s="57">
        <v>5.7</v>
      </c>
      <c r="P74" s="57">
        <v>55.6</v>
      </c>
      <c r="Q74" s="57">
        <v>921</v>
      </c>
      <c r="R74" s="62">
        <v>1903</v>
      </c>
      <c r="S74" s="57">
        <v>112</v>
      </c>
      <c r="T74" s="57">
        <v>1017</v>
      </c>
      <c r="U74" s="57">
        <v>3031</v>
      </c>
      <c r="V74" s="57">
        <v>66.5</v>
      </c>
      <c r="W74" s="57">
        <v>5.5</v>
      </c>
      <c r="X74" s="57">
        <v>62.8</v>
      </c>
      <c r="Y74" s="64">
        <v>2014</v>
      </c>
    </row>
    <row r="75" spans="1:25" x14ac:dyDescent="0.25">
      <c r="A75" s="273">
        <v>37591</v>
      </c>
      <c r="B75" s="62">
        <v>1040</v>
      </c>
      <c r="C75" s="57">
        <v>54</v>
      </c>
      <c r="D75" s="57">
        <v>383</v>
      </c>
      <c r="E75" s="57">
        <v>1477</v>
      </c>
      <c r="F75" s="57">
        <v>74.099999999999994</v>
      </c>
      <c r="G75" s="57">
        <v>4.9000000000000004</v>
      </c>
      <c r="H75" s="57">
        <v>70.400000000000006</v>
      </c>
      <c r="I75" s="63">
        <v>1094</v>
      </c>
      <c r="J75" s="57">
        <v>878</v>
      </c>
      <c r="K75" s="57">
        <v>48</v>
      </c>
      <c r="L75" s="57">
        <v>646</v>
      </c>
      <c r="M75" s="57">
        <v>1572</v>
      </c>
      <c r="N75" s="57">
        <v>58.9</v>
      </c>
      <c r="O75" s="57">
        <v>5.2</v>
      </c>
      <c r="P75" s="57">
        <v>55.8</v>
      </c>
      <c r="Q75" s="57">
        <v>926</v>
      </c>
      <c r="R75" s="62">
        <v>1918</v>
      </c>
      <c r="S75" s="57">
        <v>102</v>
      </c>
      <c r="T75" s="57">
        <v>1029</v>
      </c>
      <c r="U75" s="57">
        <v>3049</v>
      </c>
      <c r="V75" s="57">
        <v>66.2</v>
      </c>
      <c r="W75" s="57">
        <v>5.0999999999999996</v>
      </c>
      <c r="X75" s="57">
        <v>62.9</v>
      </c>
      <c r="Y75" s="64">
        <v>2020</v>
      </c>
    </row>
    <row r="76" spans="1:25" x14ac:dyDescent="0.25">
      <c r="A76" s="273">
        <v>37681</v>
      </c>
      <c r="B76" s="62">
        <v>1045</v>
      </c>
      <c r="C76" s="57">
        <v>52</v>
      </c>
      <c r="D76" s="57">
        <v>389</v>
      </c>
      <c r="E76" s="57">
        <v>1485</v>
      </c>
      <c r="F76" s="57">
        <v>73.8</v>
      </c>
      <c r="G76" s="57">
        <v>4.7</v>
      </c>
      <c r="H76" s="57">
        <v>70.400000000000006</v>
      </c>
      <c r="I76" s="63">
        <v>1097</v>
      </c>
      <c r="J76" s="57">
        <v>881</v>
      </c>
      <c r="K76" s="57">
        <v>49</v>
      </c>
      <c r="L76" s="57">
        <v>652</v>
      </c>
      <c r="M76" s="57">
        <v>1582</v>
      </c>
      <c r="N76" s="57">
        <v>58.8</v>
      </c>
      <c r="O76" s="57">
        <v>5.2</v>
      </c>
      <c r="P76" s="57">
        <v>55.7</v>
      </c>
      <c r="Q76" s="57">
        <v>930</v>
      </c>
      <c r="R76" s="62">
        <v>1926</v>
      </c>
      <c r="S76" s="57">
        <v>101</v>
      </c>
      <c r="T76" s="57">
        <v>1040</v>
      </c>
      <c r="U76" s="57">
        <v>3067</v>
      </c>
      <c r="V76" s="57">
        <v>66.099999999999994</v>
      </c>
      <c r="W76" s="57">
        <v>5</v>
      </c>
      <c r="X76" s="57">
        <v>62.8</v>
      </c>
      <c r="Y76" s="64">
        <v>2027</v>
      </c>
    </row>
    <row r="77" spans="1:25" x14ac:dyDescent="0.25">
      <c r="A77" s="273">
        <v>37773</v>
      </c>
      <c r="B77" s="62">
        <v>1052</v>
      </c>
      <c r="C77" s="57">
        <v>50</v>
      </c>
      <c r="D77" s="57">
        <v>393</v>
      </c>
      <c r="E77" s="57">
        <v>1494</v>
      </c>
      <c r="F77" s="57">
        <v>73.7</v>
      </c>
      <c r="G77" s="57">
        <v>4.5</v>
      </c>
      <c r="H77" s="57">
        <v>70.400000000000006</v>
      </c>
      <c r="I77" s="63">
        <v>1101</v>
      </c>
      <c r="J77" s="57">
        <v>891</v>
      </c>
      <c r="K77" s="57">
        <v>49</v>
      </c>
      <c r="L77" s="57">
        <v>652</v>
      </c>
      <c r="M77" s="57">
        <v>1591</v>
      </c>
      <c r="N77" s="57">
        <v>59.1</v>
      </c>
      <c r="O77" s="57">
        <v>5.2</v>
      </c>
      <c r="P77" s="57">
        <v>56</v>
      </c>
      <c r="Q77" s="57">
        <v>940</v>
      </c>
      <c r="R77" s="62">
        <v>1942</v>
      </c>
      <c r="S77" s="57">
        <v>98</v>
      </c>
      <c r="T77" s="57">
        <v>1045</v>
      </c>
      <c r="U77" s="57">
        <v>3086</v>
      </c>
      <c r="V77" s="57">
        <v>66.099999999999994</v>
      </c>
      <c r="W77" s="57">
        <v>4.8</v>
      </c>
      <c r="X77" s="57">
        <v>63</v>
      </c>
      <c r="Y77" s="64">
        <v>2041</v>
      </c>
    </row>
    <row r="78" spans="1:25" x14ac:dyDescent="0.25">
      <c r="A78" s="273">
        <v>37865</v>
      </c>
      <c r="B78" s="62">
        <v>1063</v>
      </c>
      <c r="C78" s="57">
        <v>46</v>
      </c>
      <c r="D78" s="57">
        <v>393</v>
      </c>
      <c r="E78" s="57">
        <v>1502</v>
      </c>
      <c r="F78" s="57">
        <v>73.8</v>
      </c>
      <c r="G78" s="57">
        <v>4.2</v>
      </c>
      <c r="H78" s="57">
        <v>70.7</v>
      </c>
      <c r="I78" s="63">
        <v>1109</v>
      </c>
      <c r="J78" s="57">
        <v>908</v>
      </c>
      <c r="K78" s="57">
        <v>46</v>
      </c>
      <c r="L78" s="57">
        <v>645</v>
      </c>
      <c r="M78" s="57">
        <v>1599</v>
      </c>
      <c r="N78" s="57">
        <v>59.7</v>
      </c>
      <c r="O78" s="57">
        <v>4.9000000000000004</v>
      </c>
      <c r="P78" s="57">
        <v>56.8</v>
      </c>
      <c r="Q78" s="57">
        <v>954</v>
      </c>
      <c r="R78" s="62">
        <v>1971</v>
      </c>
      <c r="S78" s="57">
        <v>93</v>
      </c>
      <c r="T78" s="57">
        <v>1038</v>
      </c>
      <c r="U78" s="57">
        <v>3101</v>
      </c>
      <c r="V78" s="57">
        <v>66.5</v>
      </c>
      <c r="W78" s="57">
        <v>4.5</v>
      </c>
      <c r="X78" s="57">
        <v>63.5</v>
      </c>
      <c r="Y78" s="64">
        <v>2063</v>
      </c>
    </row>
    <row r="79" spans="1:25" x14ac:dyDescent="0.25">
      <c r="A79" s="273">
        <v>37956</v>
      </c>
      <c r="B79" s="62">
        <v>1064</v>
      </c>
      <c r="C79" s="57">
        <v>48</v>
      </c>
      <c r="D79" s="57">
        <v>398</v>
      </c>
      <c r="E79" s="57">
        <v>1510</v>
      </c>
      <c r="F79" s="57">
        <v>73.599999999999994</v>
      </c>
      <c r="G79" s="57">
        <v>4.4000000000000004</v>
      </c>
      <c r="H79" s="57">
        <v>70.400000000000006</v>
      </c>
      <c r="I79" s="63">
        <v>1112</v>
      </c>
      <c r="J79" s="57">
        <v>909</v>
      </c>
      <c r="K79" s="57">
        <v>49</v>
      </c>
      <c r="L79" s="57">
        <v>648</v>
      </c>
      <c r="M79" s="57">
        <v>1607</v>
      </c>
      <c r="N79" s="57">
        <v>59.7</v>
      </c>
      <c r="O79" s="57">
        <v>5.2</v>
      </c>
      <c r="P79" s="57">
        <v>56.6</v>
      </c>
      <c r="Q79" s="57">
        <v>959</v>
      </c>
      <c r="R79" s="62">
        <v>1973</v>
      </c>
      <c r="S79" s="57">
        <v>98</v>
      </c>
      <c r="T79" s="57">
        <v>1046</v>
      </c>
      <c r="U79" s="57">
        <v>3117</v>
      </c>
      <c r="V79" s="57">
        <v>66.400000000000006</v>
      </c>
      <c r="W79" s="57">
        <v>4.7</v>
      </c>
      <c r="X79" s="57">
        <v>63.3</v>
      </c>
      <c r="Y79" s="64">
        <v>2071</v>
      </c>
    </row>
    <row r="80" spans="1:25" x14ac:dyDescent="0.25">
      <c r="A80" s="273">
        <v>38047</v>
      </c>
      <c r="B80" s="62">
        <v>1077</v>
      </c>
      <c r="C80" s="57">
        <v>41</v>
      </c>
      <c r="D80" s="57">
        <v>398</v>
      </c>
      <c r="E80" s="57">
        <v>1517</v>
      </c>
      <c r="F80" s="57">
        <v>73.7</v>
      </c>
      <c r="G80" s="57">
        <v>3.7</v>
      </c>
      <c r="H80" s="57">
        <v>71</v>
      </c>
      <c r="I80" s="63">
        <v>1118</v>
      </c>
      <c r="J80" s="57">
        <v>914</v>
      </c>
      <c r="K80" s="57">
        <v>47</v>
      </c>
      <c r="L80" s="57">
        <v>654</v>
      </c>
      <c r="M80" s="57">
        <v>1614</v>
      </c>
      <c r="N80" s="57">
        <v>59.5</v>
      </c>
      <c r="O80" s="57">
        <v>4.9000000000000004</v>
      </c>
      <c r="P80" s="57">
        <v>56.6</v>
      </c>
      <c r="Q80" s="57">
        <v>961</v>
      </c>
      <c r="R80" s="62">
        <v>1991</v>
      </c>
      <c r="S80" s="57">
        <v>89</v>
      </c>
      <c r="T80" s="57">
        <v>1052</v>
      </c>
      <c r="U80" s="57">
        <v>3131</v>
      </c>
      <c r="V80" s="57">
        <v>66.400000000000006</v>
      </c>
      <c r="W80" s="57">
        <v>4.3</v>
      </c>
      <c r="X80" s="57">
        <v>63.6</v>
      </c>
      <c r="Y80" s="64">
        <v>2079</v>
      </c>
    </row>
    <row r="81" spans="1:28" x14ac:dyDescent="0.25">
      <c r="A81" s="273">
        <v>38139</v>
      </c>
      <c r="B81" s="62">
        <v>1094</v>
      </c>
      <c r="C81" s="57">
        <v>41</v>
      </c>
      <c r="D81" s="57">
        <v>387</v>
      </c>
      <c r="E81" s="57">
        <v>1522</v>
      </c>
      <c r="F81" s="57">
        <v>74.599999999999994</v>
      </c>
      <c r="G81" s="57">
        <v>3.6</v>
      </c>
      <c r="H81" s="57">
        <v>71.900000000000006</v>
      </c>
      <c r="I81" s="63">
        <v>1135</v>
      </c>
      <c r="J81" s="57">
        <v>912</v>
      </c>
      <c r="K81" s="57">
        <v>46</v>
      </c>
      <c r="L81" s="57">
        <v>665</v>
      </c>
      <c r="M81" s="57">
        <v>1622</v>
      </c>
      <c r="N81" s="57">
        <v>59</v>
      </c>
      <c r="O81" s="57">
        <v>4.8</v>
      </c>
      <c r="P81" s="57">
        <v>56.2</v>
      </c>
      <c r="Q81" s="57">
        <v>958</v>
      </c>
      <c r="R81" s="62">
        <v>2006</v>
      </c>
      <c r="S81" s="57">
        <v>87</v>
      </c>
      <c r="T81" s="57">
        <v>1052</v>
      </c>
      <c r="U81" s="57">
        <v>3144</v>
      </c>
      <c r="V81" s="57">
        <v>66.599999999999994</v>
      </c>
      <c r="W81" s="57">
        <v>4.2</v>
      </c>
      <c r="X81" s="57">
        <v>63.8</v>
      </c>
      <c r="Y81" s="64">
        <v>2093</v>
      </c>
    </row>
    <row r="82" spans="1:28" x14ac:dyDescent="0.25">
      <c r="A82" s="273">
        <v>38231</v>
      </c>
      <c r="B82" s="62">
        <v>1098</v>
      </c>
      <c r="C82" s="57">
        <v>40</v>
      </c>
      <c r="D82" s="57">
        <v>389</v>
      </c>
      <c r="E82" s="57">
        <v>1527</v>
      </c>
      <c r="F82" s="57">
        <v>74.5</v>
      </c>
      <c r="G82" s="57">
        <v>3.5</v>
      </c>
      <c r="H82" s="57">
        <v>71.900000000000006</v>
      </c>
      <c r="I82" s="63">
        <v>1138</v>
      </c>
      <c r="J82" s="57">
        <v>932</v>
      </c>
      <c r="K82" s="57">
        <v>42</v>
      </c>
      <c r="L82" s="57">
        <v>654</v>
      </c>
      <c r="M82" s="57">
        <v>1628</v>
      </c>
      <c r="N82" s="57">
        <v>59.9</v>
      </c>
      <c r="O82" s="57">
        <v>4.3</v>
      </c>
      <c r="P82" s="57">
        <v>57.3</v>
      </c>
      <c r="Q82" s="57">
        <v>974</v>
      </c>
      <c r="R82" s="62">
        <v>2030</v>
      </c>
      <c r="S82" s="57">
        <v>82</v>
      </c>
      <c r="T82" s="57">
        <v>1043</v>
      </c>
      <c r="U82" s="57">
        <v>3155</v>
      </c>
      <c r="V82" s="57">
        <v>66.900000000000006</v>
      </c>
      <c r="W82" s="57">
        <v>3.9</v>
      </c>
      <c r="X82" s="57">
        <v>64.400000000000006</v>
      </c>
      <c r="Y82" s="64">
        <v>2112</v>
      </c>
    </row>
    <row r="83" spans="1:28" x14ac:dyDescent="0.25">
      <c r="A83" s="273">
        <v>38322</v>
      </c>
      <c r="B83" s="62">
        <v>1112</v>
      </c>
      <c r="C83" s="57">
        <v>39</v>
      </c>
      <c r="D83" s="57">
        <v>383</v>
      </c>
      <c r="E83" s="57">
        <v>1534</v>
      </c>
      <c r="F83" s="57">
        <v>75.099999999999994</v>
      </c>
      <c r="G83" s="57">
        <v>3.4</v>
      </c>
      <c r="H83" s="57">
        <v>72.5</v>
      </c>
      <c r="I83" s="63">
        <v>1151</v>
      </c>
      <c r="J83" s="57">
        <v>951</v>
      </c>
      <c r="K83" s="57">
        <v>41</v>
      </c>
      <c r="L83" s="57">
        <v>642</v>
      </c>
      <c r="M83" s="57">
        <v>1634</v>
      </c>
      <c r="N83" s="57">
        <v>60.7</v>
      </c>
      <c r="O83" s="57">
        <v>4.2</v>
      </c>
      <c r="P83" s="57">
        <v>58.2</v>
      </c>
      <c r="Q83" s="57">
        <v>993</v>
      </c>
      <c r="R83" s="62">
        <v>2064</v>
      </c>
      <c r="S83" s="57">
        <v>80</v>
      </c>
      <c r="T83" s="57">
        <v>1024</v>
      </c>
      <c r="U83" s="57">
        <v>3168</v>
      </c>
      <c r="V83" s="57">
        <v>67.7</v>
      </c>
      <c r="W83" s="57">
        <v>3.7</v>
      </c>
      <c r="X83" s="57">
        <v>65.099999999999994</v>
      </c>
      <c r="Y83" s="64">
        <v>2144</v>
      </c>
    </row>
    <row r="84" spans="1:28" x14ac:dyDescent="0.25">
      <c r="A84" s="273">
        <v>38412</v>
      </c>
      <c r="B84" s="62">
        <v>1111</v>
      </c>
      <c r="C84" s="57">
        <v>43</v>
      </c>
      <c r="D84" s="57">
        <v>385</v>
      </c>
      <c r="E84" s="57">
        <v>1540</v>
      </c>
      <c r="F84" s="57">
        <v>75</v>
      </c>
      <c r="G84" s="57">
        <v>3.7</v>
      </c>
      <c r="H84" s="57">
        <v>72.2</v>
      </c>
      <c r="I84" s="63">
        <v>1154</v>
      </c>
      <c r="J84" s="57">
        <v>950</v>
      </c>
      <c r="K84" s="57">
        <v>40</v>
      </c>
      <c r="L84" s="57">
        <v>651</v>
      </c>
      <c r="M84" s="57">
        <v>1642</v>
      </c>
      <c r="N84" s="57">
        <v>60.3</v>
      </c>
      <c r="O84" s="57">
        <v>4.0999999999999996</v>
      </c>
      <c r="P84" s="57">
        <v>57.9</v>
      </c>
      <c r="Q84" s="57">
        <v>990</v>
      </c>
      <c r="R84" s="62">
        <v>2062</v>
      </c>
      <c r="S84" s="57">
        <v>83</v>
      </c>
      <c r="T84" s="57">
        <v>1037</v>
      </c>
      <c r="U84" s="57">
        <v>3182</v>
      </c>
      <c r="V84" s="57">
        <v>67.400000000000006</v>
      </c>
      <c r="W84" s="57">
        <v>3.9</v>
      </c>
      <c r="X84" s="57">
        <v>64.8</v>
      </c>
      <c r="Y84" s="64">
        <v>2145</v>
      </c>
    </row>
    <row r="85" spans="1:28" x14ac:dyDescent="0.25">
      <c r="A85" s="273">
        <v>38504</v>
      </c>
      <c r="B85" s="62">
        <v>1112</v>
      </c>
      <c r="C85" s="57">
        <v>43</v>
      </c>
      <c r="D85" s="57">
        <v>389</v>
      </c>
      <c r="E85" s="57">
        <v>1545</v>
      </c>
      <c r="F85" s="57">
        <v>74.8</v>
      </c>
      <c r="G85" s="57">
        <v>3.8</v>
      </c>
      <c r="H85" s="57">
        <v>72</v>
      </c>
      <c r="I85" s="63">
        <v>1155</v>
      </c>
      <c r="J85" s="57">
        <v>959</v>
      </c>
      <c r="K85" s="57">
        <v>39</v>
      </c>
      <c r="L85" s="57">
        <v>650</v>
      </c>
      <c r="M85" s="57">
        <v>1649</v>
      </c>
      <c r="N85" s="57">
        <v>60.5</v>
      </c>
      <c r="O85" s="57">
        <v>3.9</v>
      </c>
      <c r="P85" s="57">
        <v>58.2</v>
      </c>
      <c r="Q85" s="57">
        <v>998</v>
      </c>
      <c r="R85" s="62">
        <v>2071</v>
      </c>
      <c r="S85" s="57">
        <v>83</v>
      </c>
      <c r="T85" s="57">
        <v>1040</v>
      </c>
      <c r="U85" s="57">
        <v>3193</v>
      </c>
      <c r="V85" s="57">
        <v>67.400000000000006</v>
      </c>
      <c r="W85" s="57">
        <v>3.8</v>
      </c>
      <c r="X85" s="57">
        <v>64.8</v>
      </c>
      <c r="Y85" s="64">
        <v>2153</v>
      </c>
    </row>
    <row r="86" spans="1:28" x14ac:dyDescent="0.25">
      <c r="A86" s="273">
        <v>38596</v>
      </c>
      <c r="B86" s="62">
        <v>1126</v>
      </c>
      <c r="C86" s="57">
        <v>39</v>
      </c>
      <c r="D86" s="57">
        <v>385</v>
      </c>
      <c r="E86" s="57">
        <v>1550</v>
      </c>
      <c r="F86" s="57">
        <v>75.2</v>
      </c>
      <c r="G86" s="57">
        <v>3.4</v>
      </c>
      <c r="H86" s="57">
        <v>72.7</v>
      </c>
      <c r="I86" s="63">
        <v>1166</v>
      </c>
      <c r="J86" s="57">
        <v>971</v>
      </c>
      <c r="K86" s="57">
        <v>43</v>
      </c>
      <c r="L86" s="57">
        <v>639</v>
      </c>
      <c r="M86" s="57">
        <v>1654</v>
      </c>
      <c r="N86" s="57">
        <v>61.4</v>
      </c>
      <c r="O86" s="57">
        <v>4.3</v>
      </c>
      <c r="P86" s="57">
        <v>58.7</v>
      </c>
      <c r="Q86" s="57">
        <v>1015</v>
      </c>
      <c r="R86" s="62">
        <v>2098</v>
      </c>
      <c r="S86" s="57">
        <v>83</v>
      </c>
      <c r="T86" s="57">
        <v>1023</v>
      </c>
      <c r="U86" s="57">
        <v>3204</v>
      </c>
      <c r="V86" s="57">
        <v>68.099999999999994</v>
      </c>
      <c r="W86" s="57">
        <v>3.8</v>
      </c>
      <c r="X86" s="57">
        <v>65.5</v>
      </c>
      <c r="Y86" s="64">
        <v>2180</v>
      </c>
    </row>
    <row r="87" spans="1:28" x14ac:dyDescent="0.25">
      <c r="A87" s="273">
        <v>38687</v>
      </c>
      <c r="B87" s="62">
        <v>1131</v>
      </c>
      <c r="C87" s="57">
        <v>37</v>
      </c>
      <c r="D87" s="57">
        <v>387</v>
      </c>
      <c r="E87" s="57">
        <v>1556</v>
      </c>
      <c r="F87" s="57">
        <v>75.099999999999994</v>
      </c>
      <c r="G87" s="57">
        <v>3.2</v>
      </c>
      <c r="H87" s="57">
        <v>72.7</v>
      </c>
      <c r="I87" s="63">
        <v>1169</v>
      </c>
      <c r="J87" s="57">
        <v>968</v>
      </c>
      <c r="K87" s="57">
        <v>44</v>
      </c>
      <c r="L87" s="57">
        <v>649</v>
      </c>
      <c r="M87" s="57">
        <v>1661</v>
      </c>
      <c r="N87" s="57">
        <v>60.9</v>
      </c>
      <c r="O87" s="57">
        <v>4.4000000000000004</v>
      </c>
      <c r="P87" s="57">
        <v>58.3</v>
      </c>
      <c r="Q87" s="57">
        <v>1012</v>
      </c>
      <c r="R87" s="62">
        <v>2099</v>
      </c>
      <c r="S87" s="57">
        <v>82</v>
      </c>
      <c r="T87" s="57">
        <v>1036</v>
      </c>
      <c r="U87" s="57">
        <v>3216</v>
      </c>
      <c r="V87" s="57">
        <v>67.8</v>
      </c>
      <c r="W87" s="57">
        <v>3.7</v>
      </c>
      <c r="X87" s="57">
        <v>65.3</v>
      </c>
      <c r="Y87" s="64">
        <v>2181</v>
      </c>
    </row>
    <row r="88" spans="1:28" x14ac:dyDescent="0.25">
      <c r="A88" s="273">
        <v>38777</v>
      </c>
      <c r="B88" s="62">
        <v>1137</v>
      </c>
      <c r="C88" s="57">
        <v>44</v>
      </c>
      <c r="D88" s="57">
        <v>382</v>
      </c>
      <c r="E88" s="57">
        <v>1564</v>
      </c>
      <c r="F88" s="57">
        <v>75.599999999999994</v>
      </c>
      <c r="G88" s="57">
        <v>3.8</v>
      </c>
      <c r="H88" s="57">
        <v>72.8</v>
      </c>
      <c r="I88" s="63">
        <v>1182</v>
      </c>
      <c r="J88" s="57">
        <v>983</v>
      </c>
      <c r="K88" s="57">
        <v>45</v>
      </c>
      <c r="L88" s="57">
        <v>640</v>
      </c>
      <c r="M88" s="57">
        <v>1668</v>
      </c>
      <c r="N88" s="57">
        <v>61.6</v>
      </c>
      <c r="O88" s="57">
        <v>4.4000000000000004</v>
      </c>
      <c r="P88" s="57">
        <v>58.9</v>
      </c>
      <c r="Q88" s="57">
        <v>1028</v>
      </c>
      <c r="R88" s="62">
        <v>2120</v>
      </c>
      <c r="S88" s="57">
        <v>90</v>
      </c>
      <c r="T88" s="57">
        <v>1022</v>
      </c>
      <c r="U88" s="57">
        <v>3231</v>
      </c>
      <c r="V88" s="57">
        <v>68.400000000000006</v>
      </c>
      <c r="W88" s="57">
        <v>4.0999999999999996</v>
      </c>
      <c r="X88" s="57">
        <v>65.599999999999994</v>
      </c>
      <c r="Y88" s="64">
        <v>2210</v>
      </c>
    </row>
    <row r="89" spans="1:28" x14ac:dyDescent="0.25">
      <c r="A89" s="273">
        <v>38869</v>
      </c>
      <c r="B89" s="62">
        <v>1146</v>
      </c>
      <c r="C89" s="57">
        <v>39</v>
      </c>
      <c r="D89" s="57">
        <v>385</v>
      </c>
      <c r="E89" s="57">
        <v>1571</v>
      </c>
      <c r="F89" s="57">
        <v>75.5</v>
      </c>
      <c r="G89" s="57">
        <v>3.3</v>
      </c>
      <c r="H89" s="57">
        <v>73</v>
      </c>
      <c r="I89" s="63">
        <v>1186</v>
      </c>
      <c r="J89" s="57">
        <v>993</v>
      </c>
      <c r="K89" s="57">
        <v>42</v>
      </c>
      <c r="L89" s="57">
        <v>642</v>
      </c>
      <c r="M89" s="57">
        <v>1678</v>
      </c>
      <c r="N89" s="57">
        <v>61.7</v>
      </c>
      <c r="O89" s="57">
        <v>4.0999999999999996</v>
      </c>
      <c r="P89" s="57">
        <v>59.2</v>
      </c>
      <c r="Q89" s="57">
        <v>1036</v>
      </c>
      <c r="R89" s="62">
        <v>2140</v>
      </c>
      <c r="S89" s="57">
        <v>82</v>
      </c>
      <c r="T89" s="57">
        <v>1027</v>
      </c>
      <c r="U89" s="57">
        <v>3248</v>
      </c>
      <c r="V89" s="57">
        <v>68.400000000000006</v>
      </c>
      <c r="W89" s="57">
        <v>3.7</v>
      </c>
      <c r="X89" s="57">
        <v>65.900000000000006</v>
      </c>
      <c r="Y89" s="64">
        <v>2222</v>
      </c>
    </row>
    <row r="90" spans="1:28" x14ac:dyDescent="0.25">
      <c r="A90" s="273">
        <v>38961</v>
      </c>
      <c r="B90" s="62">
        <v>1148</v>
      </c>
      <c r="C90" s="57">
        <v>43</v>
      </c>
      <c r="D90" s="57">
        <v>386</v>
      </c>
      <c r="E90" s="57">
        <v>1576</v>
      </c>
      <c r="F90" s="57">
        <v>75.5</v>
      </c>
      <c r="G90" s="57">
        <v>3.6</v>
      </c>
      <c r="H90" s="57">
        <v>72.8</v>
      </c>
      <c r="I90" s="63">
        <v>1190</v>
      </c>
      <c r="J90" s="57">
        <v>986</v>
      </c>
      <c r="K90" s="57">
        <v>43</v>
      </c>
      <c r="L90" s="57">
        <v>654</v>
      </c>
      <c r="M90" s="57">
        <v>1682</v>
      </c>
      <c r="N90" s="57">
        <v>61.1</v>
      </c>
      <c r="O90" s="57">
        <v>4.2</v>
      </c>
      <c r="P90" s="57">
        <v>58.6</v>
      </c>
      <c r="Q90" s="57">
        <v>1029</v>
      </c>
      <c r="R90" s="62">
        <v>2133</v>
      </c>
      <c r="S90" s="57">
        <v>86</v>
      </c>
      <c r="T90" s="57">
        <v>1039</v>
      </c>
      <c r="U90" s="57">
        <v>3258</v>
      </c>
      <c r="V90" s="57">
        <v>68.099999999999994</v>
      </c>
      <c r="W90" s="57">
        <v>3.9</v>
      </c>
      <c r="X90" s="57">
        <v>65.5</v>
      </c>
      <c r="Y90" s="64">
        <v>2219</v>
      </c>
    </row>
    <row r="91" spans="1:28" x14ac:dyDescent="0.25">
      <c r="A91" s="273">
        <v>39052</v>
      </c>
      <c r="B91" s="62">
        <v>1151</v>
      </c>
      <c r="C91" s="57">
        <v>42</v>
      </c>
      <c r="D91" s="57">
        <v>386</v>
      </c>
      <c r="E91" s="57">
        <v>1579</v>
      </c>
      <c r="F91" s="57">
        <v>75.5</v>
      </c>
      <c r="G91" s="57">
        <v>3.5</v>
      </c>
      <c r="H91" s="57">
        <v>72.900000000000006</v>
      </c>
      <c r="I91" s="63">
        <v>1192</v>
      </c>
      <c r="J91" s="57">
        <v>982</v>
      </c>
      <c r="K91" s="57">
        <v>42</v>
      </c>
      <c r="L91" s="57">
        <v>664</v>
      </c>
      <c r="M91" s="57">
        <v>1688</v>
      </c>
      <c r="N91" s="57">
        <v>60.7</v>
      </c>
      <c r="O91" s="57">
        <v>4.0999999999999996</v>
      </c>
      <c r="P91" s="57">
        <v>58.2</v>
      </c>
      <c r="Q91" s="57">
        <v>1024</v>
      </c>
      <c r="R91" s="62">
        <v>2133</v>
      </c>
      <c r="S91" s="57">
        <v>84</v>
      </c>
      <c r="T91" s="57">
        <v>1050</v>
      </c>
      <c r="U91" s="57">
        <v>3267</v>
      </c>
      <c r="V91" s="57">
        <v>67.900000000000006</v>
      </c>
      <c r="W91" s="57">
        <v>3.8</v>
      </c>
      <c r="X91" s="57">
        <v>65.3</v>
      </c>
      <c r="Y91" s="64">
        <v>2217</v>
      </c>
    </row>
    <row r="92" spans="1:28" x14ac:dyDescent="0.25">
      <c r="A92" s="273">
        <v>39142</v>
      </c>
      <c r="B92" s="62">
        <v>1157</v>
      </c>
      <c r="C92" s="57">
        <v>43</v>
      </c>
      <c r="D92" s="57">
        <v>386</v>
      </c>
      <c r="E92" s="57">
        <v>1586</v>
      </c>
      <c r="F92" s="57">
        <v>75.7</v>
      </c>
      <c r="G92" s="57">
        <v>3.6</v>
      </c>
      <c r="H92" s="57">
        <v>73</v>
      </c>
      <c r="I92" s="63">
        <v>1200</v>
      </c>
      <c r="J92" s="57">
        <v>1002</v>
      </c>
      <c r="K92" s="57">
        <v>43</v>
      </c>
      <c r="L92" s="57">
        <v>648</v>
      </c>
      <c r="M92" s="57">
        <v>1693</v>
      </c>
      <c r="N92" s="57">
        <v>61.7</v>
      </c>
      <c r="O92" s="57">
        <v>4.2</v>
      </c>
      <c r="P92" s="57">
        <v>59.2</v>
      </c>
      <c r="Q92" s="57">
        <v>1045</v>
      </c>
      <c r="R92" s="62">
        <v>2159</v>
      </c>
      <c r="S92" s="57">
        <v>87</v>
      </c>
      <c r="T92" s="57">
        <v>1033</v>
      </c>
      <c r="U92" s="57">
        <v>3279</v>
      </c>
      <c r="V92" s="57">
        <v>68.5</v>
      </c>
      <c r="W92" s="57">
        <v>3.9</v>
      </c>
      <c r="X92" s="57">
        <v>65.8</v>
      </c>
      <c r="Y92" s="64">
        <v>2245</v>
      </c>
    </row>
    <row r="93" spans="1:28" x14ac:dyDescent="0.25">
      <c r="A93" s="273">
        <v>39234</v>
      </c>
      <c r="B93" s="62">
        <v>1160</v>
      </c>
      <c r="C93" s="57">
        <v>39</v>
      </c>
      <c r="D93" s="57">
        <v>389</v>
      </c>
      <c r="E93" s="57">
        <v>1588</v>
      </c>
      <c r="F93" s="57">
        <v>75.5</v>
      </c>
      <c r="G93" s="57">
        <v>3.2</v>
      </c>
      <c r="H93" s="57">
        <v>73</v>
      </c>
      <c r="I93" s="63">
        <v>1198</v>
      </c>
      <c r="J93" s="57">
        <v>1010</v>
      </c>
      <c r="K93" s="57">
        <v>42</v>
      </c>
      <c r="L93" s="57">
        <v>646</v>
      </c>
      <c r="M93" s="57">
        <v>1698</v>
      </c>
      <c r="N93" s="57">
        <v>61.9</v>
      </c>
      <c r="O93" s="57">
        <v>4</v>
      </c>
      <c r="P93" s="57">
        <v>59.5</v>
      </c>
      <c r="Q93" s="57">
        <v>1052</v>
      </c>
      <c r="R93" s="62">
        <v>2170</v>
      </c>
      <c r="S93" s="57">
        <v>81</v>
      </c>
      <c r="T93" s="57">
        <v>1035</v>
      </c>
      <c r="U93" s="57">
        <v>3286</v>
      </c>
      <c r="V93" s="57">
        <v>68.5</v>
      </c>
      <c r="W93" s="57">
        <v>3.6</v>
      </c>
      <c r="X93" s="57">
        <v>66</v>
      </c>
      <c r="Y93" s="64">
        <v>2251</v>
      </c>
    </row>
    <row r="94" spans="1:28" x14ac:dyDescent="0.25">
      <c r="A94" s="273">
        <v>39326</v>
      </c>
      <c r="B94" s="62">
        <v>1167</v>
      </c>
      <c r="C94" s="57">
        <v>39</v>
      </c>
      <c r="D94" s="57">
        <v>387</v>
      </c>
      <c r="E94" s="57">
        <v>1593</v>
      </c>
      <c r="F94" s="57">
        <v>75.7</v>
      </c>
      <c r="G94" s="57">
        <v>3.2</v>
      </c>
      <c r="H94" s="57">
        <v>73.3</v>
      </c>
      <c r="I94" s="63">
        <v>1205</v>
      </c>
      <c r="J94" s="57">
        <v>1000</v>
      </c>
      <c r="K94" s="57">
        <v>41</v>
      </c>
      <c r="L94" s="57">
        <v>660</v>
      </c>
      <c r="M94" s="57">
        <v>1701</v>
      </c>
      <c r="N94" s="57">
        <v>61.2</v>
      </c>
      <c r="O94" s="57">
        <v>3.9</v>
      </c>
      <c r="P94" s="57">
        <v>58.8</v>
      </c>
      <c r="Q94" s="57">
        <v>1040</v>
      </c>
      <c r="R94" s="62">
        <v>2166</v>
      </c>
      <c r="S94" s="57">
        <v>80</v>
      </c>
      <c r="T94" s="57">
        <v>1048</v>
      </c>
      <c r="U94" s="57">
        <v>3293</v>
      </c>
      <c r="V94" s="57">
        <v>68.2</v>
      </c>
      <c r="W94" s="57">
        <v>3.5</v>
      </c>
      <c r="X94" s="57">
        <v>65.8</v>
      </c>
      <c r="Y94" s="64">
        <v>2246</v>
      </c>
    </row>
    <row r="95" spans="1:28" x14ac:dyDescent="0.25">
      <c r="A95" s="273">
        <v>39417</v>
      </c>
      <c r="B95" s="62">
        <v>1160</v>
      </c>
      <c r="C95" s="57">
        <v>40</v>
      </c>
      <c r="D95" s="57">
        <v>393</v>
      </c>
      <c r="E95" s="57">
        <v>1594</v>
      </c>
      <c r="F95" s="57">
        <v>75.3</v>
      </c>
      <c r="G95" s="57">
        <v>3.3</v>
      </c>
      <c r="H95" s="57">
        <v>72.8</v>
      </c>
      <c r="I95" s="63">
        <v>1200</v>
      </c>
      <c r="J95" s="57">
        <v>1020</v>
      </c>
      <c r="K95" s="57">
        <v>36</v>
      </c>
      <c r="L95" s="57">
        <v>650</v>
      </c>
      <c r="M95" s="57">
        <v>1705</v>
      </c>
      <c r="N95" s="57">
        <v>61.9</v>
      </c>
      <c r="O95" s="57">
        <v>3.4</v>
      </c>
      <c r="P95" s="57">
        <v>59.8</v>
      </c>
      <c r="Q95" s="57">
        <v>1055</v>
      </c>
      <c r="R95" s="62">
        <v>2180</v>
      </c>
      <c r="S95" s="57">
        <v>75</v>
      </c>
      <c r="T95" s="57">
        <v>1043</v>
      </c>
      <c r="U95" s="57">
        <v>3298</v>
      </c>
      <c r="V95" s="57">
        <v>68.400000000000006</v>
      </c>
      <c r="W95" s="57">
        <v>3.3</v>
      </c>
      <c r="X95" s="57">
        <v>66.099999999999994</v>
      </c>
      <c r="Y95" s="64">
        <v>2255</v>
      </c>
      <c r="AB95" s="272"/>
    </row>
    <row r="96" spans="1:28" x14ac:dyDescent="0.25">
      <c r="A96" s="273">
        <v>39508</v>
      </c>
      <c r="B96" s="62">
        <v>1161</v>
      </c>
      <c r="C96" s="57">
        <v>43</v>
      </c>
      <c r="D96" s="57">
        <v>394</v>
      </c>
      <c r="E96" s="57">
        <v>1598</v>
      </c>
      <c r="F96" s="57">
        <v>75.3</v>
      </c>
      <c r="G96" s="57">
        <v>3.6</v>
      </c>
      <c r="H96" s="57">
        <v>72.599999999999994</v>
      </c>
      <c r="I96" s="63">
        <v>1204</v>
      </c>
      <c r="J96" s="57">
        <v>1021</v>
      </c>
      <c r="K96" s="57">
        <v>42</v>
      </c>
      <c r="L96" s="57">
        <v>651</v>
      </c>
      <c r="M96" s="57">
        <v>1714</v>
      </c>
      <c r="N96" s="57">
        <v>62</v>
      </c>
      <c r="O96" s="57">
        <v>4</v>
      </c>
      <c r="P96" s="57">
        <v>59.5</v>
      </c>
      <c r="Q96" s="57">
        <v>1063</v>
      </c>
      <c r="R96" s="62">
        <v>2182</v>
      </c>
      <c r="S96" s="57">
        <v>85</v>
      </c>
      <c r="T96" s="57">
        <v>1045</v>
      </c>
      <c r="U96" s="57">
        <v>3312</v>
      </c>
      <c r="V96" s="57">
        <v>68.400000000000006</v>
      </c>
      <c r="W96" s="57">
        <v>3.8</v>
      </c>
      <c r="X96" s="57">
        <v>65.900000000000006</v>
      </c>
      <c r="Y96" s="64">
        <v>2267</v>
      </c>
    </row>
    <row r="97" spans="1:33" x14ac:dyDescent="0.25">
      <c r="A97" s="273">
        <v>39600</v>
      </c>
      <c r="B97" s="62">
        <v>1159</v>
      </c>
      <c r="C97" s="57">
        <v>46</v>
      </c>
      <c r="D97" s="57">
        <v>397</v>
      </c>
      <c r="E97" s="57">
        <v>1602</v>
      </c>
      <c r="F97" s="57">
        <v>75.2</v>
      </c>
      <c r="G97" s="57">
        <v>3.8</v>
      </c>
      <c r="H97" s="57">
        <v>72.3</v>
      </c>
      <c r="I97" s="63">
        <v>1205</v>
      </c>
      <c r="J97" s="57">
        <v>1022</v>
      </c>
      <c r="K97" s="57">
        <v>40</v>
      </c>
      <c r="L97" s="57">
        <v>652</v>
      </c>
      <c r="M97" s="57">
        <v>1714</v>
      </c>
      <c r="N97" s="57">
        <v>62</v>
      </c>
      <c r="O97" s="57">
        <v>3.8</v>
      </c>
      <c r="P97" s="57">
        <v>59.6</v>
      </c>
      <c r="Q97" s="57">
        <v>1062</v>
      </c>
      <c r="R97" s="62">
        <v>2181</v>
      </c>
      <c r="S97" s="57">
        <v>86</v>
      </c>
      <c r="T97" s="57">
        <v>1049</v>
      </c>
      <c r="U97" s="57">
        <v>3316</v>
      </c>
      <c r="V97" s="57">
        <v>68.400000000000006</v>
      </c>
      <c r="W97" s="57">
        <v>3.8</v>
      </c>
      <c r="X97" s="57">
        <v>65.8</v>
      </c>
      <c r="Y97" s="64">
        <v>2267</v>
      </c>
    </row>
    <row r="98" spans="1:33" x14ac:dyDescent="0.25">
      <c r="A98" s="273">
        <v>39692</v>
      </c>
      <c r="B98" s="62">
        <v>1154</v>
      </c>
      <c r="C98" s="57">
        <v>49</v>
      </c>
      <c r="D98" s="57">
        <v>402</v>
      </c>
      <c r="E98" s="57">
        <v>1606</v>
      </c>
      <c r="F98" s="57">
        <v>74.900000000000006</v>
      </c>
      <c r="G98" s="57">
        <v>4.0999999999999996</v>
      </c>
      <c r="H98" s="57">
        <v>71.900000000000006</v>
      </c>
      <c r="I98" s="63">
        <v>1203</v>
      </c>
      <c r="J98" s="57">
        <v>1028</v>
      </c>
      <c r="K98" s="57">
        <v>42</v>
      </c>
      <c r="L98" s="57">
        <v>647</v>
      </c>
      <c r="M98" s="57">
        <v>1718</v>
      </c>
      <c r="N98" s="57">
        <v>62.3</v>
      </c>
      <c r="O98" s="57">
        <v>4</v>
      </c>
      <c r="P98" s="57">
        <v>59.8</v>
      </c>
      <c r="Q98" s="57">
        <v>1070</v>
      </c>
      <c r="R98" s="62">
        <v>2182</v>
      </c>
      <c r="S98" s="57">
        <v>92</v>
      </c>
      <c r="T98" s="57">
        <v>1050</v>
      </c>
      <c r="U98" s="57">
        <v>3323</v>
      </c>
      <c r="V98" s="57">
        <v>68.400000000000006</v>
      </c>
      <c r="W98" s="57">
        <v>4</v>
      </c>
      <c r="X98" s="57">
        <v>65.7</v>
      </c>
      <c r="Y98" s="64">
        <v>2273</v>
      </c>
    </row>
    <row r="99" spans="1:33" x14ac:dyDescent="0.25">
      <c r="A99" s="273">
        <v>39783</v>
      </c>
      <c r="B99" s="62">
        <v>1164</v>
      </c>
      <c r="C99" s="57">
        <v>51</v>
      </c>
      <c r="D99" s="57">
        <v>393</v>
      </c>
      <c r="E99" s="57">
        <v>1608</v>
      </c>
      <c r="F99" s="57">
        <v>75.599999999999994</v>
      </c>
      <c r="G99" s="57">
        <v>4.2</v>
      </c>
      <c r="H99" s="57">
        <v>72.400000000000006</v>
      </c>
      <c r="I99" s="63">
        <v>1215</v>
      </c>
      <c r="J99" s="57">
        <v>1031</v>
      </c>
      <c r="K99" s="57">
        <v>50</v>
      </c>
      <c r="L99" s="57">
        <v>641</v>
      </c>
      <c r="M99" s="57">
        <v>1721</v>
      </c>
      <c r="N99" s="57">
        <v>62.8</v>
      </c>
      <c r="O99" s="57">
        <v>4.5999999999999996</v>
      </c>
      <c r="P99" s="57">
        <v>59.9</v>
      </c>
      <c r="Q99" s="57">
        <v>1081</v>
      </c>
      <c r="R99" s="62">
        <v>2195</v>
      </c>
      <c r="S99" s="57">
        <v>101</v>
      </c>
      <c r="T99" s="57">
        <v>1033</v>
      </c>
      <c r="U99" s="57">
        <v>3329</v>
      </c>
      <c r="V99" s="57">
        <v>69</v>
      </c>
      <c r="W99" s="57">
        <v>4.4000000000000004</v>
      </c>
      <c r="X99" s="57">
        <v>65.900000000000006</v>
      </c>
      <c r="Y99" s="64">
        <v>2296</v>
      </c>
      <c r="AA99" s="274"/>
      <c r="AB99" s="275"/>
    </row>
    <row r="100" spans="1:33" x14ac:dyDescent="0.25">
      <c r="A100" s="273">
        <v>39873</v>
      </c>
      <c r="B100" s="62">
        <v>1140</v>
      </c>
      <c r="C100" s="57">
        <v>61</v>
      </c>
      <c r="D100" s="57">
        <v>411</v>
      </c>
      <c r="E100" s="57">
        <v>1612</v>
      </c>
      <c r="F100" s="57">
        <v>74.5</v>
      </c>
      <c r="G100" s="57">
        <v>5.0999999999999996</v>
      </c>
      <c r="H100" s="57">
        <v>70.7</v>
      </c>
      <c r="I100" s="63">
        <v>1201</v>
      </c>
      <c r="J100" s="57">
        <v>1016</v>
      </c>
      <c r="K100" s="57">
        <v>52</v>
      </c>
      <c r="L100" s="57">
        <v>660</v>
      </c>
      <c r="M100" s="57">
        <v>1727</v>
      </c>
      <c r="N100" s="57">
        <v>61.8</v>
      </c>
      <c r="O100" s="57">
        <v>4.8</v>
      </c>
      <c r="P100" s="57">
        <v>58.8</v>
      </c>
      <c r="Q100" s="57">
        <v>1067</v>
      </c>
      <c r="R100" s="62">
        <v>2156</v>
      </c>
      <c r="S100" s="57">
        <v>113</v>
      </c>
      <c r="T100" s="57">
        <v>1071</v>
      </c>
      <c r="U100" s="57">
        <v>3339</v>
      </c>
      <c r="V100" s="57">
        <v>67.900000000000006</v>
      </c>
      <c r="W100" s="57">
        <v>5</v>
      </c>
      <c r="X100" s="57">
        <v>64.599999999999994</v>
      </c>
      <c r="Y100" s="64">
        <v>2268</v>
      </c>
      <c r="AA100" s="276"/>
      <c r="AB100" s="275"/>
      <c r="AC100" s="275"/>
      <c r="AD100" s="57"/>
      <c r="AE100" s="334"/>
    </row>
    <row r="101" spans="1:33" x14ac:dyDescent="0.25">
      <c r="A101" s="273">
        <v>39965</v>
      </c>
      <c r="B101" s="62">
        <v>1147</v>
      </c>
      <c r="C101" s="57">
        <v>67</v>
      </c>
      <c r="D101" s="57">
        <v>404</v>
      </c>
      <c r="E101" s="57">
        <v>1619</v>
      </c>
      <c r="F101" s="57">
        <v>75</v>
      </c>
      <c r="G101" s="57">
        <v>5.5</v>
      </c>
      <c r="H101" s="57">
        <v>70.900000000000006</v>
      </c>
      <c r="I101" s="63">
        <v>1214</v>
      </c>
      <c r="J101" s="57">
        <v>1010</v>
      </c>
      <c r="K101" s="57">
        <v>64</v>
      </c>
      <c r="L101" s="57">
        <v>658</v>
      </c>
      <c r="M101" s="57">
        <v>1732</v>
      </c>
      <c r="N101" s="57">
        <v>62</v>
      </c>
      <c r="O101" s="57">
        <v>5.9</v>
      </c>
      <c r="P101" s="57">
        <v>58.3</v>
      </c>
      <c r="Q101" s="57">
        <v>1074</v>
      </c>
      <c r="R101" s="62">
        <v>2157</v>
      </c>
      <c r="S101" s="57">
        <v>131</v>
      </c>
      <c r="T101" s="57">
        <v>1063</v>
      </c>
      <c r="U101" s="57">
        <v>3351</v>
      </c>
      <c r="V101" s="57">
        <v>68.3</v>
      </c>
      <c r="W101" s="57">
        <v>5.7</v>
      </c>
      <c r="X101" s="57">
        <v>64.400000000000006</v>
      </c>
      <c r="Y101" s="64">
        <v>2288</v>
      </c>
      <c r="AA101" s="276"/>
      <c r="AB101" s="275"/>
      <c r="AC101" s="275"/>
      <c r="AD101" s="57"/>
      <c r="AE101" s="334"/>
    </row>
    <row r="102" spans="1:33" x14ac:dyDescent="0.25">
      <c r="A102" s="273">
        <v>40057</v>
      </c>
      <c r="B102" s="62">
        <v>1125</v>
      </c>
      <c r="C102" s="57">
        <v>75</v>
      </c>
      <c r="D102" s="57">
        <v>423</v>
      </c>
      <c r="E102" s="57">
        <v>1624</v>
      </c>
      <c r="F102" s="57">
        <v>73.900000000000006</v>
      </c>
      <c r="G102" s="57">
        <v>6.3</v>
      </c>
      <c r="H102" s="57">
        <v>69.3</v>
      </c>
      <c r="I102" s="63">
        <v>1201</v>
      </c>
      <c r="J102" s="57">
        <v>1012</v>
      </c>
      <c r="K102" s="57">
        <v>65</v>
      </c>
      <c r="L102" s="57">
        <v>661</v>
      </c>
      <c r="M102" s="57">
        <v>1738</v>
      </c>
      <c r="N102" s="57">
        <v>61.9</v>
      </c>
      <c r="O102" s="57">
        <v>6</v>
      </c>
      <c r="P102" s="57">
        <v>58.2</v>
      </c>
      <c r="Q102" s="57">
        <v>1077</v>
      </c>
      <c r="R102" s="62">
        <v>2137</v>
      </c>
      <c r="S102" s="57">
        <v>140</v>
      </c>
      <c r="T102" s="57">
        <v>1084</v>
      </c>
      <c r="U102" s="57">
        <v>3361</v>
      </c>
      <c r="V102" s="57">
        <v>67.7</v>
      </c>
      <c r="W102" s="57">
        <v>6.1</v>
      </c>
      <c r="X102" s="57">
        <v>63.6</v>
      </c>
      <c r="Y102" s="64">
        <v>2277</v>
      </c>
      <c r="AA102" s="276"/>
      <c r="AB102" s="275"/>
      <c r="AC102" s="275"/>
      <c r="AD102" s="57"/>
      <c r="AE102" s="334"/>
      <c r="AF102" s="277"/>
      <c r="AG102" s="281"/>
    </row>
    <row r="103" spans="1:33" x14ac:dyDescent="0.25">
      <c r="A103" s="273">
        <v>40148</v>
      </c>
      <c r="B103" s="62">
        <v>1131</v>
      </c>
      <c r="C103" s="57">
        <v>79</v>
      </c>
      <c r="D103" s="57">
        <v>420</v>
      </c>
      <c r="E103" s="57">
        <v>1629</v>
      </c>
      <c r="F103" s="57">
        <v>74.2</v>
      </c>
      <c r="G103" s="57">
        <v>6.5</v>
      </c>
      <c r="H103" s="57">
        <v>69.400000000000006</v>
      </c>
      <c r="I103" s="63">
        <v>1210</v>
      </c>
      <c r="J103" s="57">
        <v>1008</v>
      </c>
      <c r="K103" s="57">
        <v>70</v>
      </c>
      <c r="L103" s="57">
        <v>665</v>
      </c>
      <c r="M103" s="57">
        <v>1744</v>
      </c>
      <c r="N103" s="57">
        <v>61.8</v>
      </c>
      <c r="O103" s="57">
        <v>6.5</v>
      </c>
      <c r="P103" s="57">
        <v>57.8</v>
      </c>
      <c r="Q103" s="57">
        <v>1078</v>
      </c>
      <c r="R103" s="62">
        <v>2139</v>
      </c>
      <c r="S103" s="57">
        <v>149</v>
      </c>
      <c r="T103" s="57">
        <v>1085</v>
      </c>
      <c r="U103" s="57">
        <v>3373</v>
      </c>
      <c r="V103" s="57">
        <v>67.8</v>
      </c>
      <c r="W103" s="57">
        <v>6.5</v>
      </c>
      <c r="X103" s="57">
        <v>63.4</v>
      </c>
      <c r="Y103" s="64">
        <v>2288</v>
      </c>
      <c r="AA103" s="276"/>
      <c r="AB103" s="275"/>
      <c r="AC103" s="275"/>
      <c r="AD103" s="57"/>
      <c r="AE103" s="334"/>
      <c r="AF103" s="277"/>
      <c r="AG103" s="281"/>
    </row>
    <row r="104" spans="1:33" x14ac:dyDescent="0.25">
      <c r="A104" s="273">
        <v>40238</v>
      </c>
      <c r="B104" s="62">
        <v>1137</v>
      </c>
      <c r="C104" s="57">
        <v>67</v>
      </c>
      <c r="D104" s="57">
        <v>428</v>
      </c>
      <c r="E104" s="57">
        <v>1632</v>
      </c>
      <c r="F104" s="57">
        <v>73.8</v>
      </c>
      <c r="G104" s="57">
        <v>5.6</v>
      </c>
      <c r="H104" s="57">
        <v>69.7</v>
      </c>
      <c r="I104" s="63">
        <v>1204</v>
      </c>
      <c r="J104" s="57">
        <v>1009</v>
      </c>
      <c r="K104" s="57">
        <v>67</v>
      </c>
      <c r="L104" s="57">
        <v>672</v>
      </c>
      <c r="M104" s="57">
        <v>1749</v>
      </c>
      <c r="N104" s="57">
        <v>61.6</v>
      </c>
      <c r="O104" s="57">
        <v>6.2</v>
      </c>
      <c r="P104" s="57">
        <v>57.7</v>
      </c>
      <c r="Q104" s="57">
        <v>1076</v>
      </c>
      <c r="R104" s="62">
        <v>2146</v>
      </c>
      <c r="S104" s="57">
        <v>134</v>
      </c>
      <c r="T104" s="57">
        <v>1100</v>
      </c>
      <c r="U104" s="57">
        <v>3381</v>
      </c>
      <c r="V104" s="57">
        <v>67.5</v>
      </c>
      <c r="W104" s="57">
        <v>5.9</v>
      </c>
      <c r="X104" s="57">
        <v>63.5</v>
      </c>
      <c r="Y104" s="64">
        <v>2281</v>
      </c>
      <c r="AA104" s="276"/>
      <c r="AB104" s="275"/>
      <c r="AC104" s="275"/>
      <c r="AD104" s="57"/>
      <c r="AE104" s="334"/>
      <c r="AF104" s="277"/>
    </row>
    <row r="105" spans="1:33" x14ac:dyDescent="0.25">
      <c r="A105" s="273">
        <v>40330</v>
      </c>
      <c r="B105" s="62">
        <v>1138</v>
      </c>
      <c r="C105" s="57">
        <v>81</v>
      </c>
      <c r="D105" s="57">
        <v>420</v>
      </c>
      <c r="E105" s="57">
        <v>1639</v>
      </c>
      <c r="F105" s="57">
        <v>74.400000000000006</v>
      </c>
      <c r="G105" s="57">
        <v>6.6</v>
      </c>
      <c r="H105" s="57">
        <v>69.400000000000006</v>
      </c>
      <c r="I105" s="63">
        <v>1219</v>
      </c>
      <c r="J105" s="57">
        <v>1013</v>
      </c>
      <c r="K105" s="57">
        <v>70</v>
      </c>
      <c r="L105" s="57">
        <v>672</v>
      </c>
      <c r="M105" s="57">
        <v>1754</v>
      </c>
      <c r="N105" s="57">
        <v>61.7</v>
      </c>
      <c r="O105" s="57">
        <v>6.4</v>
      </c>
      <c r="P105" s="57">
        <v>57.7</v>
      </c>
      <c r="Q105" s="57">
        <v>1082</v>
      </c>
      <c r="R105" s="62">
        <v>2151</v>
      </c>
      <c r="S105" s="57">
        <v>150</v>
      </c>
      <c r="T105" s="57">
        <v>1092</v>
      </c>
      <c r="U105" s="57">
        <v>3393</v>
      </c>
      <c r="V105" s="57">
        <v>67.8</v>
      </c>
      <c r="W105" s="57">
        <v>6.5</v>
      </c>
      <c r="X105" s="57">
        <v>63.4</v>
      </c>
      <c r="Y105" s="64">
        <v>2301</v>
      </c>
      <c r="AA105" s="276"/>
      <c r="AB105" s="275"/>
      <c r="AC105" s="275"/>
      <c r="AD105" s="57"/>
      <c r="AE105" s="334"/>
      <c r="AF105" s="277"/>
    </row>
    <row r="106" spans="1:33" x14ac:dyDescent="0.25">
      <c r="A106" s="273">
        <v>40422</v>
      </c>
      <c r="B106" s="62">
        <v>1155</v>
      </c>
      <c r="C106" s="57">
        <v>67</v>
      </c>
      <c r="D106" s="57">
        <v>419</v>
      </c>
      <c r="E106" s="57">
        <v>1641</v>
      </c>
      <c r="F106" s="57">
        <v>74.5</v>
      </c>
      <c r="G106" s="57">
        <v>5.5</v>
      </c>
      <c r="H106" s="57">
        <v>70.400000000000006</v>
      </c>
      <c r="I106" s="63">
        <v>1222</v>
      </c>
      <c r="J106" s="57">
        <v>1014</v>
      </c>
      <c r="K106" s="57">
        <v>71</v>
      </c>
      <c r="L106" s="57">
        <v>673</v>
      </c>
      <c r="M106" s="57">
        <v>1758</v>
      </c>
      <c r="N106" s="57">
        <v>61.7</v>
      </c>
      <c r="O106" s="57">
        <v>6.5</v>
      </c>
      <c r="P106" s="57">
        <v>57.7</v>
      </c>
      <c r="Q106" s="57">
        <v>1086</v>
      </c>
      <c r="R106" s="62">
        <v>2169</v>
      </c>
      <c r="S106" s="57">
        <v>138</v>
      </c>
      <c r="T106" s="57">
        <v>1092</v>
      </c>
      <c r="U106" s="57">
        <v>3399</v>
      </c>
      <c r="V106" s="57">
        <v>67.900000000000006</v>
      </c>
      <c r="W106" s="57">
        <v>6</v>
      </c>
      <c r="X106" s="57">
        <v>63.8</v>
      </c>
      <c r="Y106" s="64">
        <v>2307</v>
      </c>
      <c r="AA106" s="276"/>
      <c r="AB106" s="275"/>
      <c r="AC106" s="275"/>
      <c r="AD106" s="57"/>
      <c r="AE106" s="334"/>
      <c r="AF106" s="277"/>
      <c r="AG106" s="281"/>
    </row>
    <row r="107" spans="1:33" x14ac:dyDescent="0.25">
      <c r="A107" s="273">
        <v>40513</v>
      </c>
      <c r="B107" s="62">
        <v>1145</v>
      </c>
      <c r="C107" s="57">
        <v>72</v>
      </c>
      <c r="D107" s="57">
        <v>429</v>
      </c>
      <c r="E107" s="57">
        <v>1647</v>
      </c>
      <c r="F107" s="57">
        <v>73.900000000000006</v>
      </c>
      <c r="G107" s="57">
        <v>5.9</v>
      </c>
      <c r="H107" s="57">
        <v>69.599999999999994</v>
      </c>
      <c r="I107" s="63">
        <v>1218</v>
      </c>
      <c r="J107" s="57">
        <v>1015</v>
      </c>
      <c r="K107" s="57">
        <v>70</v>
      </c>
      <c r="L107" s="57">
        <v>678</v>
      </c>
      <c r="M107" s="57">
        <v>1763</v>
      </c>
      <c r="N107" s="57">
        <v>61.6</v>
      </c>
      <c r="O107" s="57">
        <v>6.5</v>
      </c>
      <c r="P107" s="57">
        <v>57.6</v>
      </c>
      <c r="Q107" s="57">
        <v>1086</v>
      </c>
      <c r="R107" s="62">
        <v>2161</v>
      </c>
      <c r="S107" s="57">
        <v>142</v>
      </c>
      <c r="T107" s="57">
        <v>1107</v>
      </c>
      <c r="U107" s="57">
        <v>3410</v>
      </c>
      <c r="V107" s="57">
        <v>67.5</v>
      </c>
      <c r="W107" s="57">
        <v>6.2</v>
      </c>
      <c r="X107" s="57">
        <v>63.4</v>
      </c>
      <c r="Y107" s="64">
        <v>2303</v>
      </c>
      <c r="AA107" s="276"/>
      <c r="AB107" s="275"/>
      <c r="AC107" s="275"/>
      <c r="AD107" s="57"/>
      <c r="AE107" s="334"/>
      <c r="AF107" s="277"/>
      <c r="AG107" s="281"/>
    </row>
    <row r="108" spans="1:33" x14ac:dyDescent="0.25">
      <c r="A108" s="273">
        <v>40603</v>
      </c>
      <c r="B108" s="62">
        <v>1153</v>
      </c>
      <c r="C108" s="57">
        <v>69</v>
      </c>
      <c r="D108" s="57">
        <v>425</v>
      </c>
      <c r="E108" s="57">
        <v>1647</v>
      </c>
      <c r="F108" s="57">
        <v>74.2</v>
      </c>
      <c r="G108" s="57">
        <v>5.7</v>
      </c>
      <c r="H108" s="57">
        <v>70</v>
      </c>
      <c r="I108" s="63">
        <v>1222</v>
      </c>
      <c r="J108" s="57">
        <v>1028</v>
      </c>
      <c r="K108" s="57">
        <v>69</v>
      </c>
      <c r="L108" s="57">
        <v>669</v>
      </c>
      <c r="M108" s="57">
        <v>1766</v>
      </c>
      <c r="N108" s="57">
        <v>62.1</v>
      </c>
      <c r="O108" s="57">
        <v>6.3</v>
      </c>
      <c r="P108" s="57">
        <v>58.2</v>
      </c>
      <c r="Q108" s="57">
        <v>1097</v>
      </c>
      <c r="R108" s="62">
        <v>2181</v>
      </c>
      <c r="S108" s="57">
        <v>138</v>
      </c>
      <c r="T108" s="57">
        <v>1094</v>
      </c>
      <c r="U108" s="57">
        <v>3413</v>
      </c>
      <c r="V108" s="57">
        <v>67.900000000000006</v>
      </c>
      <c r="W108" s="57">
        <v>6</v>
      </c>
      <c r="X108" s="57">
        <v>63.9</v>
      </c>
      <c r="Y108" s="64">
        <v>2319</v>
      </c>
      <c r="AA108" s="276"/>
      <c r="AB108" s="275"/>
      <c r="AC108" s="275"/>
      <c r="AD108" s="57"/>
      <c r="AE108" s="334"/>
    </row>
    <row r="109" spans="1:33" x14ac:dyDescent="0.25">
      <c r="A109" s="273">
        <v>40695</v>
      </c>
      <c r="B109" s="62">
        <v>1154</v>
      </c>
      <c r="C109" s="57">
        <v>73</v>
      </c>
      <c r="D109" s="57">
        <v>427</v>
      </c>
      <c r="E109" s="57">
        <v>1654</v>
      </c>
      <c r="F109" s="57">
        <v>74.2</v>
      </c>
      <c r="G109" s="57">
        <v>5.9</v>
      </c>
      <c r="H109" s="57">
        <v>69.8</v>
      </c>
      <c r="I109" s="63">
        <v>1227</v>
      </c>
      <c r="J109" s="57">
        <v>1035</v>
      </c>
      <c r="K109" s="57">
        <v>67</v>
      </c>
      <c r="L109" s="57">
        <v>669</v>
      </c>
      <c r="M109" s="57">
        <v>1770</v>
      </c>
      <c r="N109" s="57">
        <v>62.2</v>
      </c>
      <c r="O109" s="57">
        <v>6.1</v>
      </c>
      <c r="P109" s="57">
        <v>58.4</v>
      </c>
      <c r="Q109" s="57">
        <v>1102</v>
      </c>
      <c r="R109" s="62">
        <v>2189</v>
      </c>
      <c r="S109" s="57">
        <v>140</v>
      </c>
      <c r="T109" s="57">
        <v>1096</v>
      </c>
      <c r="U109" s="57">
        <v>3425</v>
      </c>
      <c r="V109" s="57">
        <v>68</v>
      </c>
      <c r="W109" s="57">
        <v>6</v>
      </c>
      <c r="X109" s="57">
        <v>63.9</v>
      </c>
      <c r="Y109" s="64">
        <v>2329</v>
      </c>
      <c r="AA109" s="276"/>
      <c r="AB109" s="275"/>
      <c r="AC109" s="275"/>
      <c r="AD109" s="57"/>
      <c r="AE109" s="334"/>
    </row>
    <row r="110" spans="1:33" x14ac:dyDescent="0.25">
      <c r="A110" s="273">
        <v>40787</v>
      </c>
      <c r="B110" s="62">
        <v>1161</v>
      </c>
      <c r="C110" s="57">
        <v>68</v>
      </c>
      <c r="D110" s="57">
        <v>425</v>
      </c>
      <c r="E110" s="57">
        <v>1654</v>
      </c>
      <c r="F110" s="57">
        <v>74.3</v>
      </c>
      <c r="G110" s="57">
        <v>5.6</v>
      </c>
      <c r="H110" s="57">
        <v>70.2</v>
      </c>
      <c r="I110" s="63">
        <v>1229</v>
      </c>
      <c r="J110" s="57">
        <v>1031</v>
      </c>
      <c r="K110" s="57">
        <v>69</v>
      </c>
      <c r="L110" s="57">
        <v>673</v>
      </c>
      <c r="M110" s="57">
        <v>1772</v>
      </c>
      <c r="N110" s="57">
        <v>62.1</v>
      </c>
      <c r="O110" s="57">
        <v>6.3</v>
      </c>
      <c r="P110" s="57">
        <v>58.1</v>
      </c>
      <c r="Q110" s="57">
        <v>1100</v>
      </c>
      <c r="R110" s="62">
        <v>2192</v>
      </c>
      <c r="S110" s="57">
        <v>138</v>
      </c>
      <c r="T110" s="57">
        <v>1097</v>
      </c>
      <c r="U110" s="57">
        <v>3426</v>
      </c>
      <c r="V110" s="57">
        <v>68</v>
      </c>
      <c r="W110" s="57">
        <v>5.9</v>
      </c>
      <c r="X110" s="57">
        <v>64</v>
      </c>
      <c r="Y110" s="64">
        <v>2329</v>
      </c>
      <c r="AA110" s="276"/>
      <c r="AB110" s="275"/>
      <c r="AC110" s="275"/>
      <c r="AD110" s="57"/>
      <c r="AE110" s="334"/>
    </row>
    <row r="111" spans="1:33" x14ac:dyDescent="0.25">
      <c r="A111" s="273">
        <v>40878</v>
      </c>
      <c r="B111" s="62">
        <v>1157</v>
      </c>
      <c r="C111" s="57">
        <v>74</v>
      </c>
      <c r="D111" s="57">
        <v>428</v>
      </c>
      <c r="E111" s="57">
        <v>1659</v>
      </c>
      <c r="F111" s="57">
        <v>74.2</v>
      </c>
      <c r="G111" s="57">
        <v>6</v>
      </c>
      <c r="H111" s="57">
        <v>69.7</v>
      </c>
      <c r="I111" s="63">
        <v>1231</v>
      </c>
      <c r="J111" s="57">
        <v>1035</v>
      </c>
      <c r="K111" s="57">
        <v>66</v>
      </c>
      <c r="L111" s="57">
        <v>676</v>
      </c>
      <c r="M111" s="57">
        <v>1777</v>
      </c>
      <c r="N111" s="57">
        <v>61.9</v>
      </c>
      <c r="O111" s="57">
        <v>6</v>
      </c>
      <c r="P111" s="57">
        <v>58.2</v>
      </c>
      <c r="Q111" s="57">
        <v>1100</v>
      </c>
      <c r="R111" s="62">
        <v>2192</v>
      </c>
      <c r="S111" s="57">
        <v>139</v>
      </c>
      <c r="T111" s="57">
        <v>1105</v>
      </c>
      <c r="U111" s="57">
        <v>3436</v>
      </c>
      <c r="V111" s="57">
        <v>67.900000000000006</v>
      </c>
      <c r="W111" s="57">
        <v>6</v>
      </c>
      <c r="X111" s="57">
        <v>63.8</v>
      </c>
      <c r="Y111" s="64">
        <v>2331</v>
      </c>
      <c r="AA111" s="276"/>
      <c r="AB111" s="275"/>
      <c r="AC111" s="275"/>
      <c r="AD111" s="57"/>
      <c r="AE111" s="334"/>
    </row>
    <row r="112" spans="1:33" x14ac:dyDescent="0.25">
      <c r="A112" s="273">
        <v>40969</v>
      </c>
      <c r="B112" s="62">
        <v>1159</v>
      </c>
      <c r="C112" s="57">
        <v>74</v>
      </c>
      <c r="D112" s="57">
        <v>425</v>
      </c>
      <c r="E112" s="57">
        <v>1658</v>
      </c>
      <c r="F112" s="57">
        <v>74.400000000000006</v>
      </c>
      <c r="G112" s="57">
        <v>6</v>
      </c>
      <c r="H112" s="57">
        <v>69.900000000000006</v>
      </c>
      <c r="I112" s="63">
        <v>1233</v>
      </c>
      <c r="J112" s="57">
        <v>1035</v>
      </c>
      <c r="K112" s="57">
        <v>73</v>
      </c>
      <c r="L112" s="57">
        <v>671</v>
      </c>
      <c r="M112" s="57">
        <v>1779</v>
      </c>
      <c r="N112" s="57">
        <v>62.3</v>
      </c>
      <c r="O112" s="57">
        <v>6.6</v>
      </c>
      <c r="P112" s="57">
        <v>58.2</v>
      </c>
      <c r="Q112" s="57">
        <v>1108</v>
      </c>
      <c r="R112" s="62">
        <v>2194</v>
      </c>
      <c r="S112" s="57">
        <v>147</v>
      </c>
      <c r="T112" s="57">
        <v>1096</v>
      </c>
      <c r="U112" s="57">
        <v>3437</v>
      </c>
      <c r="V112" s="57">
        <v>68.099999999999994</v>
      </c>
      <c r="W112" s="57">
        <v>6.3</v>
      </c>
      <c r="X112" s="57">
        <v>63.8</v>
      </c>
      <c r="Y112" s="64">
        <v>2341</v>
      </c>
      <c r="AA112" s="276"/>
      <c r="AB112" s="275"/>
      <c r="AC112" s="275"/>
      <c r="AD112" s="57"/>
      <c r="AE112" s="334"/>
    </row>
    <row r="113" spans="1:31" x14ac:dyDescent="0.25">
      <c r="A113" s="273">
        <v>41061</v>
      </c>
      <c r="B113" s="62">
        <v>1154</v>
      </c>
      <c r="C113" s="57">
        <v>75</v>
      </c>
      <c r="D113" s="57">
        <v>437</v>
      </c>
      <c r="E113" s="57">
        <v>1665</v>
      </c>
      <c r="F113" s="57">
        <v>73.8</v>
      </c>
      <c r="G113" s="57">
        <v>6.1</v>
      </c>
      <c r="H113" s="57">
        <v>69.3</v>
      </c>
      <c r="I113" s="63">
        <v>1228</v>
      </c>
      <c r="J113" s="57">
        <v>1043</v>
      </c>
      <c r="K113" s="57">
        <v>74</v>
      </c>
      <c r="L113" s="57">
        <v>666</v>
      </c>
      <c r="M113" s="57">
        <v>1783</v>
      </c>
      <c r="N113" s="57">
        <v>62.6</v>
      </c>
      <c r="O113" s="57">
        <v>6.6</v>
      </c>
      <c r="P113" s="57">
        <v>58.5</v>
      </c>
      <c r="Q113" s="57">
        <v>1117</v>
      </c>
      <c r="R113" s="62">
        <v>2197</v>
      </c>
      <c r="S113" s="57">
        <v>149</v>
      </c>
      <c r="T113" s="57">
        <v>1103</v>
      </c>
      <c r="U113" s="57">
        <v>3448</v>
      </c>
      <c r="V113" s="57">
        <v>68</v>
      </c>
      <c r="W113" s="57">
        <v>6.3</v>
      </c>
      <c r="X113" s="57">
        <v>63.7</v>
      </c>
      <c r="Y113" s="64">
        <v>2346</v>
      </c>
      <c r="AA113" s="276"/>
      <c r="AB113" s="275"/>
      <c r="AC113" s="275"/>
      <c r="AD113" s="57"/>
      <c r="AE113" s="334"/>
    </row>
    <row r="114" spans="1:31" x14ac:dyDescent="0.25">
      <c r="A114" s="273">
        <v>41153</v>
      </c>
      <c r="B114" s="62">
        <v>1146</v>
      </c>
      <c r="C114" s="57">
        <v>80</v>
      </c>
      <c r="D114" s="57">
        <v>439</v>
      </c>
      <c r="E114" s="57">
        <v>1665</v>
      </c>
      <c r="F114" s="57">
        <v>73.599999999999994</v>
      </c>
      <c r="G114" s="57">
        <v>6.5</v>
      </c>
      <c r="H114" s="57">
        <v>68.8</v>
      </c>
      <c r="I114" s="63">
        <v>1226</v>
      </c>
      <c r="J114" s="57">
        <v>1042</v>
      </c>
      <c r="K114" s="57">
        <v>76</v>
      </c>
      <c r="L114" s="57">
        <v>667</v>
      </c>
      <c r="M114" s="57">
        <v>1785</v>
      </c>
      <c r="N114" s="57">
        <v>62.6</v>
      </c>
      <c r="O114" s="57">
        <v>6.8</v>
      </c>
      <c r="P114" s="57">
        <v>58.4</v>
      </c>
      <c r="Q114" s="57">
        <v>1118</v>
      </c>
      <c r="R114" s="62">
        <v>2188</v>
      </c>
      <c r="S114" s="57">
        <v>156</v>
      </c>
      <c r="T114" s="57">
        <v>1106</v>
      </c>
      <c r="U114" s="57">
        <v>3450</v>
      </c>
      <c r="V114" s="57">
        <v>67.900000000000006</v>
      </c>
      <c r="W114" s="57">
        <v>6.7</v>
      </c>
      <c r="X114" s="57">
        <v>63.4</v>
      </c>
      <c r="Y114" s="64">
        <v>2344</v>
      </c>
      <c r="AA114" s="276"/>
      <c r="AB114" s="275"/>
      <c r="AC114" s="275"/>
      <c r="AD114" s="57"/>
      <c r="AE114" s="334"/>
    </row>
    <row r="115" spans="1:31" x14ac:dyDescent="0.25">
      <c r="A115" s="273">
        <v>41244</v>
      </c>
      <c r="B115" s="62">
        <v>1151</v>
      </c>
      <c r="C115" s="57">
        <v>72</v>
      </c>
      <c r="D115" s="57">
        <v>447</v>
      </c>
      <c r="E115" s="57">
        <v>1670</v>
      </c>
      <c r="F115" s="57">
        <v>73.3</v>
      </c>
      <c r="G115" s="57">
        <v>5.9</v>
      </c>
      <c r="H115" s="57">
        <v>68.900000000000006</v>
      </c>
      <c r="I115" s="63">
        <v>1224</v>
      </c>
      <c r="J115" s="57">
        <v>1044</v>
      </c>
      <c r="K115" s="57">
        <v>74</v>
      </c>
      <c r="L115" s="57">
        <v>674</v>
      </c>
      <c r="M115" s="57">
        <v>1792</v>
      </c>
      <c r="N115" s="57">
        <v>62.4</v>
      </c>
      <c r="O115" s="57">
        <v>6.6</v>
      </c>
      <c r="P115" s="57">
        <v>58.2</v>
      </c>
      <c r="Q115" s="57">
        <v>1118</v>
      </c>
      <c r="R115" s="62">
        <v>2195</v>
      </c>
      <c r="S115" s="57">
        <v>146</v>
      </c>
      <c r="T115" s="57">
        <v>1120</v>
      </c>
      <c r="U115" s="57">
        <v>3462</v>
      </c>
      <c r="V115" s="57">
        <v>67.599999999999994</v>
      </c>
      <c r="W115" s="57">
        <v>6.3</v>
      </c>
      <c r="X115" s="57">
        <v>63.4</v>
      </c>
      <c r="Y115" s="64">
        <v>2341</v>
      </c>
      <c r="AA115" s="276"/>
      <c r="AB115" s="275"/>
      <c r="AC115" s="275"/>
      <c r="AD115" s="57"/>
      <c r="AE115" s="334"/>
    </row>
    <row r="116" spans="1:31" x14ac:dyDescent="0.25">
      <c r="A116" s="273">
        <v>41334</v>
      </c>
      <c r="B116" s="62">
        <v>1155</v>
      </c>
      <c r="C116" s="57">
        <v>62</v>
      </c>
      <c r="D116" s="57">
        <v>457</v>
      </c>
      <c r="E116" s="57">
        <v>1673</v>
      </c>
      <c r="F116" s="57">
        <v>72.7</v>
      </c>
      <c r="G116" s="57">
        <v>5.0999999999999996</v>
      </c>
      <c r="H116" s="57">
        <v>69</v>
      </c>
      <c r="I116" s="63">
        <v>1216</v>
      </c>
      <c r="J116" s="57">
        <v>1043</v>
      </c>
      <c r="K116" s="57">
        <v>72</v>
      </c>
      <c r="L116" s="57">
        <v>679</v>
      </c>
      <c r="M116" s="57">
        <v>1794</v>
      </c>
      <c r="N116" s="57">
        <v>62.1</v>
      </c>
      <c r="O116" s="57">
        <v>6.4</v>
      </c>
      <c r="P116" s="57">
        <v>58.1</v>
      </c>
      <c r="Q116" s="57">
        <v>1115</v>
      </c>
      <c r="R116" s="62">
        <v>2198</v>
      </c>
      <c r="S116" s="57">
        <v>133</v>
      </c>
      <c r="T116" s="57">
        <v>1136</v>
      </c>
      <c r="U116" s="57">
        <v>3466</v>
      </c>
      <c r="V116" s="57">
        <v>67.2</v>
      </c>
      <c r="W116" s="57">
        <v>5.7</v>
      </c>
      <c r="X116" s="57">
        <v>63.4</v>
      </c>
      <c r="Y116" s="64">
        <v>2331</v>
      </c>
      <c r="AA116" s="276"/>
      <c r="AB116" s="275"/>
      <c r="AC116" s="275"/>
      <c r="AD116" s="57"/>
      <c r="AE116" s="334"/>
    </row>
    <row r="117" spans="1:31" x14ac:dyDescent="0.25">
      <c r="A117" s="273">
        <v>41426</v>
      </c>
      <c r="B117" s="62">
        <v>1162</v>
      </c>
      <c r="C117" s="57">
        <v>67</v>
      </c>
      <c r="D117" s="57">
        <v>450</v>
      </c>
      <c r="E117" s="57">
        <v>1679</v>
      </c>
      <c r="F117" s="57">
        <v>73.2</v>
      </c>
      <c r="G117" s="57">
        <v>5.5</v>
      </c>
      <c r="H117" s="57">
        <v>69.2</v>
      </c>
      <c r="I117" s="63">
        <v>1229</v>
      </c>
      <c r="J117" s="57">
        <v>1048</v>
      </c>
      <c r="K117" s="57">
        <v>72</v>
      </c>
      <c r="L117" s="57">
        <v>679</v>
      </c>
      <c r="M117" s="57">
        <v>1799</v>
      </c>
      <c r="N117" s="57">
        <v>62.3</v>
      </c>
      <c r="O117" s="57">
        <v>6.5</v>
      </c>
      <c r="P117" s="57">
        <v>58.2</v>
      </c>
      <c r="Q117" s="57">
        <v>1120</v>
      </c>
      <c r="R117" s="62">
        <v>2209</v>
      </c>
      <c r="S117" s="57">
        <v>140</v>
      </c>
      <c r="T117" s="57">
        <v>1129</v>
      </c>
      <c r="U117" s="57">
        <v>3478</v>
      </c>
      <c r="V117" s="57">
        <v>67.5</v>
      </c>
      <c r="W117" s="57">
        <v>5.9</v>
      </c>
      <c r="X117" s="57">
        <v>63.5</v>
      </c>
      <c r="Y117" s="64">
        <v>2349</v>
      </c>
      <c r="AA117" s="276"/>
      <c r="AB117" s="275"/>
      <c r="AC117" s="275"/>
      <c r="AD117" s="57"/>
      <c r="AE117" s="334"/>
    </row>
    <row r="118" spans="1:31" x14ac:dyDescent="0.25">
      <c r="A118" s="273">
        <v>41518</v>
      </c>
      <c r="B118" s="62">
        <v>1180</v>
      </c>
      <c r="C118" s="57">
        <v>67</v>
      </c>
      <c r="D118" s="57">
        <v>438</v>
      </c>
      <c r="E118" s="57">
        <v>1685</v>
      </c>
      <c r="F118" s="57">
        <v>74</v>
      </c>
      <c r="G118" s="57">
        <v>5.4</v>
      </c>
      <c r="H118" s="57">
        <v>70</v>
      </c>
      <c r="I118" s="63">
        <v>1247</v>
      </c>
      <c r="J118" s="57">
        <v>1062</v>
      </c>
      <c r="K118" s="57">
        <v>70</v>
      </c>
      <c r="L118" s="57">
        <v>672</v>
      </c>
      <c r="M118" s="57">
        <v>1804</v>
      </c>
      <c r="N118" s="57">
        <v>62.8</v>
      </c>
      <c r="O118" s="57">
        <v>6.2</v>
      </c>
      <c r="P118" s="57">
        <v>58.9</v>
      </c>
      <c r="Q118" s="57">
        <v>1132</v>
      </c>
      <c r="R118" s="62">
        <v>2242</v>
      </c>
      <c r="S118" s="57">
        <v>137</v>
      </c>
      <c r="T118" s="57">
        <v>1110</v>
      </c>
      <c r="U118" s="57">
        <v>3489</v>
      </c>
      <c r="V118" s="57">
        <v>68.2</v>
      </c>
      <c r="W118" s="57">
        <v>5.8</v>
      </c>
      <c r="X118" s="57">
        <v>64.3</v>
      </c>
      <c r="Y118" s="64">
        <v>2379</v>
      </c>
      <c r="AA118" s="276"/>
      <c r="AB118" s="275"/>
      <c r="AC118" s="275"/>
      <c r="AD118" s="57"/>
      <c r="AE118" s="334"/>
    </row>
    <row r="119" spans="1:31" x14ac:dyDescent="0.25">
      <c r="A119" s="273">
        <v>41609</v>
      </c>
      <c r="B119" s="62">
        <v>1193</v>
      </c>
      <c r="C119" s="57">
        <v>62</v>
      </c>
      <c r="D119" s="57">
        <v>438</v>
      </c>
      <c r="E119" s="57">
        <v>1693</v>
      </c>
      <c r="F119" s="57">
        <v>74.099999999999994</v>
      </c>
      <c r="G119" s="57">
        <v>5</v>
      </c>
      <c r="H119" s="57">
        <v>70.5</v>
      </c>
      <c r="I119" s="63">
        <v>1255</v>
      </c>
      <c r="J119" s="57">
        <v>1066</v>
      </c>
      <c r="K119" s="57">
        <v>73</v>
      </c>
      <c r="L119" s="57">
        <v>673</v>
      </c>
      <c r="M119" s="57">
        <v>1812</v>
      </c>
      <c r="N119" s="57">
        <v>62.9</v>
      </c>
      <c r="O119" s="57">
        <v>6.4</v>
      </c>
      <c r="P119" s="57">
        <v>58.9</v>
      </c>
      <c r="Q119" s="57">
        <v>1139</v>
      </c>
      <c r="R119" s="62">
        <v>2259</v>
      </c>
      <c r="S119" s="57">
        <v>135</v>
      </c>
      <c r="T119" s="57">
        <v>1110</v>
      </c>
      <c r="U119" s="57">
        <v>3505</v>
      </c>
      <c r="V119" s="57">
        <v>68.3</v>
      </c>
      <c r="W119" s="57">
        <v>5.6</v>
      </c>
      <c r="X119" s="57">
        <v>64.5</v>
      </c>
      <c r="Y119" s="64">
        <v>2394</v>
      </c>
      <c r="AA119" s="276"/>
      <c r="AB119" s="275"/>
      <c r="AC119" s="275"/>
      <c r="AD119" s="57"/>
      <c r="AE119" s="334"/>
    </row>
    <row r="120" spans="1:31" x14ac:dyDescent="0.25">
      <c r="A120" s="273">
        <v>41699</v>
      </c>
      <c r="B120" s="62">
        <v>1202</v>
      </c>
      <c r="C120" s="57">
        <v>63</v>
      </c>
      <c r="D120" s="57">
        <v>437</v>
      </c>
      <c r="E120" s="57">
        <v>1702</v>
      </c>
      <c r="F120" s="57">
        <v>74.3</v>
      </c>
      <c r="G120" s="57">
        <v>5</v>
      </c>
      <c r="H120" s="57">
        <v>70.599999999999994</v>
      </c>
      <c r="I120" s="63">
        <v>1265</v>
      </c>
      <c r="J120" s="57">
        <v>1078</v>
      </c>
      <c r="K120" s="57">
        <v>70</v>
      </c>
      <c r="L120" s="57">
        <v>670</v>
      </c>
      <c r="M120" s="57">
        <v>1818</v>
      </c>
      <c r="N120" s="57">
        <v>63.2</v>
      </c>
      <c r="O120" s="57">
        <v>6.1</v>
      </c>
      <c r="P120" s="57">
        <v>59.3</v>
      </c>
      <c r="Q120" s="57">
        <v>1148</v>
      </c>
      <c r="R120" s="62">
        <v>2280</v>
      </c>
      <c r="S120" s="57">
        <v>133</v>
      </c>
      <c r="T120" s="57">
        <v>1107</v>
      </c>
      <c r="U120" s="57">
        <v>3520</v>
      </c>
      <c r="V120" s="57">
        <v>68.599999999999994</v>
      </c>
      <c r="W120" s="57">
        <v>5.5</v>
      </c>
      <c r="X120" s="57">
        <v>64.8</v>
      </c>
      <c r="Y120" s="64">
        <v>2413</v>
      </c>
      <c r="AA120" s="276"/>
      <c r="AB120" s="275"/>
      <c r="AC120" s="275"/>
      <c r="AD120" s="57"/>
      <c r="AE120" s="334"/>
    </row>
    <row r="121" spans="1:31" x14ac:dyDescent="0.25">
      <c r="A121" s="273">
        <v>41791</v>
      </c>
      <c r="B121" s="62">
        <v>1211</v>
      </c>
      <c r="C121" s="57">
        <v>58</v>
      </c>
      <c r="D121" s="57">
        <v>441</v>
      </c>
      <c r="E121" s="57">
        <v>1710</v>
      </c>
      <c r="F121" s="57">
        <v>74.2</v>
      </c>
      <c r="G121" s="57">
        <v>4.5999999999999996</v>
      </c>
      <c r="H121" s="57">
        <v>70.8</v>
      </c>
      <c r="I121" s="63">
        <v>1270</v>
      </c>
      <c r="J121" s="57">
        <v>1077</v>
      </c>
      <c r="K121" s="57">
        <v>68</v>
      </c>
      <c r="L121" s="57">
        <v>681</v>
      </c>
      <c r="M121" s="57">
        <v>1826</v>
      </c>
      <c r="N121" s="57">
        <v>62.7</v>
      </c>
      <c r="O121" s="57">
        <v>5.9</v>
      </c>
      <c r="P121" s="57">
        <v>59</v>
      </c>
      <c r="Q121" s="57">
        <v>1145</v>
      </c>
      <c r="R121" s="62">
        <v>2288</v>
      </c>
      <c r="S121" s="57">
        <v>126</v>
      </c>
      <c r="T121" s="57">
        <v>1122</v>
      </c>
      <c r="U121" s="57">
        <v>3537</v>
      </c>
      <c r="V121" s="57">
        <v>68.3</v>
      </c>
      <c r="W121" s="57">
        <v>5.2</v>
      </c>
      <c r="X121" s="57">
        <v>64.7</v>
      </c>
      <c r="Y121" s="64">
        <v>2415</v>
      </c>
      <c r="AA121" s="276"/>
      <c r="AB121" s="275"/>
      <c r="AC121" s="275"/>
      <c r="AD121" s="57"/>
      <c r="AE121" s="334"/>
    </row>
    <row r="122" spans="1:31" x14ac:dyDescent="0.25">
      <c r="A122" s="273">
        <v>41883</v>
      </c>
      <c r="B122" s="62">
        <v>1219</v>
      </c>
      <c r="C122" s="57">
        <v>57</v>
      </c>
      <c r="D122" s="57">
        <v>448</v>
      </c>
      <c r="E122" s="57">
        <v>1724</v>
      </c>
      <c r="F122" s="57">
        <v>74</v>
      </c>
      <c r="G122" s="57">
        <v>4.5</v>
      </c>
      <c r="H122" s="57">
        <v>70.7</v>
      </c>
      <c r="I122" s="63">
        <v>1276</v>
      </c>
      <c r="J122" s="57">
        <v>1094</v>
      </c>
      <c r="K122" s="57">
        <v>71</v>
      </c>
      <c r="L122" s="57">
        <v>669</v>
      </c>
      <c r="M122" s="57">
        <v>1834</v>
      </c>
      <c r="N122" s="57">
        <v>63.5</v>
      </c>
      <c r="O122" s="57">
        <v>6.1</v>
      </c>
      <c r="P122" s="57">
        <v>59.7</v>
      </c>
      <c r="Q122" s="57">
        <v>1165</v>
      </c>
      <c r="R122" s="62">
        <v>2313</v>
      </c>
      <c r="S122" s="57">
        <v>128</v>
      </c>
      <c r="T122" s="57">
        <v>1117</v>
      </c>
      <c r="U122" s="57">
        <v>3558</v>
      </c>
      <c r="V122" s="57">
        <v>68.599999999999994</v>
      </c>
      <c r="W122" s="57">
        <v>5.2</v>
      </c>
      <c r="X122" s="57">
        <v>65</v>
      </c>
      <c r="Y122" s="64">
        <v>2441</v>
      </c>
      <c r="AA122" s="276"/>
      <c r="AB122" s="275"/>
      <c r="AC122" s="275"/>
      <c r="AD122" s="57"/>
      <c r="AE122" s="334"/>
    </row>
    <row r="123" spans="1:31" x14ac:dyDescent="0.25">
      <c r="A123" s="273">
        <v>41974</v>
      </c>
      <c r="B123" s="62">
        <v>1231</v>
      </c>
      <c r="C123" s="57">
        <v>62</v>
      </c>
      <c r="D123" s="57">
        <v>440</v>
      </c>
      <c r="E123" s="57">
        <v>1733</v>
      </c>
      <c r="F123" s="57">
        <v>74.599999999999994</v>
      </c>
      <c r="G123" s="57">
        <v>4.8</v>
      </c>
      <c r="H123" s="57">
        <v>71</v>
      </c>
      <c r="I123" s="63">
        <v>1293</v>
      </c>
      <c r="J123" s="57">
        <v>1109</v>
      </c>
      <c r="K123" s="57">
        <v>74</v>
      </c>
      <c r="L123" s="57">
        <v>659</v>
      </c>
      <c r="M123" s="57">
        <v>1842</v>
      </c>
      <c r="N123" s="57">
        <v>64.2</v>
      </c>
      <c r="O123" s="57">
        <v>6.2</v>
      </c>
      <c r="P123" s="57">
        <v>60.2</v>
      </c>
      <c r="Q123" s="57">
        <v>1183</v>
      </c>
      <c r="R123" s="62">
        <v>2340</v>
      </c>
      <c r="S123" s="57">
        <v>136</v>
      </c>
      <c r="T123" s="57">
        <v>1099</v>
      </c>
      <c r="U123" s="57">
        <v>3575</v>
      </c>
      <c r="V123" s="57">
        <v>69.3</v>
      </c>
      <c r="W123" s="57">
        <v>5.5</v>
      </c>
      <c r="X123" s="57">
        <v>65.5</v>
      </c>
      <c r="Y123" s="64">
        <v>2476</v>
      </c>
      <c r="AA123" s="276"/>
      <c r="AB123" s="275"/>
      <c r="AC123" s="275"/>
      <c r="AD123" s="57"/>
      <c r="AE123" s="334"/>
    </row>
    <row r="124" spans="1:31" x14ac:dyDescent="0.25">
      <c r="A124" s="273">
        <v>42064</v>
      </c>
      <c r="B124" s="62">
        <v>1242</v>
      </c>
      <c r="C124" s="57">
        <v>66</v>
      </c>
      <c r="D124" s="57">
        <v>437</v>
      </c>
      <c r="E124" s="57">
        <v>1744</v>
      </c>
      <c r="F124" s="57">
        <v>75</v>
      </c>
      <c r="G124" s="57">
        <v>5</v>
      </c>
      <c r="H124" s="57">
        <v>71.2</v>
      </c>
      <c r="I124" s="63">
        <v>1307</v>
      </c>
      <c r="J124" s="57">
        <v>1112</v>
      </c>
      <c r="K124" s="57">
        <v>69</v>
      </c>
      <c r="L124" s="57">
        <v>669</v>
      </c>
      <c r="M124" s="57">
        <v>1850</v>
      </c>
      <c r="N124" s="57">
        <v>63.9</v>
      </c>
      <c r="O124" s="57">
        <v>5.9</v>
      </c>
      <c r="P124" s="57">
        <v>60.1</v>
      </c>
      <c r="Q124" s="57">
        <v>1181</v>
      </c>
      <c r="R124" s="62">
        <v>2354</v>
      </c>
      <c r="S124" s="57">
        <v>135</v>
      </c>
      <c r="T124" s="57">
        <v>1105</v>
      </c>
      <c r="U124" s="57">
        <v>3594</v>
      </c>
      <c r="V124" s="57">
        <v>69.2</v>
      </c>
      <c r="W124" s="57">
        <v>5.4</v>
      </c>
      <c r="X124" s="57">
        <v>65.5</v>
      </c>
      <c r="Y124" s="64">
        <v>2489</v>
      </c>
      <c r="AA124" s="276"/>
      <c r="AB124" s="275"/>
      <c r="AC124" s="275"/>
      <c r="AD124" s="57"/>
      <c r="AE124" s="334"/>
    </row>
    <row r="125" spans="1:31" x14ac:dyDescent="0.25">
      <c r="A125" s="273">
        <v>42156</v>
      </c>
      <c r="B125" s="62">
        <v>1244</v>
      </c>
      <c r="C125" s="57">
        <v>63</v>
      </c>
      <c r="D125" s="57">
        <v>446</v>
      </c>
      <c r="E125" s="57">
        <v>1753</v>
      </c>
      <c r="F125" s="57">
        <v>74.599999999999994</v>
      </c>
      <c r="G125" s="57">
        <v>4.8</v>
      </c>
      <c r="H125" s="57">
        <v>71</v>
      </c>
      <c r="I125" s="63">
        <v>1307</v>
      </c>
      <c r="J125" s="57">
        <v>1111</v>
      </c>
      <c r="K125" s="57">
        <v>74</v>
      </c>
      <c r="L125" s="57">
        <v>676</v>
      </c>
      <c r="M125" s="57">
        <v>1861</v>
      </c>
      <c r="N125" s="57">
        <v>63.7</v>
      </c>
      <c r="O125" s="57">
        <v>6.3</v>
      </c>
      <c r="P125" s="57">
        <v>59.7</v>
      </c>
      <c r="Q125" s="57">
        <v>1186</v>
      </c>
      <c r="R125" s="62">
        <v>2356</v>
      </c>
      <c r="S125" s="57">
        <v>137</v>
      </c>
      <c r="T125" s="57">
        <v>1122</v>
      </c>
      <c r="U125" s="57">
        <v>3615</v>
      </c>
      <c r="V125" s="57">
        <v>69</v>
      </c>
      <c r="W125" s="57">
        <v>5.5</v>
      </c>
      <c r="X125" s="57">
        <v>65.2</v>
      </c>
      <c r="Y125" s="64">
        <v>2493</v>
      </c>
      <c r="AA125" s="276"/>
      <c r="AB125" s="275"/>
      <c r="AC125" s="275"/>
      <c r="AD125" s="57"/>
      <c r="AE125" s="334"/>
    </row>
    <row r="126" spans="1:31" x14ac:dyDescent="0.25">
      <c r="A126" s="273">
        <v>42248</v>
      </c>
      <c r="B126" s="62">
        <v>1239</v>
      </c>
      <c r="C126" s="57">
        <v>67</v>
      </c>
      <c r="D126" s="57">
        <v>461</v>
      </c>
      <c r="E126" s="57">
        <v>1768</v>
      </c>
      <c r="F126" s="57">
        <v>73.900000000000006</v>
      </c>
      <c r="G126" s="57">
        <v>5.2</v>
      </c>
      <c r="H126" s="57">
        <v>70.099999999999994</v>
      </c>
      <c r="I126" s="63">
        <v>1306</v>
      </c>
      <c r="J126" s="57">
        <v>1107</v>
      </c>
      <c r="K126" s="57">
        <v>71</v>
      </c>
      <c r="L126" s="57">
        <v>691</v>
      </c>
      <c r="M126" s="57">
        <v>1870</v>
      </c>
      <c r="N126" s="57">
        <v>63</v>
      </c>
      <c r="O126" s="57">
        <v>6</v>
      </c>
      <c r="P126" s="57">
        <v>59.2</v>
      </c>
      <c r="Q126" s="57">
        <v>1178</v>
      </c>
      <c r="R126" s="62">
        <v>2346</v>
      </c>
      <c r="S126" s="57">
        <v>138</v>
      </c>
      <c r="T126" s="57">
        <v>1153</v>
      </c>
      <c r="U126" s="57">
        <v>3637</v>
      </c>
      <c r="V126" s="57">
        <v>68.3</v>
      </c>
      <c r="W126" s="57">
        <v>5.6</v>
      </c>
      <c r="X126" s="57">
        <v>64.5</v>
      </c>
      <c r="Y126" s="64">
        <v>2485</v>
      </c>
      <c r="AA126" s="276"/>
      <c r="AB126" s="275"/>
      <c r="AC126" s="275"/>
      <c r="AD126" s="57"/>
      <c r="AE126" s="334"/>
    </row>
    <row r="127" spans="1:31" x14ac:dyDescent="0.25">
      <c r="A127" s="273">
        <v>42339</v>
      </c>
      <c r="B127" s="62">
        <v>1253</v>
      </c>
      <c r="C127" s="57">
        <v>62</v>
      </c>
      <c r="D127" s="57">
        <v>464</v>
      </c>
      <c r="E127" s="57">
        <v>1778</v>
      </c>
      <c r="F127" s="57">
        <v>73.900000000000006</v>
      </c>
      <c r="G127" s="57">
        <v>4.7</v>
      </c>
      <c r="H127" s="57">
        <v>70.400000000000006</v>
      </c>
      <c r="I127" s="63">
        <v>1314</v>
      </c>
      <c r="J127" s="57">
        <v>1120</v>
      </c>
      <c r="K127" s="57">
        <v>63</v>
      </c>
      <c r="L127" s="57">
        <v>697</v>
      </c>
      <c r="M127" s="57">
        <v>1880</v>
      </c>
      <c r="N127" s="57">
        <v>62.9</v>
      </c>
      <c r="O127" s="57">
        <v>5.3</v>
      </c>
      <c r="P127" s="57">
        <v>59.6</v>
      </c>
      <c r="Q127" s="57">
        <v>1182</v>
      </c>
      <c r="R127" s="62">
        <v>2372</v>
      </c>
      <c r="S127" s="57">
        <v>124</v>
      </c>
      <c r="T127" s="57">
        <v>1162</v>
      </c>
      <c r="U127" s="57">
        <v>3658</v>
      </c>
      <c r="V127" s="57">
        <v>68.2</v>
      </c>
      <c r="W127" s="57">
        <v>5</v>
      </c>
      <c r="X127" s="57">
        <v>64.8</v>
      </c>
      <c r="Y127" s="64">
        <v>2496</v>
      </c>
      <c r="AA127" s="276"/>
      <c r="AB127" s="275"/>
      <c r="AC127" s="275"/>
      <c r="AD127" s="57"/>
      <c r="AE127" s="334"/>
    </row>
    <row r="128" spans="1:31" x14ac:dyDescent="0.25">
      <c r="A128" s="273">
        <v>42430</v>
      </c>
      <c r="B128" s="62">
        <v>1266</v>
      </c>
      <c r="C128" s="57">
        <v>65</v>
      </c>
      <c r="D128" s="57">
        <v>462</v>
      </c>
      <c r="E128" s="57">
        <v>1793</v>
      </c>
      <c r="F128" s="57">
        <v>74.2</v>
      </c>
      <c r="G128" s="57">
        <v>4.9000000000000004</v>
      </c>
      <c r="H128" s="57">
        <v>70.599999999999994</v>
      </c>
      <c r="I128" s="63">
        <v>1331</v>
      </c>
      <c r="J128" s="57">
        <v>1135</v>
      </c>
      <c r="K128" s="57">
        <v>67</v>
      </c>
      <c r="L128" s="57">
        <v>689</v>
      </c>
      <c r="M128" s="57">
        <v>1891</v>
      </c>
      <c r="N128" s="57">
        <v>63.6</v>
      </c>
      <c r="O128" s="57">
        <v>5.6</v>
      </c>
      <c r="P128" s="57">
        <v>60</v>
      </c>
      <c r="Q128" s="57">
        <v>1202</v>
      </c>
      <c r="R128" s="62">
        <v>2402</v>
      </c>
      <c r="S128" s="57">
        <v>132</v>
      </c>
      <c r="T128" s="57">
        <v>1151</v>
      </c>
      <c r="U128" s="57">
        <v>3684</v>
      </c>
      <c r="V128" s="57">
        <v>68.8</v>
      </c>
      <c r="W128" s="57">
        <v>5.2</v>
      </c>
      <c r="X128" s="57">
        <v>65.2</v>
      </c>
      <c r="Y128" s="64">
        <v>2533</v>
      </c>
    </row>
    <row r="129" spans="1:25" x14ac:dyDescent="0.25">
      <c r="A129" s="273">
        <v>42522</v>
      </c>
      <c r="B129" s="62">
        <v>1296</v>
      </c>
      <c r="C129" s="57">
        <v>64</v>
      </c>
      <c r="D129" s="57">
        <v>449</v>
      </c>
      <c r="E129" s="57">
        <v>1809</v>
      </c>
      <c r="F129" s="57">
        <v>75.2</v>
      </c>
      <c r="G129" s="57">
        <v>4.7</v>
      </c>
      <c r="H129" s="57">
        <v>71.7</v>
      </c>
      <c r="I129" s="63">
        <v>1360</v>
      </c>
      <c r="J129" s="57">
        <v>1165</v>
      </c>
      <c r="K129" s="57">
        <v>67</v>
      </c>
      <c r="L129" s="57">
        <v>673</v>
      </c>
      <c r="M129" s="57">
        <v>1905</v>
      </c>
      <c r="N129" s="57">
        <v>64.7</v>
      </c>
      <c r="O129" s="57">
        <v>5.4</v>
      </c>
      <c r="P129" s="57">
        <v>61.2</v>
      </c>
      <c r="Q129" s="57">
        <v>1232</v>
      </c>
      <c r="R129" s="62">
        <v>2461</v>
      </c>
      <c r="S129" s="57">
        <v>131</v>
      </c>
      <c r="T129" s="57">
        <v>1122</v>
      </c>
      <c r="U129" s="57">
        <v>3714</v>
      </c>
      <c r="V129" s="57">
        <v>69.8</v>
      </c>
      <c r="W129" s="57">
        <v>5</v>
      </c>
      <c r="X129" s="57">
        <v>66.3</v>
      </c>
      <c r="Y129" s="64">
        <v>2592</v>
      </c>
    </row>
    <row r="130" spans="1:25" x14ac:dyDescent="0.25">
      <c r="A130" s="273">
        <v>42614</v>
      </c>
      <c r="B130" s="62">
        <v>1318</v>
      </c>
      <c r="C130" s="57">
        <v>65</v>
      </c>
      <c r="D130" s="57">
        <v>441</v>
      </c>
      <c r="E130" s="57">
        <v>1824</v>
      </c>
      <c r="F130" s="57">
        <v>75.8</v>
      </c>
      <c r="G130" s="57">
        <v>4.7</v>
      </c>
      <c r="H130" s="57">
        <v>72.3</v>
      </c>
      <c r="I130" s="63">
        <v>1383</v>
      </c>
      <c r="J130" s="57">
        <v>1171</v>
      </c>
      <c r="K130" s="57">
        <v>64</v>
      </c>
      <c r="L130" s="57">
        <v>678</v>
      </c>
      <c r="M130" s="57">
        <v>1914</v>
      </c>
      <c r="N130" s="57">
        <v>64.599999999999994</v>
      </c>
      <c r="O130" s="57">
        <v>5.2</v>
      </c>
      <c r="P130" s="57">
        <v>61.2</v>
      </c>
      <c r="Q130" s="57">
        <v>1235</v>
      </c>
      <c r="R130" s="62">
        <v>2490</v>
      </c>
      <c r="S130" s="57">
        <v>129</v>
      </c>
      <c r="T130" s="57">
        <v>1119</v>
      </c>
      <c r="U130" s="57">
        <v>3737</v>
      </c>
      <c r="V130" s="57">
        <v>70.099999999999994</v>
      </c>
      <c r="W130" s="57">
        <v>4.9000000000000004</v>
      </c>
      <c r="X130" s="57">
        <v>66.599999999999994</v>
      </c>
      <c r="Y130" s="64">
        <v>2618</v>
      </c>
    </row>
    <row r="131" spans="1:25" x14ac:dyDescent="0.25">
      <c r="A131" s="273">
        <v>42705</v>
      </c>
      <c r="B131" s="62">
        <v>1327</v>
      </c>
      <c r="C131" s="57">
        <v>67</v>
      </c>
      <c r="D131" s="57">
        <v>439</v>
      </c>
      <c r="E131" s="57">
        <v>1833</v>
      </c>
      <c r="F131" s="57">
        <v>76</v>
      </c>
      <c r="G131" s="57">
        <v>4.8</v>
      </c>
      <c r="H131" s="57">
        <v>72.400000000000006</v>
      </c>
      <c r="I131" s="63">
        <v>1394</v>
      </c>
      <c r="J131" s="57">
        <v>1183</v>
      </c>
      <c r="K131" s="57">
        <v>72</v>
      </c>
      <c r="L131" s="57">
        <v>668</v>
      </c>
      <c r="M131" s="57">
        <v>1924</v>
      </c>
      <c r="N131" s="57">
        <v>65.3</v>
      </c>
      <c r="O131" s="57">
        <v>5.8</v>
      </c>
      <c r="P131" s="57">
        <v>61.5</v>
      </c>
      <c r="Q131" s="57">
        <v>1256</v>
      </c>
      <c r="R131" s="62">
        <v>2510</v>
      </c>
      <c r="S131" s="57">
        <v>140</v>
      </c>
      <c r="T131" s="57">
        <v>1107</v>
      </c>
      <c r="U131" s="57">
        <v>3757</v>
      </c>
      <c r="V131" s="57">
        <v>70.5</v>
      </c>
      <c r="W131" s="57">
        <v>5.3</v>
      </c>
      <c r="X131" s="57">
        <v>66.8</v>
      </c>
      <c r="Y131" s="64">
        <v>2650</v>
      </c>
    </row>
    <row r="132" spans="1:25" x14ac:dyDescent="0.25">
      <c r="A132" s="273">
        <v>42795</v>
      </c>
      <c r="B132" s="62">
        <v>1348</v>
      </c>
      <c r="C132" s="57">
        <v>59</v>
      </c>
      <c r="D132" s="57">
        <v>440</v>
      </c>
      <c r="E132" s="57">
        <v>1847</v>
      </c>
      <c r="F132" s="57">
        <v>76.2</v>
      </c>
      <c r="G132" s="57">
        <v>4.2</v>
      </c>
      <c r="H132" s="57">
        <v>73</v>
      </c>
      <c r="I132" s="63">
        <v>1407</v>
      </c>
      <c r="J132" s="57">
        <v>1191</v>
      </c>
      <c r="K132" s="57">
        <v>71</v>
      </c>
      <c r="L132" s="57">
        <v>672</v>
      </c>
      <c r="M132" s="57">
        <v>1935</v>
      </c>
      <c r="N132" s="57">
        <v>65.3</v>
      </c>
      <c r="O132" s="57">
        <v>5.6</v>
      </c>
      <c r="P132" s="57">
        <v>61.6</v>
      </c>
      <c r="Q132" s="57">
        <v>1262</v>
      </c>
      <c r="R132" s="62">
        <v>2539</v>
      </c>
      <c r="S132" s="57">
        <v>130</v>
      </c>
      <c r="T132" s="57">
        <v>1112</v>
      </c>
      <c r="U132" s="57">
        <v>3782</v>
      </c>
      <c r="V132" s="57">
        <v>70.599999999999994</v>
      </c>
      <c r="W132" s="57">
        <v>4.9000000000000004</v>
      </c>
      <c r="X132" s="57">
        <v>67.099999999999994</v>
      </c>
      <c r="Y132" s="64">
        <v>2669</v>
      </c>
    </row>
    <row r="133" spans="1:25" x14ac:dyDescent="0.25">
      <c r="A133" s="273">
        <v>42887</v>
      </c>
      <c r="B133" s="62">
        <v>1341</v>
      </c>
      <c r="C133" s="57">
        <v>67</v>
      </c>
      <c r="D133" s="57">
        <v>446</v>
      </c>
      <c r="E133" s="57">
        <v>1854</v>
      </c>
      <c r="F133" s="57">
        <v>75.900000000000006</v>
      </c>
      <c r="G133" s="57">
        <v>4.7</v>
      </c>
      <c r="H133" s="57">
        <v>72.3</v>
      </c>
      <c r="I133" s="63">
        <v>1407</v>
      </c>
      <c r="J133" s="57">
        <v>1197</v>
      </c>
      <c r="K133" s="57">
        <v>61</v>
      </c>
      <c r="L133" s="57">
        <v>690</v>
      </c>
      <c r="M133" s="57">
        <v>1948</v>
      </c>
      <c r="N133" s="57">
        <v>64.599999999999994</v>
      </c>
      <c r="O133" s="57">
        <v>4.9000000000000004</v>
      </c>
      <c r="P133" s="57">
        <v>61.4</v>
      </c>
      <c r="Q133" s="57">
        <v>1258</v>
      </c>
      <c r="R133" s="62">
        <v>2537</v>
      </c>
      <c r="S133" s="57">
        <v>128</v>
      </c>
      <c r="T133" s="57">
        <v>1136</v>
      </c>
      <c r="U133" s="57">
        <v>3802</v>
      </c>
      <c r="V133" s="57">
        <v>70.099999999999994</v>
      </c>
      <c r="W133" s="57">
        <v>4.8</v>
      </c>
      <c r="X133" s="57">
        <v>66.7</v>
      </c>
      <c r="Y133" s="64">
        <v>2665</v>
      </c>
    </row>
    <row r="134" spans="1:25" ht="15.75" thickBot="1" x14ac:dyDescent="0.3">
      <c r="A134" s="278">
        <v>42979</v>
      </c>
      <c r="B134" s="68">
        <v>1371</v>
      </c>
      <c r="C134" s="70">
        <v>58</v>
      </c>
      <c r="D134" s="70">
        <v>440</v>
      </c>
      <c r="E134" s="70">
        <v>1869</v>
      </c>
      <c r="F134" s="70">
        <v>76.5</v>
      </c>
      <c r="G134" s="70">
        <v>4.0999999999999996</v>
      </c>
      <c r="H134" s="70">
        <v>73.400000000000006</v>
      </c>
      <c r="I134" s="69">
        <v>1429</v>
      </c>
      <c r="J134" s="70">
        <v>1222</v>
      </c>
      <c r="K134" s="70">
        <v>68</v>
      </c>
      <c r="L134" s="70">
        <v>666</v>
      </c>
      <c r="M134" s="70">
        <v>1956</v>
      </c>
      <c r="N134" s="70">
        <v>65.900000000000006</v>
      </c>
      <c r="O134" s="70">
        <v>5.3</v>
      </c>
      <c r="P134" s="70">
        <v>62.5</v>
      </c>
      <c r="Q134" s="70">
        <v>1290</v>
      </c>
      <c r="R134" s="68">
        <v>2593</v>
      </c>
      <c r="S134" s="70">
        <v>126</v>
      </c>
      <c r="T134" s="70">
        <v>1106</v>
      </c>
      <c r="U134" s="70">
        <v>3826</v>
      </c>
      <c r="V134" s="70">
        <v>71.099999999999994</v>
      </c>
      <c r="W134" s="70">
        <v>4.5999999999999996</v>
      </c>
      <c r="X134" s="70">
        <v>67.8</v>
      </c>
      <c r="Y134" s="71">
        <v>2720</v>
      </c>
    </row>
    <row r="135" spans="1:25" ht="15" customHeight="1" x14ac:dyDescent="0.25">
      <c r="A135" s="57" t="s">
        <v>61</v>
      </c>
    </row>
    <row r="136" spans="1:25" x14ac:dyDescent="0.25">
      <c r="A136" s="57" t="s">
        <v>62</v>
      </c>
    </row>
    <row r="137" spans="1:25" ht="14.25" customHeight="1" x14ac:dyDescent="0.25">
      <c r="A137" s="57" t="s">
        <v>63</v>
      </c>
    </row>
    <row r="138" spans="1:25" ht="14.25" customHeight="1" x14ac:dyDescent="0.25">
      <c r="A138" s="57" t="s">
        <v>64</v>
      </c>
    </row>
    <row r="139" spans="1:25" ht="14.25" customHeight="1" x14ac:dyDescent="0.25">
      <c r="A139" s="57" t="s">
        <v>65</v>
      </c>
      <c r="G139"/>
      <c r="H139"/>
      <c r="I139"/>
      <c r="J139"/>
      <c r="K139"/>
      <c r="L139"/>
    </row>
    <row r="140" spans="1:25" ht="14.25" customHeight="1" x14ac:dyDescent="0.25">
      <c r="A140" s="57" t="s">
        <v>66</v>
      </c>
      <c r="G140"/>
      <c r="H140"/>
      <c r="I140"/>
      <c r="J140"/>
      <c r="K140"/>
      <c r="L140"/>
    </row>
    <row r="141" spans="1:25" ht="14.25" customHeight="1" x14ac:dyDescent="0.25">
      <c r="A141" s="57" t="s">
        <v>67</v>
      </c>
      <c r="G141"/>
      <c r="H141"/>
      <c r="I141"/>
      <c r="J141"/>
      <c r="K141"/>
      <c r="L141"/>
    </row>
    <row r="142" spans="1:25" ht="14.25" customHeight="1" x14ac:dyDescent="0.25">
      <c r="A142" s="57" t="s">
        <v>68</v>
      </c>
      <c r="G142"/>
      <c r="H142"/>
      <c r="I142"/>
      <c r="J142"/>
      <c r="K142"/>
      <c r="L142"/>
    </row>
    <row r="143" spans="1:25" ht="14.25" customHeight="1" x14ac:dyDescent="0.25">
      <c r="A143" s="57" t="s">
        <v>69</v>
      </c>
      <c r="G143"/>
      <c r="H143"/>
      <c r="I143"/>
      <c r="J143"/>
      <c r="K143"/>
      <c r="L143"/>
    </row>
    <row r="144" spans="1:25" ht="14.25" customHeight="1" x14ac:dyDescent="0.25">
      <c r="A144" s="57" t="s">
        <v>70</v>
      </c>
      <c r="G144"/>
      <c r="H144"/>
      <c r="I144"/>
      <c r="J144"/>
      <c r="K144"/>
      <c r="L144"/>
    </row>
    <row r="145" spans="7:12" x14ac:dyDescent="0.25">
      <c r="G145"/>
      <c r="H145"/>
      <c r="I145"/>
      <c r="J145"/>
      <c r="K145"/>
      <c r="L145"/>
    </row>
    <row r="146" spans="7:12" x14ac:dyDescent="0.25">
      <c r="G146"/>
      <c r="H146"/>
      <c r="I146"/>
      <c r="J146"/>
      <c r="K146"/>
      <c r="L146"/>
    </row>
    <row r="147" spans="7:12" x14ac:dyDescent="0.25">
      <c r="G147"/>
      <c r="H147"/>
      <c r="I147"/>
      <c r="J147"/>
      <c r="K147"/>
      <c r="L147"/>
    </row>
    <row r="148" spans="7:12" x14ac:dyDescent="0.25">
      <c r="G148"/>
      <c r="H148"/>
      <c r="I148"/>
      <c r="J148"/>
      <c r="K148"/>
      <c r="L148"/>
    </row>
    <row r="149" spans="7:12" x14ac:dyDescent="0.25">
      <c r="G149"/>
      <c r="H149"/>
      <c r="I149"/>
      <c r="J149"/>
      <c r="K149"/>
      <c r="L149"/>
    </row>
    <row r="150" spans="7:12" x14ac:dyDescent="0.25">
      <c r="G150"/>
      <c r="H150"/>
      <c r="I150"/>
      <c r="J150"/>
      <c r="K150"/>
      <c r="L150"/>
    </row>
    <row r="151" spans="7:12" x14ac:dyDescent="0.25">
      <c r="G151"/>
      <c r="H151"/>
      <c r="I151"/>
      <c r="J151"/>
      <c r="K151"/>
      <c r="L151"/>
    </row>
    <row r="152" spans="7:12" x14ac:dyDescent="0.25">
      <c r="G152"/>
      <c r="H152"/>
      <c r="I152"/>
      <c r="J152"/>
      <c r="K152"/>
      <c r="L152"/>
    </row>
    <row r="153" spans="7:12" x14ac:dyDescent="0.25">
      <c r="G153"/>
      <c r="H153"/>
      <c r="I153"/>
      <c r="J153"/>
      <c r="K153"/>
      <c r="L153"/>
    </row>
    <row r="154" spans="7:12" x14ac:dyDescent="0.25">
      <c r="G154"/>
      <c r="H154"/>
      <c r="I154"/>
      <c r="J154"/>
      <c r="K154"/>
      <c r="L154"/>
    </row>
    <row r="155" spans="7:12" x14ac:dyDescent="0.25">
      <c r="G155"/>
      <c r="H155"/>
      <c r="I155"/>
      <c r="J155"/>
      <c r="K155"/>
      <c r="L155"/>
    </row>
    <row r="156" spans="7:12" x14ac:dyDescent="0.25">
      <c r="G156"/>
      <c r="H156"/>
      <c r="I156"/>
      <c r="J156"/>
      <c r="K156"/>
      <c r="L156"/>
    </row>
    <row r="157" spans="7:12" x14ac:dyDescent="0.25">
      <c r="G157"/>
      <c r="H157"/>
      <c r="I157"/>
      <c r="J157"/>
      <c r="K157"/>
      <c r="L157"/>
    </row>
    <row r="158" spans="7:12" x14ac:dyDescent="0.25">
      <c r="G158"/>
      <c r="H158"/>
      <c r="I158"/>
      <c r="J158"/>
      <c r="K158"/>
      <c r="L158"/>
    </row>
    <row r="159" spans="7:12" x14ac:dyDescent="0.25">
      <c r="G159"/>
      <c r="H159"/>
      <c r="I159"/>
      <c r="J159"/>
      <c r="K159"/>
      <c r="L159"/>
    </row>
    <row r="160" spans="7:12" x14ac:dyDescent="0.25">
      <c r="G160"/>
      <c r="H160"/>
      <c r="I160"/>
      <c r="J160"/>
      <c r="K160"/>
      <c r="L160"/>
    </row>
    <row r="161" spans="7:12" x14ac:dyDescent="0.25">
      <c r="G161"/>
      <c r="H161"/>
      <c r="I161"/>
      <c r="J161"/>
      <c r="K161"/>
      <c r="L161"/>
    </row>
    <row r="162" spans="7:12" x14ac:dyDescent="0.25">
      <c r="G162"/>
      <c r="H162"/>
      <c r="I162"/>
      <c r="J162"/>
      <c r="K162"/>
      <c r="L162"/>
    </row>
  </sheetData>
  <mergeCells count="3">
    <mergeCell ref="B6:I6"/>
    <mergeCell ref="J6:Q6"/>
    <mergeCell ref="R6:Y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
  <sheetViews>
    <sheetView showGridLines="0" workbookViewId="0"/>
  </sheetViews>
  <sheetFormatPr defaultRowHeight="14.25" x14ac:dyDescent="0.2"/>
  <cols>
    <col min="1" max="1" width="14.125" style="19" customWidth="1"/>
    <col min="2" max="2" width="14.5" style="55" customWidth="1"/>
    <col min="3" max="13" width="12.75" style="55" customWidth="1"/>
    <col min="14" max="16384" width="9" style="19"/>
  </cols>
  <sheetData>
    <row r="1" spans="1:23" ht="18.75" x14ac:dyDescent="0.2">
      <c r="A1" s="54" t="s">
        <v>75</v>
      </c>
    </row>
    <row r="2" spans="1:23" ht="18.75" x14ac:dyDescent="0.25">
      <c r="A2" s="54" t="s">
        <v>85</v>
      </c>
      <c r="B2" s="56"/>
      <c r="C2" s="56"/>
      <c r="D2" s="56"/>
      <c r="E2" s="56"/>
      <c r="F2" s="56"/>
      <c r="G2" s="56"/>
      <c r="H2" s="56"/>
      <c r="I2" s="56"/>
      <c r="J2" s="56"/>
      <c r="K2" s="56"/>
      <c r="L2" s="56"/>
      <c r="M2" s="56"/>
      <c r="N2" s="57"/>
      <c r="O2" s="57"/>
      <c r="P2" s="57"/>
      <c r="Q2" s="57"/>
      <c r="R2" s="57"/>
      <c r="S2" s="57"/>
      <c r="T2" s="57"/>
      <c r="U2" s="57"/>
      <c r="V2" s="57"/>
      <c r="W2" s="57"/>
    </row>
    <row r="3" spans="1:23" ht="15" x14ac:dyDescent="0.2">
      <c r="A3" s="58" t="s">
        <v>186</v>
      </c>
      <c r="B3" s="19"/>
      <c r="C3" s="19"/>
      <c r="D3" s="19"/>
      <c r="E3" s="19"/>
      <c r="F3" s="19"/>
      <c r="G3" s="19"/>
      <c r="H3" s="19"/>
      <c r="I3" s="19"/>
      <c r="J3" s="19"/>
      <c r="K3" s="19"/>
      <c r="L3" s="19"/>
      <c r="M3" s="19"/>
    </row>
    <row r="4" spans="1:23" ht="15" x14ac:dyDescent="0.2">
      <c r="A4" s="58"/>
      <c r="B4" s="19"/>
      <c r="C4" s="19"/>
      <c r="D4" s="19"/>
      <c r="E4" s="19"/>
      <c r="F4" s="19"/>
      <c r="G4" s="19"/>
      <c r="H4" s="19"/>
      <c r="I4" s="19"/>
      <c r="J4" s="19"/>
      <c r="K4" s="19"/>
      <c r="L4" s="19"/>
      <c r="M4" s="19"/>
    </row>
    <row r="5" spans="1:23" ht="15" thickBot="1" x14ac:dyDescent="0.25"/>
    <row r="6" spans="1:23" ht="15" customHeight="1" x14ac:dyDescent="0.25">
      <c r="A6" s="204"/>
      <c r="B6" s="356" t="s">
        <v>86</v>
      </c>
      <c r="C6" s="357"/>
      <c r="D6" s="357"/>
      <c r="E6" s="357"/>
      <c r="F6" s="357"/>
      <c r="G6" s="357"/>
      <c r="H6" s="357"/>
      <c r="I6" s="357"/>
      <c r="J6" s="357"/>
      <c r="K6" s="357"/>
      <c r="L6" s="357"/>
      <c r="M6" s="357"/>
      <c r="N6" s="222"/>
    </row>
    <row r="7" spans="1:23" s="60" customFormat="1" ht="45" x14ac:dyDescent="0.25">
      <c r="A7" s="223" t="s">
        <v>84</v>
      </c>
      <c r="B7" s="224" t="s">
        <v>406</v>
      </c>
      <c r="C7" s="225" t="s">
        <v>408</v>
      </c>
      <c r="D7" s="225" t="s">
        <v>78</v>
      </c>
      <c r="E7" s="225" t="s">
        <v>79</v>
      </c>
      <c r="F7" s="225" t="s">
        <v>77</v>
      </c>
      <c r="G7" s="225" t="s">
        <v>76</v>
      </c>
      <c r="H7" s="225" t="s">
        <v>3</v>
      </c>
      <c r="I7" s="225" t="s">
        <v>2</v>
      </c>
      <c r="J7" s="225" t="s">
        <v>407</v>
      </c>
      <c r="K7" s="225" t="s">
        <v>405</v>
      </c>
      <c r="L7" s="225" t="s">
        <v>1</v>
      </c>
      <c r="M7" s="225" t="s">
        <v>0</v>
      </c>
      <c r="N7" s="226" t="s">
        <v>32</v>
      </c>
    </row>
    <row r="8" spans="1:23" s="57" customFormat="1" ht="15" x14ac:dyDescent="0.25">
      <c r="A8" s="65">
        <v>1</v>
      </c>
      <c r="B8" s="165">
        <v>58842</v>
      </c>
      <c r="C8" s="56">
        <v>5247</v>
      </c>
      <c r="D8" s="56">
        <v>10815</v>
      </c>
      <c r="E8" s="56">
        <v>4464</v>
      </c>
      <c r="F8" s="56">
        <v>3321</v>
      </c>
      <c r="G8" s="56">
        <v>0</v>
      </c>
      <c r="H8" s="56">
        <v>3273</v>
      </c>
      <c r="I8" s="56">
        <v>7860</v>
      </c>
      <c r="J8" s="56">
        <v>6921</v>
      </c>
      <c r="K8" s="56">
        <v>22356</v>
      </c>
      <c r="L8" s="56">
        <v>7947</v>
      </c>
      <c r="M8" s="56">
        <v>2385</v>
      </c>
      <c r="N8" s="227">
        <f t="shared" ref="N8:N25" si="0">+SUM(B8:M8)</f>
        <v>133431</v>
      </c>
      <c r="P8" s="73"/>
    </row>
    <row r="9" spans="1:23" s="57" customFormat="1" ht="15" x14ac:dyDescent="0.25">
      <c r="A9" s="65">
        <v>2</v>
      </c>
      <c r="B9" s="165">
        <v>54477</v>
      </c>
      <c r="C9" s="56">
        <v>5109</v>
      </c>
      <c r="D9" s="56">
        <v>10563</v>
      </c>
      <c r="E9" s="56">
        <v>4026</v>
      </c>
      <c r="F9" s="56">
        <v>3237</v>
      </c>
      <c r="G9" s="56">
        <v>9597</v>
      </c>
      <c r="H9" s="56">
        <v>2907</v>
      </c>
      <c r="I9" s="56">
        <v>6870</v>
      </c>
      <c r="J9" s="56">
        <v>6180</v>
      </c>
      <c r="K9" s="56">
        <v>19899</v>
      </c>
      <c r="L9" s="56">
        <v>8145</v>
      </c>
      <c r="M9" s="56">
        <v>2421</v>
      </c>
      <c r="N9" s="227">
        <f t="shared" si="0"/>
        <v>133431</v>
      </c>
      <c r="P9" s="73"/>
    </row>
    <row r="10" spans="1:23" s="57" customFormat="1" ht="15" x14ac:dyDescent="0.25">
      <c r="A10" s="65">
        <v>3</v>
      </c>
      <c r="B10" s="165">
        <v>51000</v>
      </c>
      <c r="C10" s="56">
        <v>4764</v>
      </c>
      <c r="D10" s="56">
        <v>10098</v>
      </c>
      <c r="E10" s="56">
        <v>3645</v>
      </c>
      <c r="F10" s="56">
        <v>3189</v>
      </c>
      <c r="G10" s="56">
        <v>16623</v>
      </c>
      <c r="H10" s="56">
        <v>2568</v>
      </c>
      <c r="I10" s="56">
        <v>6207</v>
      </c>
      <c r="J10" s="56">
        <v>5805</v>
      </c>
      <c r="K10" s="56">
        <v>18882</v>
      </c>
      <c r="L10" s="56">
        <v>8196</v>
      </c>
      <c r="M10" s="56">
        <v>2451</v>
      </c>
      <c r="N10" s="227">
        <f t="shared" si="0"/>
        <v>133428</v>
      </c>
      <c r="P10" s="73"/>
    </row>
    <row r="11" spans="1:23" s="57" customFormat="1" ht="15" x14ac:dyDescent="0.25">
      <c r="A11" s="65">
        <v>4</v>
      </c>
      <c r="B11" s="165">
        <v>49044</v>
      </c>
      <c r="C11" s="56">
        <v>4455</v>
      </c>
      <c r="D11" s="56">
        <v>9435</v>
      </c>
      <c r="E11" s="56">
        <v>3414</v>
      </c>
      <c r="F11" s="56">
        <v>3156</v>
      </c>
      <c r="G11" s="56">
        <v>21318</v>
      </c>
      <c r="H11" s="56">
        <v>2298</v>
      </c>
      <c r="I11" s="56">
        <v>5844</v>
      </c>
      <c r="J11" s="56">
        <v>5400</v>
      </c>
      <c r="K11" s="56">
        <v>18330</v>
      </c>
      <c r="L11" s="56">
        <v>8253</v>
      </c>
      <c r="M11" s="56">
        <v>2481</v>
      </c>
      <c r="N11" s="227">
        <f t="shared" si="0"/>
        <v>133428</v>
      </c>
      <c r="P11" s="73"/>
    </row>
    <row r="12" spans="1:23" s="57" customFormat="1" ht="15" x14ac:dyDescent="0.25">
      <c r="A12" s="65">
        <v>5</v>
      </c>
      <c r="B12" s="165">
        <v>47532</v>
      </c>
      <c r="C12" s="56">
        <v>4473</v>
      </c>
      <c r="D12" s="56">
        <v>8001</v>
      </c>
      <c r="E12" s="56">
        <v>3099</v>
      </c>
      <c r="F12" s="56">
        <v>3144</v>
      </c>
      <c r="G12" s="56">
        <v>25020</v>
      </c>
      <c r="H12" s="56">
        <v>2139</v>
      </c>
      <c r="I12" s="56">
        <v>5757</v>
      </c>
      <c r="J12" s="56">
        <v>5100</v>
      </c>
      <c r="K12" s="56">
        <v>18348</v>
      </c>
      <c r="L12" s="56">
        <v>8301</v>
      </c>
      <c r="M12" s="56">
        <v>2517</v>
      </c>
      <c r="N12" s="227">
        <f t="shared" si="0"/>
        <v>133431</v>
      </c>
      <c r="P12" s="73"/>
    </row>
    <row r="13" spans="1:23" s="57" customFormat="1" ht="15" x14ac:dyDescent="0.25">
      <c r="A13" s="65">
        <v>6</v>
      </c>
      <c r="B13" s="165">
        <v>46533</v>
      </c>
      <c r="C13" s="56">
        <v>4188</v>
      </c>
      <c r="D13" s="56">
        <v>7509</v>
      </c>
      <c r="E13" s="56">
        <v>2910</v>
      </c>
      <c r="F13" s="56">
        <v>3084</v>
      </c>
      <c r="G13" s="56">
        <v>27762</v>
      </c>
      <c r="H13" s="56">
        <v>1992</v>
      </c>
      <c r="I13" s="56">
        <v>5607</v>
      </c>
      <c r="J13" s="56">
        <v>4863</v>
      </c>
      <c r="K13" s="56">
        <v>18090</v>
      </c>
      <c r="L13" s="56">
        <v>8352</v>
      </c>
      <c r="M13" s="56">
        <v>2538</v>
      </c>
      <c r="N13" s="227">
        <f t="shared" si="0"/>
        <v>133428</v>
      </c>
      <c r="P13" s="73"/>
    </row>
    <row r="14" spans="1:23" s="57" customFormat="1" ht="15" x14ac:dyDescent="0.25">
      <c r="A14" s="65">
        <v>7</v>
      </c>
      <c r="B14" s="165">
        <v>45558</v>
      </c>
      <c r="C14" s="56">
        <v>4017</v>
      </c>
      <c r="D14" s="56">
        <v>7797</v>
      </c>
      <c r="E14" s="56">
        <v>2814</v>
      </c>
      <c r="F14" s="56">
        <v>3030</v>
      </c>
      <c r="G14" s="56">
        <v>29733</v>
      </c>
      <c r="H14" s="56">
        <v>1920</v>
      </c>
      <c r="I14" s="56">
        <v>5541</v>
      </c>
      <c r="J14" s="56">
        <v>4644</v>
      </c>
      <c r="K14" s="56">
        <v>17397</v>
      </c>
      <c r="L14" s="56">
        <v>8406</v>
      </c>
      <c r="M14" s="56">
        <v>2574</v>
      </c>
      <c r="N14" s="227">
        <f t="shared" si="0"/>
        <v>133431</v>
      </c>
      <c r="P14" s="73"/>
    </row>
    <row r="15" spans="1:23" s="57" customFormat="1" ht="15" x14ac:dyDescent="0.25">
      <c r="A15" s="65">
        <v>8</v>
      </c>
      <c r="B15" s="165">
        <v>44901</v>
      </c>
      <c r="C15" s="56">
        <v>3747</v>
      </c>
      <c r="D15" s="56">
        <v>7722</v>
      </c>
      <c r="E15" s="56">
        <v>2745</v>
      </c>
      <c r="F15" s="56">
        <v>3048</v>
      </c>
      <c r="G15" s="56">
        <v>31146</v>
      </c>
      <c r="H15" s="56">
        <v>1944</v>
      </c>
      <c r="I15" s="56">
        <v>5487</v>
      </c>
      <c r="J15" s="56">
        <v>4446</v>
      </c>
      <c r="K15" s="56">
        <v>17187</v>
      </c>
      <c r="L15" s="56">
        <v>8451</v>
      </c>
      <c r="M15" s="56">
        <v>2607</v>
      </c>
      <c r="N15" s="227">
        <f t="shared" si="0"/>
        <v>133431</v>
      </c>
      <c r="P15" s="73"/>
    </row>
    <row r="16" spans="1:23" s="57" customFormat="1" ht="15" x14ac:dyDescent="0.25">
      <c r="A16" s="65">
        <v>9</v>
      </c>
      <c r="B16" s="165">
        <v>44484</v>
      </c>
      <c r="C16" s="56">
        <v>3822</v>
      </c>
      <c r="D16" s="56">
        <v>6786</v>
      </c>
      <c r="E16" s="56">
        <v>2607</v>
      </c>
      <c r="F16" s="56">
        <v>3090</v>
      </c>
      <c r="G16" s="56">
        <v>32526</v>
      </c>
      <c r="H16" s="56">
        <v>1896</v>
      </c>
      <c r="I16" s="56">
        <v>5424</v>
      </c>
      <c r="J16" s="56">
        <v>4323</v>
      </c>
      <c r="K16" s="56">
        <v>17340</v>
      </c>
      <c r="L16" s="56">
        <v>8493</v>
      </c>
      <c r="M16" s="56">
        <v>2643</v>
      </c>
      <c r="N16" s="227">
        <f t="shared" si="0"/>
        <v>133434</v>
      </c>
      <c r="P16" s="73"/>
    </row>
    <row r="17" spans="1:16" s="57" customFormat="1" ht="15" x14ac:dyDescent="0.25">
      <c r="A17" s="65">
        <v>10</v>
      </c>
      <c r="B17" s="165">
        <v>44469</v>
      </c>
      <c r="C17" s="56">
        <v>3861</v>
      </c>
      <c r="D17" s="56">
        <v>5124</v>
      </c>
      <c r="E17" s="56">
        <v>2379</v>
      </c>
      <c r="F17" s="56">
        <v>3063</v>
      </c>
      <c r="G17" s="56">
        <v>33894</v>
      </c>
      <c r="H17" s="56">
        <v>1827</v>
      </c>
      <c r="I17" s="56">
        <v>5358</v>
      </c>
      <c r="J17" s="56">
        <v>4149</v>
      </c>
      <c r="K17" s="56">
        <v>18093</v>
      </c>
      <c r="L17" s="56">
        <v>8544</v>
      </c>
      <c r="M17" s="56">
        <v>2670</v>
      </c>
      <c r="N17" s="227">
        <f t="shared" si="0"/>
        <v>133431</v>
      </c>
      <c r="P17" s="73"/>
    </row>
    <row r="18" spans="1:16" s="57" customFormat="1" ht="15" x14ac:dyDescent="0.25">
      <c r="A18" s="65">
        <v>11</v>
      </c>
      <c r="B18" s="165">
        <v>44427</v>
      </c>
      <c r="C18" s="56">
        <v>3843</v>
      </c>
      <c r="D18" s="56">
        <v>4836</v>
      </c>
      <c r="E18" s="56">
        <v>2319</v>
      </c>
      <c r="F18" s="56">
        <v>3060</v>
      </c>
      <c r="G18" s="56">
        <v>34410</v>
      </c>
      <c r="H18" s="56">
        <v>1803</v>
      </c>
      <c r="I18" s="56">
        <v>5343</v>
      </c>
      <c r="J18" s="56">
        <v>3999</v>
      </c>
      <c r="K18" s="56">
        <v>18093</v>
      </c>
      <c r="L18" s="56">
        <v>8598</v>
      </c>
      <c r="M18" s="56">
        <v>2703</v>
      </c>
      <c r="N18" s="227">
        <f t="shared" si="0"/>
        <v>133434</v>
      </c>
      <c r="P18" s="73"/>
    </row>
    <row r="19" spans="1:16" s="57" customFormat="1" ht="15" x14ac:dyDescent="0.25">
      <c r="A19" s="65">
        <v>12</v>
      </c>
      <c r="B19" s="165">
        <v>44934</v>
      </c>
      <c r="C19" s="56">
        <v>3534</v>
      </c>
      <c r="D19" s="56">
        <v>5619</v>
      </c>
      <c r="E19" s="56">
        <v>2358</v>
      </c>
      <c r="F19" s="56">
        <v>3159</v>
      </c>
      <c r="G19" s="56">
        <v>34329</v>
      </c>
      <c r="H19" s="56">
        <v>1770</v>
      </c>
      <c r="I19" s="56">
        <v>5358</v>
      </c>
      <c r="J19" s="56">
        <v>3894</v>
      </c>
      <c r="K19" s="56">
        <v>17085</v>
      </c>
      <c r="L19" s="56">
        <v>8652</v>
      </c>
      <c r="M19" s="56">
        <v>2745</v>
      </c>
      <c r="N19" s="227">
        <f t="shared" si="0"/>
        <v>133437</v>
      </c>
      <c r="P19" s="73"/>
    </row>
    <row r="20" spans="1:16" s="57" customFormat="1" ht="15" x14ac:dyDescent="0.25">
      <c r="A20" s="65">
        <v>13</v>
      </c>
      <c r="B20" s="165">
        <v>46806</v>
      </c>
      <c r="C20" s="56">
        <v>3372</v>
      </c>
      <c r="D20" s="56">
        <v>5616</v>
      </c>
      <c r="E20" s="56">
        <v>2241</v>
      </c>
      <c r="F20" s="56">
        <v>3213</v>
      </c>
      <c r="G20" s="56">
        <v>32697</v>
      </c>
      <c r="H20" s="56">
        <v>1791</v>
      </c>
      <c r="I20" s="56">
        <v>5352</v>
      </c>
      <c r="J20" s="56">
        <v>3846</v>
      </c>
      <c r="K20" s="56">
        <v>16995</v>
      </c>
      <c r="L20" s="56">
        <v>8718</v>
      </c>
      <c r="M20" s="56">
        <v>2787</v>
      </c>
      <c r="N20" s="227">
        <f t="shared" si="0"/>
        <v>133434</v>
      </c>
      <c r="P20" s="73"/>
    </row>
    <row r="21" spans="1:16" s="57" customFormat="1" ht="15" x14ac:dyDescent="0.25">
      <c r="A21" s="65">
        <v>14</v>
      </c>
      <c r="B21" s="165">
        <v>46986</v>
      </c>
      <c r="C21" s="56">
        <v>3456</v>
      </c>
      <c r="D21" s="56">
        <v>5271</v>
      </c>
      <c r="E21" s="56">
        <v>2058</v>
      </c>
      <c r="F21" s="56">
        <v>3240</v>
      </c>
      <c r="G21" s="56">
        <v>32637</v>
      </c>
      <c r="H21" s="56">
        <v>1830</v>
      </c>
      <c r="I21" s="56">
        <v>5289</v>
      </c>
      <c r="J21" s="56">
        <v>3798</v>
      </c>
      <c r="K21" s="56">
        <v>17271</v>
      </c>
      <c r="L21" s="56">
        <v>8778</v>
      </c>
      <c r="M21" s="56">
        <v>2820</v>
      </c>
      <c r="N21" s="227">
        <f t="shared" si="0"/>
        <v>133434</v>
      </c>
      <c r="P21" s="73"/>
    </row>
    <row r="22" spans="1:16" s="57" customFormat="1" ht="15" x14ac:dyDescent="0.25">
      <c r="A22" s="65">
        <v>15</v>
      </c>
      <c r="B22" s="165">
        <v>46893</v>
      </c>
      <c r="C22" s="56">
        <v>3480</v>
      </c>
      <c r="D22" s="56">
        <v>4782</v>
      </c>
      <c r="E22" s="56">
        <v>1818</v>
      </c>
      <c r="F22" s="56">
        <v>3165</v>
      </c>
      <c r="G22" s="56">
        <v>33045</v>
      </c>
      <c r="H22" s="56">
        <v>1827</v>
      </c>
      <c r="I22" s="56">
        <v>5343</v>
      </c>
      <c r="J22" s="56">
        <v>3720</v>
      </c>
      <c r="K22" s="56">
        <v>17667</v>
      </c>
      <c r="L22" s="56">
        <v>8832</v>
      </c>
      <c r="M22" s="56">
        <v>2856</v>
      </c>
      <c r="N22" s="227">
        <f t="shared" si="0"/>
        <v>133428</v>
      </c>
      <c r="P22" s="73"/>
    </row>
    <row r="23" spans="1:16" s="57" customFormat="1" ht="15" x14ac:dyDescent="0.25">
      <c r="A23" s="65">
        <v>16</v>
      </c>
      <c r="B23" s="165">
        <v>46887</v>
      </c>
      <c r="C23" s="56">
        <v>3714</v>
      </c>
      <c r="D23" s="56">
        <v>3711</v>
      </c>
      <c r="E23" s="56">
        <v>1509</v>
      </c>
      <c r="F23" s="56">
        <v>3192</v>
      </c>
      <c r="G23" s="56">
        <v>33291</v>
      </c>
      <c r="H23" s="56">
        <v>1878</v>
      </c>
      <c r="I23" s="56">
        <v>5274</v>
      </c>
      <c r="J23" s="56">
        <v>3696</v>
      </c>
      <c r="K23" s="56">
        <v>18474</v>
      </c>
      <c r="L23" s="56">
        <v>8907</v>
      </c>
      <c r="M23" s="56">
        <v>2904</v>
      </c>
      <c r="N23" s="227">
        <f t="shared" si="0"/>
        <v>133437</v>
      </c>
      <c r="P23" s="73"/>
    </row>
    <row r="24" spans="1:16" s="57" customFormat="1" ht="15" x14ac:dyDescent="0.25">
      <c r="A24" s="65">
        <v>17</v>
      </c>
      <c r="B24" s="165">
        <v>46941</v>
      </c>
      <c r="C24" s="56">
        <v>3987</v>
      </c>
      <c r="D24" s="56">
        <v>2112</v>
      </c>
      <c r="E24" s="56">
        <v>1107</v>
      </c>
      <c r="F24" s="56">
        <v>3201</v>
      </c>
      <c r="G24" s="56">
        <v>33711</v>
      </c>
      <c r="H24" s="56">
        <v>1848</v>
      </c>
      <c r="I24" s="56">
        <v>5244</v>
      </c>
      <c r="J24" s="56">
        <v>3663</v>
      </c>
      <c r="K24" s="56">
        <v>19719</v>
      </c>
      <c r="L24" s="56">
        <v>8955</v>
      </c>
      <c r="M24" s="56">
        <v>2943</v>
      </c>
      <c r="N24" s="227">
        <f t="shared" si="0"/>
        <v>133431</v>
      </c>
      <c r="P24" s="73"/>
    </row>
    <row r="25" spans="1:16" s="57" customFormat="1" ht="15.75" thickBot="1" x14ac:dyDescent="0.3">
      <c r="A25" s="67">
        <v>18</v>
      </c>
      <c r="B25" s="179">
        <v>46995</v>
      </c>
      <c r="C25" s="137">
        <v>3915</v>
      </c>
      <c r="D25" s="137">
        <v>1764</v>
      </c>
      <c r="E25" s="137">
        <v>948</v>
      </c>
      <c r="F25" s="137">
        <v>3180</v>
      </c>
      <c r="G25" s="137">
        <v>33966</v>
      </c>
      <c r="H25" s="137">
        <v>1851</v>
      </c>
      <c r="I25" s="137">
        <v>5148</v>
      </c>
      <c r="J25" s="137">
        <v>3588</v>
      </c>
      <c r="K25" s="137">
        <v>20079</v>
      </c>
      <c r="L25" s="137">
        <v>9006</v>
      </c>
      <c r="M25" s="137">
        <v>2994</v>
      </c>
      <c r="N25" s="228">
        <f t="shared" si="0"/>
        <v>133434</v>
      </c>
      <c r="P25" s="73"/>
    </row>
    <row r="26" spans="1:16" s="57" customFormat="1" ht="15" x14ac:dyDescent="0.25">
      <c r="B26" s="56"/>
      <c r="C26" s="56"/>
      <c r="D26" s="56"/>
      <c r="E26" s="56"/>
      <c r="F26" s="56"/>
      <c r="G26" s="56"/>
      <c r="H26" s="56"/>
      <c r="I26" s="56"/>
      <c r="J26" s="56"/>
      <c r="K26" s="56"/>
      <c r="L26" s="56"/>
      <c r="M26" s="56"/>
    </row>
    <row r="27" spans="1:16" s="57" customFormat="1" ht="15" x14ac:dyDescent="0.25">
      <c r="B27" s="56"/>
      <c r="C27" s="56"/>
      <c r="D27" s="56"/>
      <c r="E27" s="56"/>
      <c r="F27" s="56"/>
      <c r="G27" s="56"/>
      <c r="H27" s="56"/>
      <c r="I27" s="56"/>
      <c r="J27" s="56"/>
      <c r="K27" s="56"/>
      <c r="L27" s="56"/>
      <c r="M27" s="56"/>
    </row>
    <row r="62" spans="20:20" ht="15" x14ac:dyDescent="0.25">
      <c r="T62" s="229"/>
    </row>
  </sheetData>
  <mergeCells count="1">
    <mergeCell ref="B6:M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4.25" x14ac:dyDescent="0.2"/>
  <cols>
    <col min="1" max="1" width="17.5" style="19" customWidth="1"/>
    <col min="2" max="16384" width="9" style="19"/>
  </cols>
  <sheetData>
    <row r="1" spans="1:26" ht="18.75" x14ac:dyDescent="0.2">
      <c r="A1" s="54" t="s">
        <v>187</v>
      </c>
      <c r="B1" s="55"/>
      <c r="C1" s="55"/>
      <c r="D1" s="55"/>
      <c r="E1" s="55"/>
      <c r="F1" s="55"/>
      <c r="G1" s="55"/>
      <c r="H1" s="55"/>
      <c r="I1" s="55"/>
      <c r="J1" s="55"/>
      <c r="K1" s="55"/>
      <c r="L1" s="55"/>
      <c r="M1" s="55"/>
      <c r="N1" s="55"/>
      <c r="O1" s="55"/>
    </row>
    <row r="2" spans="1:26" ht="18.75" x14ac:dyDescent="0.25">
      <c r="A2" s="54" t="s">
        <v>87</v>
      </c>
      <c r="B2" s="56"/>
      <c r="C2" s="56"/>
      <c r="D2" s="56"/>
      <c r="E2" s="56"/>
      <c r="F2" s="56"/>
      <c r="G2" s="56"/>
      <c r="H2" s="56"/>
      <c r="I2" s="56"/>
      <c r="J2" s="56"/>
      <c r="K2" s="56"/>
      <c r="L2" s="56"/>
      <c r="M2" s="56"/>
      <c r="N2" s="56"/>
      <c r="O2" s="56"/>
      <c r="P2" s="57"/>
      <c r="Q2" s="57"/>
      <c r="R2" s="57"/>
      <c r="S2" s="57"/>
      <c r="T2" s="57"/>
      <c r="U2" s="57"/>
      <c r="V2" s="57"/>
      <c r="W2" s="57"/>
      <c r="X2" s="57"/>
      <c r="Y2" s="57"/>
    </row>
    <row r="3" spans="1:26" ht="15" x14ac:dyDescent="0.2">
      <c r="A3" s="58" t="s">
        <v>186</v>
      </c>
    </row>
    <row r="4" spans="1:26" ht="15" x14ac:dyDescent="0.2">
      <c r="A4" s="58" t="s">
        <v>235</v>
      </c>
    </row>
    <row r="5" spans="1:26" ht="15" x14ac:dyDescent="0.2">
      <c r="A5" s="58"/>
    </row>
    <row r="6" spans="1:26" ht="15" thickBot="1" x14ac:dyDescent="0.25"/>
    <row r="7" spans="1:26" ht="15" x14ac:dyDescent="0.25">
      <c r="A7" s="230" t="s">
        <v>88</v>
      </c>
      <c r="B7" s="350" t="s">
        <v>119</v>
      </c>
      <c r="C7" s="351"/>
      <c r="D7" s="351"/>
      <c r="E7" s="351"/>
      <c r="F7" s="351"/>
      <c r="G7" s="351"/>
      <c r="H7" s="351"/>
      <c r="I7" s="351"/>
      <c r="J7" s="351"/>
      <c r="K7" s="351"/>
      <c r="L7" s="351"/>
      <c r="M7" s="351"/>
      <c r="N7" s="351"/>
      <c r="O7" s="351"/>
      <c r="P7" s="351"/>
      <c r="Q7" s="351"/>
      <c r="R7" s="351"/>
      <c r="S7" s="352"/>
      <c r="T7" s="259" t="s">
        <v>42</v>
      </c>
      <c r="U7" s="57"/>
      <c r="V7" s="57"/>
      <c r="W7" s="57"/>
      <c r="X7" s="57"/>
      <c r="Y7" s="57"/>
      <c r="Z7" s="57"/>
    </row>
    <row r="8" spans="1:26" ht="15" x14ac:dyDescent="0.25">
      <c r="A8" s="235"/>
      <c r="B8" s="244">
        <v>1</v>
      </c>
      <c r="C8" s="237">
        <v>2</v>
      </c>
      <c r="D8" s="237">
        <v>3</v>
      </c>
      <c r="E8" s="237">
        <v>4</v>
      </c>
      <c r="F8" s="237">
        <v>5</v>
      </c>
      <c r="G8" s="237">
        <v>6</v>
      </c>
      <c r="H8" s="237">
        <v>7</v>
      </c>
      <c r="I8" s="237">
        <v>8</v>
      </c>
      <c r="J8" s="237">
        <v>9</v>
      </c>
      <c r="K8" s="237">
        <v>10</v>
      </c>
      <c r="L8" s="237">
        <v>11</v>
      </c>
      <c r="M8" s="237">
        <v>12</v>
      </c>
      <c r="N8" s="237">
        <v>13</v>
      </c>
      <c r="O8" s="237">
        <v>14</v>
      </c>
      <c r="P8" s="237">
        <v>15</v>
      </c>
      <c r="Q8" s="237">
        <v>16</v>
      </c>
      <c r="R8" s="237">
        <v>17</v>
      </c>
      <c r="S8" s="245">
        <v>18</v>
      </c>
      <c r="T8" s="260"/>
      <c r="U8" s="57"/>
      <c r="V8" s="57"/>
      <c r="W8" s="57"/>
      <c r="X8" s="57"/>
      <c r="Y8" s="57"/>
      <c r="Z8" s="57"/>
    </row>
    <row r="9" spans="1:26" ht="15" x14ac:dyDescent="0.25">
      <c r="A9" s="61" t="s">
        <v>120</v>
      </c>
      <c r="B9" s="62"/>
      <c r="C9" s="57"/>
      <c r="D9" s="57"/>
      <c r="E9" s="57"/>
      <c r="F9" s="57"/>
      <c r="G9" s="57"/>
      <c r="H9" s="57"/>
      <c r="I9" s="57"/>
      <c r="J9" s="57"/>
      <c r="K9" s="57"/>
      <c r="L9" s="57"/>
      <c r="M9" s="57"/>
      <c r="N9" s="57"/>
      <c r="O9" s="57"/>
      <c r="P9" s="57"/>
      <c r="Q9" s="57"/>
      <c r="R9" s="57"/>
      <c r="S9" s="63"/>
      <c r="T9" s="64"/>
      <c r="U9" s="57"/>
      <c r="V9" s="57"/>
      <c r="W9" s="57"/>
      <c r="X9" s="57"/>
      <c r="Y9" s="57"/>
      <c r="Z9" s="57"/>
    </row>
    <row r="10" spans="1:26" ht="15" x14ac:dyDescent="0.25">
      <c r="A10" s="65" t="s">
        <v>7</v>
      </c>
      <c r="B10" s="62">
        <v>54891</v>
      </c>
      <c r="C10" s="57">
        <v>51180</v>
      </c>
      <c r="D10" s="57">
        <v>48165</v>
      </c>
      <c r="E10" s="57">
        <v>45933</v>
      </c>
      <c r="F10" s="57">
        <v>43983</v>
      </c>
      <c r="G10" s="57">
        <v>42192</v>
      </c>
      <c r="H10" s="57">
        <v>40596</v>
      </c>
      <c r="I10" s="57">
        <v>39252</v>
      </c>
      <c r="J10" s="57">
        <v>38070</v>
      </c>
      <c r="K10" s="57">
        <v>36873</v>
      </c>
      <c r="L10" s="57">
        <v>36042</v>
      </c>
      <c r="M10" s="57">
        <v>35349</v>
      </c>
      <c r="N10" s="57">
        <v>34743</v>
      </c>
      <c r="O10" s="57">
        <v>34128</v>
      </c>
      <c r="P10" s="57">
        <v>33570</v>
      </c>
      <c r="Q10" s="57">
        <v>33054</v>
      </c>
      <c r="R10" s="57">
        <v>32496</v>
      </c>
      <c r="S10" s="63">
        <v>32004</v>
      </c>
      <c r="T10" s="64">
        <v>54894</v>
      </c>
      <c r="U10" s="334"/>
      <c r="V10" s="57"/>
      <c r="W10" s="57"/>
      <c r="X10" s="57"/>
      <c r="Y10" s="57"/>
      <c r="Z10" s="57"/>
    </row>
    <row r="11" spans="1:26" ht="15" x14ac:dyDescent="0.25">
      <c r="A11" s="65" t="s">
        <v>78</v>
      </c>
      <c r="B11" s="62">
        <v>9357</v>
      </c>
      <c r="C11" s="57">
        <v>9117</v>
      </c>
      <c r="D11" s="57">
        <v>8700</v>
      </c>
      <c r="E11" s="57">
        <v>8199</v>
      </c>
      <c r="F11" s="57">
        <v>7452</v>
      </c>
      <c r="G11" s="57">
        <v>7077</v>
      </c>
      <c r="H11" s="57">
        <v>6771</v>
      </c>
      <c r="I11" s="57">
        <v>6414</v>
      </c>
      <c r="J11" s="57">
        <v>5868</v>
      </c>
      <c r="K11" s="57">
        <v>5265</v>
      </c>
      <c r="L11" s="57">
        <v>4992</v>
      </c>
      <c r="M11" s="57">
        <v>4728</v>
      </c>
      <c r="N11" s="57">
        <v>4569</v>
      </c>
      <c r="O11" s="57">
        <v>4419</v>
      </c>
      <c r="P11" s="57">
        <v>4302</v>
      </c>
      <c r="Q11" s="57">
        <v>4179</v>
      </c>
      <c r="R11" s="57">
        <v>4029</v>
      </c>
      <c r="S11" s="63">
        <v>3930</v>
      </c>
      <c r="T11" s="64">
        <v>9357</v>
      </c>
      <c r="U11" s="334"/>
      <c r="V11" s="334"/>
      <c r="W11" s="57"/>
      <c r="X11" s="57"/>
      <c r="Y11" s="57"/>
      <c r="Z11" s="57"/>
    </row>
    <row r="12" spans="1:26" ht="15" x14ac:dyDescent="0.25">
      <c r="A12" s="65" t="s">
        <v>3</v>
      </c>
      <c r="B12" s="62">
        <v>3318</v>
      </c>
      <c r="C12" s="57">
        <v>2853</v>
      </c>
      <c r="D12" s="57">
        <v>2400</v>
      </c>
      <c r="E12" s="57">
        <v>2043</v>
      </c>
      <c r="F12" s="57">
        <v>1809</v>
      </c>
      <c r="G12" s="57">
        <v>1578</v>
      </c>
      <c r="H12" s="57">
        <v>1425</v>
      </c>
      <c r="I12" s="57">
        <v>1308</v>
      </c>
      <c r="J12" s="57">
        <v>1170</v>
      </c>
      <c r="K12" s="57">
        <v>1071</v>
      </c>
      <c r="L12" s="57">
        <v>981</v>
      </c>
      <c r="M12" s="57">
        <v>906</v>
      </c>
      <c r="N12" s="57">
        <v>861</v>
      </c>
      <c r="O12" s="57">
        <v>822</v>
      </c>
      <c r="P12" s="57">
        <v>792</v>
      </c>
      <c r="Q12" s="57">
        <v>774</v>
      </c>
      <c r="R12" s="57">
        <v>753</v>
      </c>
      <c r="S12" s="63">
        <v>735</v>
      </c>
      <c r="T12" s="64">
        <v>3318</v>
      </c>
      <c r="U12" s="334"/>
      <c r="V12" s="57"/>
      <c r="W12" s="57"/>
      <c r="X12" s="57"/>
      <c r="Y12" s="57"/>
      <c r="Z12" s="57"/>
    </row>
    <row r="13" spans="1:26" ht="15" x14ac:dyDescent="0.25">
      <c r="A13" s="65" t="s">
        <v>9</v>
      </c>
      <c r="B13" s="62">
        <v>7335</v>
      </c>
      <c r="C13" s="57">
        <v>6930</v>
      </c>
      <c r="D13" s="57">
        <v>6645</v>
      </c>
      <c r="E13" s="57">
        <v>6330</v>
      </c>
      <c r="F13" s="57">
        <v>6099</v>
      </c>
      <c r="G13" s="57">
        <v>5865</v>
      </c>
      <c r="H13" s="57">
        <v>5688</v>
      </c>
      <c r="I13" s="57">
        <v>5505</v>
      </c>
      <c r="J13" s="57">
        <v>5346</v>
      </c>
      <c r="K13" s="57">
        <v>5196</v>
      </c>
      <c r="L13" s="57">
        <v>5046</v>
      </c>
      <c r="M13" s="57">
        <v>4923</v>
      </c>
      <c r="N13" s="57">
        <v>4815</v>
      </c>
      <c r="O13" s="57">
        <v>4704</v>
      </c>
      <c r="P13" s="57">
        <v>4596</v>
      </c>
      <c r="Q13" s="57">
        <v>4503</v>
      </c>
      <c r="R13" s="57">
        <v>4422</v>
      </c>
      <c r="S13" s="63">
        <v>4359</v>
      </c>
      <c r="T13" s="64">
        <v>7338</v>
      </c>
      <c r="U13" s="334"/>
      <c r="V13" s="57"/>
      <c r="W13" s="57"/>
      <c r="X13" s="57"/>
      <c r="Y13" s="57"/>
      <c r="Z13" s="57"/>
    </row>
    <row r="14" spans="1:26" ht="15" x14ac:dyDescent="0.25">
      <c r="A14" s="65" t="s">
        <v>11</v>
      </c>
      <c r="B14" s="62">
        <v>23118</v>
      </c>
      <c r="C14" s="57">
        <v>20625</v>
      </c>
      <c r="D14" s="57">
        <v>19056</v>
      </c>
      <c r="E14" s="57">
        <v>17895</v>
      </c>
      <c r="F14" s="57">
        <v>16989</v>
      </c>
      <c r="G14" s="57">
        <v>16314</v>
      </c>
      <c r="H14" s="57">
        <v>15723</v>
      </c>
      <c r="I14" s="57">
        <v>15207</v>
      </c>
      <c r="J14" s="57">
        <v>14742</v>
      </c>
      <c r="K14" s="57">
        <v>14349</v>
      </c>
      <c r="L14" s="57">
        <v>13995</v>
      </c>
      <c r="M14" s="57">
        <v>13659</v>
      </c>
      <c r="N14" s="57">
        <v>13392</v>
      </c>
      <c r="O14" s="57">
        <v>13119</v>
      </c>
      <c r="P14" s="57">
        <v>12867</v>
      </c>
      <c r="Q14" s="57">
        <v>12672</v>
      </c>
      <c r="R14" s="57">
        <v>12429</v>
      </c>
      <c r="S14" s="63">
        <v>12234</v>
      </c>
      <c r="T14" s="64">
        <v>23118</v>
      </c>
      <c r="U14" s="334"/>
      <c r="V14" s="57"/>
      <c r="W14" s="57"/>
      <c r="X14" s="57"/>
      <c r="Y14" s="57"/>
      <c r="Z14" s="57"/>
    </row>
    <row r="15" spans="1:26" ht="15" x14ac:dyDescent="0.25">
      <c r="A15" s="65" t="s">
        <v>89</v>
      </c>
      <c r="B15" s="62">
        <v>4941</v>
      </c>
      <c r="C15" s="57">
        <v>4617</v>
      </c>
      <c r="D15" s="57">
        <v>4395</v>
      </c>
      <c r="E15" s="57">
        <v>4215</v>
      </c>
      <c r="F15" s="57">
        <v>4047</v>
      </c>
      <c r="G15" s="57">
        <v>3915</v>
      </c>
      <c r="H15" s="57">
        <v>3783</v>
      </c>
      <c r="I15" s="57">
        <v>3693</v>
      </c>
      <c r="J15" s="57">
        <v>3606</v>
      </c>
      <c r="K15" s="57">
        <v>3540</v>
      </c>
      <c r="L15" s="57">
        <v>3468</v>
      </c>
      <c r="M15" s="57">
        <v>3387</v>
      </c>
      <c r="N15" s="57">
        <v>3309</v>
      </c>
      <c r="O15" s="57">
        <v>3255</v>
      </c>
      <c r="P15" s="57">
        <v>3195</v>
      </c>
      <c r="Q15" s="57">
        <v>3141</v>
      </c>
      <c r="R15" s="57">
        <v>3090</v>
      </c>
      <c r="S15" s="63">
        <v>3036</v>
      </c>
      <c r="T15" s="64">
        <v>4941</v>
      </c>
      <c r="U15" s="334"/>
      <c r="V15" s="57"/>
      <c r="W15" s="57"/>
      <c r="X15" s="57"/>
      <c r="Y15" s="57"/>
      <c r="Z15" s="57"/>
    </row>
    <row r="16" spans="1:26" ht="15" x14ac:dyDescent="0.25">
      <c r="A16" s="65" t="s">
        <v>90</v>
      </c>
      <c r="B16" s="62">
        <v>5439</v>
      </c>
      <c r="C16" s="57">
        <v>4848</v>
      </c>
      <c r="D16" s="57">
        <v>4437</v>
      </c>
      <c r="E16" s="57">
        <v>4146</v>
      </c>
      <c r="F16" s="57">
        <v>3945</v>
      </c>
      <c r="G16" s="57">
        <v>3747</v>
      </c>
      <c r="H16" s="57">
        <v>3591</v>
      </c>
      <c r="I16" s="57">
        <v>3468</v>
      </c>
      <c r="J16" s="57">
        <v>3357</v>
      </c>
      <c r="K16" s="57">
        <v>3270</v>
      </c>
      <c r="L16" s="57">
        <v>3174</v>
      </c>
      <c r="M16" s="57">
        <v>3102</v>
      </c>
      <c r="N16" s="57">
        <v>3033</v>
      </c>
      <c r="O16" s="57">
        <v>2964</v>
      </c>
      <c r="P16" s="57">
        <v>2910</v>
      </c>
      <c r="Q16" s="57">
        <v>2844</v>
      </c>
      <c r="R16" s="57">
        <v>2796</v>
      </c>
      <c r="S16" s="63">
        <v>2754</v>
      </c>
      <c r="T16" s="64">
        <v>5442</v>
      </c>
      <c r="U16" s="334"/>
      <c r="V16" s="57"/>
      <c r="W16" s="57"/>
      <c r="X16" s="57"/>
      <c r="Y16" s="57"/>
      <c r="Z16" s="57"/>
    </row>
    <row r="17" spans="1:26" ht="15" x14ac:dyDescent="0.25">
      <c r="A17" s="65" t="s">
        <v>2</v>
      </c>
      <c r="B17" s="62">
        <v>8022</v>
      </c>
      <c r="C17" s="57">
        <v>7134</v>
      </c>
      <c r="D17" s="57">
        <v>6555</v>
      </c>
      <c r="E17" s="57">
        <v>6183</v>
      </c>
      <c r="F17" s="57">
        <v>5883</v>
      </c>
      <c r="G17" s="57">
        <v>5655</v>
      </c>
      <c r="H17" s="57">
        <v>5466</v>
      </c>
      <c r="I17" s="57">
        <v>5301</v>
      </c>
      <c r="J17" s="57">
        <v>5151</v>
      </c>
      <c r="K17" s="57">
        <v>5007</v>
      </c>
      <c r="L17" s="57">
        <v>4887</v>
      </c>
      <c r="M17" s="57">
        <v>4791</v>
      </c>
      <c r="N17" s="57">
        <v>4707</v>
      </c>
      <c r="O17" s="57">
        <v>4623</v>
      </c>
      <c r="P17" s="57">
        <v>4551</v>
      </c>
      <c r="Q17" s="57">
        <v>4467</v>
      </c>
      <c r="R17" s="57">
        <v>4410</v>
      </c>
      <c r="S17" s="63">
        <v>4329</v>
      </c>
      <c r="T17" s="64">
        <v>8022</v>
      </c>
      <c r="U17" s="334"/>
      <c r="V17" s="57"/>
      <c r="W17" s="57"/>
      <c r="X17" s="57"/>
      <c r="Y17" s="57"/>
      <c r="Z17" s="57"/>
    </row>
    <row r="18" spans="1:26" ht="15" x14ac:dyDescent="0.25">
      <c r="A18" s="65" t="s">
        <v>79</v>
      </c>
      <c r="B18" s="62">
        <v>2706</v>
      </c>
      <c r="C18" s="57">
        <v>2532</v>
      </c>
      <c r="D18" s="57">
        <v>2385</v>
      </c>
      <c r="E18" s="57">
        <v>2256</v>
      </c>
      <c r="F18" s="57">
        <v>2103</v>
      </c>
      <c r="G18" s="57">
        <v>1992</v>
      </c>
      <c r="H18" s="57">
        <v>1896</v>
      </c>
      <c r="I18" s="57">
        <v>1824</v>
      </c>
      <c r="J18" s="57">
        <v>1731</v>
      </c>
      <c r="K18" s="57">
        <v>1644</v>
      </c>
      <c r="L18" s="57">
        <v>1569</v>
      </c>
      <c r="M18" s="57">
        <v>1467</v>
      </c>
      <c r="N18" s="57">
        <v>1437</v>
      </c>
      <c r="O18" s="57">
        <v>1407</v>
      </c>
      <c r="P18" s="57">
        <v>1377</v>
      </c>
      <c r="Q18" s="57">
        <v>1353</v>
      </c>
      <c r="R18" s="57">
        <v>1320</v>
      </c>
      <c r="S18" s="63">
        <v>1290</v>
      </c>
      <c r="T18" s="64">
        <v>2706</v>
      </c>
      <c r="U18" s="334"/>
      <c r="V18" s="57"/>
      <c r="W18" s="57"/>
      <c r="X18" s="57"/>
      <c r="Y18" s="57"/>
      <c r="Z18" s="57"/>
    </row>
    <row r="19" spans="1:26" ht="15" x14ac:dyDescent="0.25">
      <c r="A19" s="65" t="s">
        <v>77</v>
      </c>
      <c r="B19" s="62">
        <v>2067</v>
      </c>
      <c r="C19" s="57">
        <v>1956</v>
      </c>
      <c r="D19" s="57">
        <v>1845</v>
      </c>
      <c r="E19" s="57">
        <v>1743</v>
      </c>
      <c r="F19" s="57">
        <v>1659</v>
      </c>
      <c r="G19" s="57">
        <v>1575</v>
      </c>
      <c r="H19" s="57">
        <v>1497</v>
      </c>
      <c r="I19" s="57">
        <v>1428</v>
      </c>
      <c r="J19" s="57">
        <v>1389</v>
      </c>
      <c r="K19" s="57">
        <v>1341</v>
      </c>
      <c r="L19" s="57">
        <v>1302</v>
      </c>
      <c r="M19" s="57">
        <v>1275</v>
      </c>
      <c r="N19" s="57">
        <v>1251</v>
      </c>
      <c r="O19" s="57">
        <v>1227</v>
      </c>
      <c r="P19" s="57">
        <v>1206</v>
      </c>
      <c r="Q19" s="57">
        <v>1182</v>
      </c>
      <c r="R19" s="57">
        <v>1161</v>
      </c>
      <c r="S19" s="63">
        <v>1143</v>
      </c>
      <c r="T19" s="64">
        <v>2064</v>
      </c>
      <c r="U19" s="334"/>
      <c r="V19" s="57"/>
      <c r="W19" s="57"/>
      <c r="X19" s="57"/>
      <c r="Y19" s="57"/>
      <c r="Z19" s="57"/>
    </row>
    <row r="20" spans="1:26" ht="15" x14ac:dyDescent="0.25">
      <c r="A20" s="65"/>
      <c r="B20" s="62"/>
      <c r="C20" s="57"/>
      <c r="D20" s="57"/>
      <c r="E20" s="57"/>
      <c r="F20" s="57"/>
      <c r="G20" s="57"/>
      <c r="H20" s="57"/>
      <c r="I20" s="57"/>
      <c r="J20" s="57"/>
      <c r="K20" s="57"/>
      <c r="L20" s="57"/>
      <c r="M20" s="57"/>
      <c r="N20" s="57"/>
      <c r="O20" s="57"/>
      <c r="P20" s="57"/>
      <c r="Q20" s="57"/>
      <c r="R20" s="57"/>
      <c r="S20" s="63"/>
      <c r="T20" s="64"/>
      <c r="U20" s="57"/>
      <c r="V20" s="57"/>
      <c r="W20" s="57"/>
      <c r="X20" s="57"/>
      <c r="Y20" s="57"/>
      <c r="Z20" s="57"/>
    </row>
    <row r="21" spans="1:26" ht="15" x14ac:dyDescent="0.25">
      <c r="A21" s="61" t="s">
        <v>121</v>
      </c>
      <c r="B21" s="62"/>
      <c r="C21" s="57"/>
      <c r="D21" s="57"/>
      <c r="E21" s="57"/>
      <c r="F21" s="57"/>
      <c r="G21" s="57"/>
      <c r="H21" s="57"/>
      <c r="I21" s="57"/>
      <c r="J21" s="57"/>
      <c r="K21" s="57"/>
      <c r="L21" s="57"/>
      <c r="M21" s="57"/>
      <c r="N21" s="57"/>
      <c r="O21" s="57"/>
      <c r="P21" s="57"/>
      <c r="Q21" s="57"/>
      <c r="R21" s="57"/>
      <c r="S21" s="63"/>
      <c r="T21" s="64"/>
      <c r="U21" s="57"/>
      <c r="V21" s="57"/>
      <c r="W21" s="57"/>
      <c r="X21" s="57"/>
      <c r="Y21" s="57"/>
      <c r="Z21" s="57"/>
    </row>
    <row r="22" spans="1:26" ht="15" x14ac:dyDescent="0.25">
      <c r="A22" s="65" t="s">
        <v>37</v>
      </c>
      <c r="B22" s="62">
        <v>2742</v>
      </c>
      <c r="C22" s="57">
        <v>2469</v>
      </c>
      <c r="D22" s="57">
        <v>2259</v>
      </c>
      <c r="E22" s="57">
        <v>2109</v>
      </c>
      <c r="F22" s="57">
        <v>1977</v>
      </c>
      <c r="G22" s="57">
        <v>1893</v>
      </c>
      <c r="H22" s="57">
        <v>1812</v>
      </c>
      <c r="I22" s="57">
        <v>1731</v>
      </c>
      <c r="J22" s="57">
        <v>1611</v>
      </c>
      <c r="K22" s="57">
        <v>1407</v>
      </c>
      <c r="L22" s="57">
        <v>1323</v>
      </c>
      <c r="M22" s="57">
        <v>1287</v>
      </c>
      <c r="N22" s="57">
        <v>1266</v>
      </c>
      <c r="O22" s="57">
        <v>1245</v>
      </c>
      <c r="P22" s="57">
        <v>1218</v>
      </c>
      <c r="Q22" s="57">
        <v>1197</v>
      </c>
      <c r="R22" s="57">
        <v>1176</v>
      </c>
      <c r="S22" s="63">
        <v>1149</v>
      </c>
      <c r="T22" s="64">
        <v>2739</v>
      </c>
      <c r="U22" s="57"/>
      <c r="V22" s="57"/>
      <c r="W22" s="57"/>
      <c r="X22" s="57"/>
      <c r="Y22" s="57"/>
      <c r="Z22" s="57"/>
    </row>
    <row r="23" spans="1:26" ht="15" x14ac:dyDescent="0.25">
      <c r="A23" s="65" t="s">
        <v>38</v>
      </c>
      <c r="B23" s="62">
        <v>21723</v>
      </c>
      <c r="C23" s="57">
        <v>19848</v>
      </c>
      <c r="D23" s="57">
        <v>18477</v>
      </c>
      <c r="E23" s="57">
        <v>17352</v>
      </c>
      <c r="F23" s="57">
        <v>16446</v>
      </c>
      <c r="G23" s="57">
        <v>15687</v>
      </c>
      <c r="H23" s="57">
        <v>15063</v>
      </c>
      <c r="I23" s="57">
        <v>14532</v>
      </c>
      <c r="J23" s="57">
        <v>13971</v>
      </c>
      <c r="K23" s="57">
        <v>13458</v>
      </c>
      <c r="L23" s="57">
        <v>13083</v>
      </c>
      <c r="M23" s="57">
        <v>12735</v>
      </c>
      <c r="N23" s="57">
        <v>12444</v>
      </c>
      <c r="O23" s="57">
        <v>12165</v>
      </c>
      <c r="P23" s="57">
        <v>11922</v>
      </c>
      <c r="Q23" s="57">
        <v>11685</v>
      </c>
      <c r="R23" s="57">
        <v>11448</v>
      </c>
      <c r="S23" s="63">
        <v>11247</v>
      </c>
      <c r="T23" s="64">
        <v>21720</v>
      </c>
      <c r="U23" s="57"/>
      <c r="V23" s="57"/>
      <c r="W23" s="57"/>
      <c r="X23" s="57"/>
      <c r="Y23" s="57"/>
      <c r="Z23" s="57"/>
    </row>
    <row r="24" spans="1:26" ht="15" x14ac:dyDescent="0.25">
      <c r="A24" s="65" t="s">
        <v>91</v>
      </c>
      <c r="B24" s="62">
        <v>63351</v>
      </c>
      <c r="C24" s="57">
        <v>58422</v>
      </c>
      <c r="D24" s="57">
        <v>54495</v>
      </c>
      <c r="E24" s="57">
        <v>51498</v>
      </c>
      <c r="F24" s="57">
        <v>48624</v>
      </c>
      <c r="G24" s="57">
        <v>46308</v>
      </c>
      <c r="H24" s="57">
        <v>44310</v>
      </c>
      <c r="I24" s="57">
        <v>42552</v>
      </c>
      <c r="J24" s="57">
        <v>40905</v>
      </c>
      <c r="K24" s="57">
        <v>39366</v>
      </c>
      <c r="L24" s="57">
        <v>38238</v>
      </c>
      <c r="M24" s="57">
        <v>37224</v>
      </c>
      <c r="N24" s="57">
        <v>36477</v>
      </c>
      <c r="O24" s="57">
        <v>35715</v>
      </c>
      <c r="P24" s="57">
        <v>35046</v>
      </c>
      <c r="Q24" s="57">
        <v>34422</v>
      </c>
      <c r="R24" s="57">
        <v>33744</v>
      </c>
      <c r="S24" s="63">
        <v>33156</v>
      </c>
      <c r="T24" s="64">
        <v>63351</v>
      </c>
      <c r="U24" s="57"/>
      <c r="V24" s="57"/>
      <c r="W24" s="57"/>
      <c r="X24" s="57"/>
      <c r="Y24" s="57"/>
      <c r="Z24" s="57"/>
    </row>
    <row r="25" spans="1:26" ht="15" x14ac:dyDescent="0.25">
      <c r="A25" s="65" t="s">
        <v>40</v>
      </c>
      <c r="B25" s="62">
        <v>1491</v>
      </c>
      <c r="C25" s="57">
        <v>1383</v>
      </c>
      <c r="D25" s="57">
        <v>1314</v>
      </c>
      <c r="E25" s="57">
        <v>1269</v>
      </c>
      <c r="F25" s="57">
        <v>1227</v>
      </c>
      <c r="G25" s="57">
        <v>1203</v>
      </c>
      <c r="H25" s="57">
        <v>1173</v>
      </c>
      <c r="I25" s="57">
        <v>1158</v>
      </c>
      <c r="J25" s="57">
        <v>1134</v>
      </c>
      <c r="K25" s="57">
        <v>1113</v>
      </c>
      <c r="L25" s="57">
        <v>1086</v>
      </c>
      <c r="M25" s="57">
        <v>1059</v>
      </c>
      <c r="N25" s="57">
        <v>1047</v>
      </c>
      <c r="O25" s="57">
        <v>1026</v>
      </c>
      <c r="P25" s="57">
        <v>1011</v>
      </c>
      <c r="Q25" s="57">
        <v>1002</v>
      </c>
      <c r="R25" s="57">
        <v>993</v>
      </c>
      <c r="S25" s="63">
        <v>981</v>
      </c>
      <c r="T25" s="64">
        <v>1488</v>
      </c>
      <c r="U25" s="57"/>
      <c r="V25" s="57"/>
      <c r="W25" s="57"/>
      <c r="X25" s="57"/>
      <c r="Y25" s="57"/>
      <c r="Z25" s="57"/>
    </row>
    <row r="26" spans="1:26" ht="15" x14ac:dyDescent="0.25">
      <c r="A26" s="65" t="s">
        <v>41</v>
      </c>
      <c r="B26" s="62">
        <v>3141</v>
      </c>
      <c r="C26" s="57">
        <v>2736</v>
      </c>
      <c r="D26" s="57">
        <v>2478</v>
      </c>
      <c r="E26" s="57">
        <v>2307</v>
      </c>
      <c r="F26" s="57">
        <v>2178</v>
      </c>
      <c r="G26" s="57">
        <v>2088</v>
      </c>
      <c r="H26" s="57">
        <v>2022</v>
      </c>
      <c r="I26" s="57">
        <v>1980</v>
      </c>
      <c r="J26" s="57">
        <v>1923</v>
      </c>
      <c r="K26" s="57">
        <v>1878</v>
      </c>
      <c r="L26" s="57">
        <v>1833</v>
      </c>
      <c r="M26" s="57">
        <v>1800</v>
      </c>
      <c r="N26" s="57">
        <v>1761</v>
      </c>
      <c r="O26" s="57">
        <v>1725</v>
      </c>
      <c r="P26" s="57">
        <v>1698</v>
      </c>
      <c r="Q26" s="57">
        <v>1677</v>
      </c>
      <c r="R26" s="57">
        <v>1653</v>
      </c>
      <c r="S26" s="63">
        <v>1632</v>
      </c>
      <c r="T26" s="64">
        <v>3138</v>
      </c>
      <c r="U26" s="57"/>
      <c r="V26" s="57"/>
      <c r="W26" s="57"/>
      <c r="X26" s="57"/>
      <c r="Y26" s="57"/>
      <c r="Z26" s="57"/>
    </row>
    <row r="27" spans="1:26" ht="15" x14ac:dyDescent="0.25">
      <c r="A27" s="65" t="s">
        <v>92</v>
      </c>
      <c r="B27" s="62">
        <v>27702</v>
      </c>
      <c r="C27" s="57">
        <v>25971</v>
      </c>
      <c r="D27" s="57">
        <v>24666</v>
      </c>
      <c r="E27" s="57">
        <v>23580</v>
      </c>
      <c r="F27" s="57">
        <v>22749</v>
      </c>
      <c r="G27" s="57">
        <v>22011</v>
      </c>
      <c r="H27" s="57">
        <v>21375</v>
      </c>
      <c r="I27" s="57">
        <v>20820</v>
      </c>
      <c r="J27" s="57">
        <v>20289</v>
      </c>
      <c r="K27" s="57">
        <v>19776</v>
      </c>
      <c r="L27" s="57">
        <v>19353</v>
      </c>
      <c r="M27" s="57">
        <v>18972</v>
      </c>
      <c r="N27" s="57">
        <v>18636</v>
      </c>
      <c r="O27" s="57">
        <v>18315</v>
      </c>
      <c r="P27" s="57">
        <v>18006</v>
      </c>
      <c r="Q27" s="57">
        <v>17730</v>
      </c>
      <c r="R27" s="57">
        <v>17463</v>
      </c>
      <c r="S27" s="63">
        <v>17226</v>
      </c>
      <c r="T27" s="64">
        <v>27702</v>
      </c>
      <c r="U27" s="57"/>
      <c r="V27" s="57"/>
      <c r="W27" s="57"/>
      <c r="X27" s="57"/>
      <c r="Y27" s="57"/>
      <c r="Z27" s="57"/>
    </row>
    <row r="28" spans="1:26" ht="15" x14ac:dyDescent="0.25">
      <c r="A28" s="65" t="s">
        <v>93</v>
      </c>
      <c r="B28" s="62">
        <v>744</v>
      </c>
      <c r="C28" s="57">
        <v>690</v>
      </c>
      <c r="D28" s="57">
        <v>642</v>
      </c>
      <c r="E28" s="57">
        <v>588</v>
      </c>
      <c r="F28" s="57">
        <v>555</v>
      </c>
      <c r="G28" s="57">
        <v>528</v>
      </c>
      <c r="H28" s="57">
        <v>492</v>
      </c>
      <c r="I28" s="57">
        <v>459</v>
      </c>
      <c r="J28" s="57">
        <v>438</v>
      </c>
      <c r="K28" s="57">
        <v>408</v>
      </c>
      <c r="L28" s="57">
        <v>393</v>
      </c>
      <c r="M28" s="57">
        <v>369</v>
      </c>
      <c r="N28" s="57">
        <v>351</v>
      </c>
      <c r="O28" s="57">
        <v>342</v>
      </c>
      <c r="P28" s="57">
        <v>333</v>
      </c>
      <c r="Q28" s="57">
        <v>324</v>
      </c>
      <c r="R28" s="57">
        <v>312</v>
      </c>
      <c r="S28" s="63">
        <v>300</v>
      </c>
      <c r="T28" s="64">
        <v>744</v>
      </c>
      <c r="U28" s="57"/>
      <c r="V28" s="57"/>
      <c r="W28" s="57"/>
      <c r="X28" s="57"/>
      <c r="Y28" s="57"/>
      <c r="Z28" s="57"/>
    </row>
    <row r="29" spans="1:26" ht="15" x14ac:dyDescent="0.25">
      <c r="A29" s="65" t="s">
        <v>94</v>
      </c>
      <c r="B29" s="62">
        <v>312</v>
      </c>
      <c r="C29" s="57">
        <v>267</v>
      </c>
      <c r="D29" s="57">
        <v>249</v>
      </c>
      <c r="E29" s="57">
        <v>234</v>
      </c>
      <c r="F29" s="57">
        <v>210</v>
      </c>
      <c r="G29" s="57">
        <v>195</v>
      </c>
      <c r="H29" s="57">
        <v>180</v>
      </c>
      <c r="I29" s="57">
        <v>171</v>
      </c>
      <c r="J29" s="57">
        <v>162</v>
      </c>
      <c r="K29" s="57">
        <v>153</v>
      </c>
      <c r="L29" s="57">
        <v>144</v>
      </c>
      <c r="M29" s="57">
        <v>138</v>
      </c>
      <c r="N29" s="57">
        <v>135</v>
      </c>
      <c r="O29" s="57">
        <v>129</v>
      </c>
      <c r="P29" s="57">
        <v>129</v>
      </c>
      <c r="Q29" s="57">
        <v>126</v>
      </c>
      <c r="R29" s="57">
        <v>120</v>
      </c>
      <c r="S29" s="63">
        <v>117</v>
      </c>
      <c r="T29" s="64">
        <v>312</v>
      </c>
      <c r="U29" s="57"/>
      <c r="V29" s="57"/>
      <c r="W29" s="57"/>
      <c r="X29" s="57"/>
      <c r="Y29" s="57"/>
      <c r="Z29" s="57"/>
    </row>
    <row r="30" spans="1:26" ht="15" x14ac:dyDescent="0.25">
      <c r="A30" s="65"/>
      <c r="B30" s="62"/>
      <c r="C30" s="57"/>
      <c r="D30" s="57"/>
      <c r="E30" s="57"/>
      <c r="F30" s="57"/>
      <c r="G30" s="57"/>
      <c r="H30" s="57"/>
      <c r="I30" s="57"/>
      <c r="J30" s="57"/>
      <c r="K30" s="57"/>
      <c r="L30" s="57"/>
      <c r="M30" s="57"/>
      <c r="N30" s="57"/>
      <c r="O30" s="57"/>
      <c r="P30" s="57"/>
      <c r="Q30" s="57"/>
      <c r="R30" s="57"/>
      <c r="S30" s="63"/>
      <c r="T30" s="64"/>
      <c r="U30" s="57"/>
      <c r="V30" s="57"/>
      <c r="W30" s="57"/>
      <c r="X30" s="57"/>
      <c r="Y30" s="57"/>
      <c r="Z30" s="57"/>
    </row>
    <row r="31" spans="1:26" ht="15" x14ac:dyDescent="0.25">
      <c r="A31" s="61" t="s">
        <v>122</v>
      </c>
      <c r="B31" s="62"/>
      <c r="C31" s="57"/>
      <c r="D31" s="57"/>
      <c r="E31" s="57"/>
      <c r="F31" s="57"/>
      <c r="G31" s="57"/>
      <c r="H31" s="57"/>
      <c r="I31" s="57"/>
      <c r="J31" s="57"/>
      <c r="K31" s="57"/>
      <c r="L31" s="57"/>
      <c r="M31" s="57"/>
      <c r="N31" s="57"/>
      <c r="O31" s="57"/>
      <c r="P31" s="57"/>
      <c r="Q31" s="57"/>
      <c r="R31" s="57"/>
      <c r="S31" s="63"/>
      <c r="T31" s="64"/>
      <c r="U31" s="57"/>
      <c r="V31" s="57"/>
      <c r="W31" s="57"/>
      <c r="X31" s="57"/>
      <c r="Y31" s="57"/>
      <c r="Z31" s="57"/>
    </row>
    <row r="32" spans="1:26" ht="15" x14ac:dyDescent="0.25">
      <c r="A32" s="65" t="s">
        <v>95</v>
      </c>
      <c r="B32" s="62">
        <v>60333</v>
      </c>
      <c r="C32" s="57">
        <v>56040</v>
      </c>
      <c r="D32" s="57">
        <v>52821</v>
      </c>
      <c r="E32" s="57">
        <v>50316</v>
      </c>
      <c r="F32" s="57">
        <v>48105</v>
      </c>
      <c r="G32" s="57">
        <v>46332</v>
      </c>
      <c r="H32" s="57">
        <v>44805</v>
      </c>
      <c r="I32" s="57">
        <v>43473</v>
      </c>
      <c r="J32" s="57">
        <v>42126</v>
      </c>
      <c r="K32" s="57">
        <v>40815</v>
      </c>
      <c r="L32" s="57">
        <v>39807</v>
      </c>
      <c r="M32" s="57">
        <v>38919</v>
      </c>
      <c r="N32" s="57">
        <v>38208</v>
      </c>
      <c r="O32" s="57">
        <v>37521</v>
      </c>
      <c r="P32" s="57">
        <v>36891</v>
      </c>
      <c r="Q32" s="57">
        <v>36318</v>
      </c>
      <c r="R32" s="57">
        <v>35727</v>
      </c>
      <c r="S32" s="63">
        <v>35205</v>
      </c>
      <c r="T32" s="64">
        <v>60333</v>
      </c>
      <c r="U32" s="57"/>
      <c r="V32" s="57"/>
      <c r="W32" s="57"/>
      <c r="X32" s="57"/>
      <c r="Y32" s="57"/>
      <c r="Z32" s="57"/>
    </row>
    <row r="33" spans="1:26" ht="15" x14ac:dyDescent="0.25">
      <c r="A33" s="65" t="s">
        <v>96</v>
      </c>
      <c r="B33" s="62">
        <v>60867</v>
      </c>
      <c r="C33" s="57">
        <v>55749</v>
      </c>
      <c r="D33" s="57">
        <v>51759</v>
      </c>
      <c r="E33" s="57">
        <v>48624</v>
      </c>
      <c r="F33" s="57">
        <v>45861</v>
      </c>
      <c r="G33" s="57">
        <v>43581</v>
      </c>
      <c r="H33" s="57">
        <v>41628</v>
      </c>
      <c r="I33" s="57">
        <v>39930</v>
      </c>
      <c r="J33" s="57">
        <v>38304</v>
      </c>
      <c r="K33" s="57">
        <v>36747</v>
      </c>
      <c r="L33" s="57">
        <v>35646</v>
      </c>
      <c r="M33" s="57">
        <v>34668</v>
      </c>
      <c r="N33" s="57">
        <v>33906</v>
      </c>
      <c r="O33" s="57">
        <v>33144</v>
      </c>
      <c r="P33" s="57">
        <v>32475</v>
      </c>
      <c r="Q33" s="57">
        <v>31845</v>
      </c>
      <c r="R33" s="57">
        <v>31182</v>
      </c>
      <c r="S33" s="63">
        <v>30609</v>
      </c>
      <c r="T33" s="64">
        <v>60867</v>
      </c>
      <c r="U33" s="57"/>
      <c r="V33" s="57"/>
      <c r="W33" s="57"/>
      <c r="X33" s="57"/>
      <c r="Y33" s="57"/>
      <c r="Z33" s="57"/>
    </row>
    <row r="34" spans="1:26" ht="15" x14ac:dyDescent="0.25">
      <c r="A34" s="65"/>
      <c r="B34" s="62"/>
      <c r="C34" s="57"/>
      <c r="D34" s="57"/>
      <c r="E34" s="57"/>
      <c r="F34" s="57"/>
      <c r="G34" s="57"/>
      <c r="H34" s="57"/>
      <c r="I34" s="57"/>
      <c r="J34" s="57"/>
      <c r="K34" s="57"/>
      <c r="L34" s="57"/>
      <c r="M34" s="57"/>
      <c r="N34" s="57"/>
      <c r="O34" s="57"/>
      <c r="P34" s="57"/>
      <c r="Q34" s="57"/>
      <c r="R34" s="57"/>
      <c r="S34" s="63"/>
      <c r="T34" s="64"/>
      <c r="U34" s="57"/>
      <c r="V34" s="57"/>
      <c r="W34" s="57"/>
      <c r="X34" s="57"/>
      <c r="Y34" s="57"/>
      <c r="Z34" s="57"/>
    </row>
    <row r="35" spans="1:26" ht="15" x14ac:dyDescent="0.25">
      <c r="A35" s="61" t="s">
        <v>123</v>
      </c>
      <c r="B35" s="62"/>
      <c r="C35" s="57"/>
      <c r="D35" s="57"/>
      <c r="E35" s="57"/>
      <c r="F35" s="57"/>
      <c r="G35" s="57"/>
      <c r="H35" s="57"/>
      <c r="I35" s="57"/>
      <c r="J35" s="57"/>
      <c r="K35" s="57"/>
      <c r="L35" s="57"/>
      <c r="M35" s="57"/>
      <c r="N35" s="57"/>
      <c r="O35" s="57"/>
      <c r="P35" s="57"/>
      <c r="Q35" s="57"/>
      <c r="R35" s="57"/>
      <c r="S35" s="63"/>
      <c r="T35" s="64"/>
      <c r="U35" s="57"/>
      <c r="V35" s="57"/>
      <c r="W35" s="57"/>
      <c r="X35" s="57"/>
      <c r="Y35" s="57"/>
      <c r="Z35" s="57"/>
    </row>
    <row r="36" spans="1:26" ht="15" x14ac:dyDescent="0.25">
      <c r="A36" s="65" t="s">
        <v>97</v>
      </c>
      <c r="B36" s="62">
        <v>873</v>
      </c>
      <c r="C36" s="57">
        <v>801</v>
      </c>
      <c r="D36" s="57">
        <v>747</v>
      </c>
      <c r="E36" s="57">
        <v>684</v>
      </c>
      <c r="F36" s="57">
        <v>642</v>
      </c>
      <c r="G36" s="57">
        <v>609</v>
      </c>
      <c r="H36" s="57">
        <v>567</v>
      </c>
      <c r="I36" s="57">
        <v>537</v>
      </c>
      <c r="J36" s="57">
        <v>510</v>
      </c>
      <c r="K36" s="57">
        <v>477</v>
      </c>
      <c r="L36" s="57">
        <v>459</v>
      </c>
      <c r="M36" s="57">
        <v>432</v>
      </c>
      <c r="N36" s="57">
        <v>417</v>
      </c>
      <c r="O36" s="57">
        <v>402</v>
      </c>
      <c r="P36" s="57">
        <v>393</v>
      </c>
      <c r="Q36" s="57">
        <v>381</v>
      </c>
      <c r="R36" s="57">
        <v>366</v>
      </c>
      <c r="S36" s="63">
        <v>351</v>
      </c>
      <c r="T36" s="64">
        <v>876</v>
      </c>
      <c r="U36" s="57"/>
      <c r="V36" s="57"/>
      <c r="W36" s="57"/>
      <c r="X36" s="57"/>
      <c r="Y36" s="57"/>
      <c r="Z36" s="57"/>
    </row>
    <row r="37" spans="1:26" ht="15" x14ac:dyDescent="0.25">
      <c r="A37" s="65" t="s">
        <v>98</v>
      </c>
      <c r="B37" s="62">
        <v>10038</v>
      </c>
      <c r="C37" s="57">
        <v>9255</v>
      </c>
      <c r="D37" s="57">
        <v>8685</v>
      </c>
      <c r="E37" s="57">
        <v>8181</v>
      </c>
      <c r="F37" s="57">
        <v>7647</v>
      </c>
      <c r="G37" s="57">
        <v>7242</v>
      </c>
      <c r="H37" s="57">
        <v>6897</v>
      </c>
      <c r="I37" s="57">
        <v>6615</v>
      </c>
      <c r="J37" s="57">
        <v>6312</v>
      </c>
      <c r="K37" s="57">
        <v>6021</v>
      </c>
      <c r="L37" s="57">
        <v>5784</v>
      </c>
      <c r="M37" s="57">
        <v>5550</v>
      </c>
      <c r="N37" s="57">
        <v>5397</v>
      </c>
      <c r="O37" s="57">
        <v>5238</v>
      </c>
      <c r="P37" s="57">
        <v>5097</v>
      </c>
      <c r="Q37" s="57">
        <v>4986</v>
      </c>
      <c r="R37" s="57">
        <v>4860</v>
      </c>
      <c r="S37" s="63">
        <v>4749</v>
      </c>
      <c r="T37" s="64">
        <v>10038</v>
      </c>
      <c r="U37" s="57"/>
      <c r="V37" s="57"/>
      <c r="W37" s="57"/>
      <c r="X37" s="57"/>
      <c r="Y37" s="57"/>
      <c r="Z37" s="57"/>
    </row>
    <row r="38" spans="1:26" ht="15" x14ac:dyDescent="0.25">
      <c r="A38" s="65" t="s">
        <v>99</v>
      </c>
      <c r="B38" s="62">
        <v>26550</v>
      </c>
      <c r="C38" s="57">
        <v>24504</v>
      </c>
      <c r="D38" s="57">
        <v>22857</v>
      </c>
      <c r="E38" s="57">
        <v>21546</v>
      </c>
      <c r="F38" s="57">
        <v>20340</v>
      </c>
      <c r="G38" s="57">
        <v>19398</v>
      </c>
      <c r="H38" s="57">
        <v>18555</v>
      </c>
      <c r="I38" s="57">
        <v>17832</v>
      </c>
      <c r="J38" s="57">
        <v>17136</v>
      </c>
      <c r="K38" s="57">
        <v>16464</v>
      </c>
      <c r="L38" s="57">
        <v>15972</v>
      </c>
      <c r="M38" s="57">
        <v>15528</v>
      </c>
      <c r="N38" s="57">
        <v>15204</v>
      </c>
      <c r="O38" s="57">
        <v>14850</v>
      </c>
      <c r="P38" s="57">
        <v>14547</v>
      </c>
      <c r="Q38" s="57">
        <v>14274</v>
      </c>
      <c r="R38" s="57">
        <v>13980</v>
      </c>
      <c r="S38" s="63">
        <v>13734</v>
      </c>
      <c r="T38" s="64">
        <v>26553</v>
      </c>
      <c r="U38" s="57"/>
      <c r="V38" s="57"/>
      <c r="W38" s="57"/>
      <c r="X38" s="57"/>
      <c r="Y38" s="57"/>
      <c r="Z38" s="57"/>
    </row>
    <row r="39" spans="1:26" ht="15" x14ac:dyDescent="0.25">
      <c r="A39" s="65" t="s">
        <v>100</v>
      </c>
      <c r="B39" s="62">
        <v>17997</v>
      </c>
      <c r="C39" s="57">
        <v>16659</v>
      </c>
      <c r="D39" s="57">
        <v>15636</v>
      </c>
      <c r="E39" s="57">
        <v>14712</v>
      </c>
      <c r="F39" s="57">
        <v>14001</v>
      </c>
      <c r="G39" s="57">
        <v>13359</v>
      </c>
      <c r="H39" s="57">
        <v>12858</v>
      </c>
      <c r="I39" s="57">
        <v>12426</v>
      </c>
      <c r="J39" s="57">
        <v>11961</v>
      </c>
      <c r="K39" s="57">
        <v>11514</v>
      </c>
      <c r="L39" s="57">
        <v>11178</v>
      </c>
      <c r="M39" s="57">
        <v>10863</v>
      </c>
      <c r="N39" s="57">
        <v>10620</v>
      </c>
      <c r="O39" s="57">
        <v>10380</v>
      </c>
      <c r="P39" s="57">
        <v>10167</v>
      </c>
      <c r="Q39" s="57">
        <v>9978</v>
      </c>
      <c r="R39" s="57">
        <v>9798</v>
      </c>
      <c r="S39" s="63">
        <v>9624</v>
      </c>
      <c r="T39" s="64">
        <v>17997</v>
      </c>
      <c r="U39" s="57"/>
      <c r="V39" s="57"/>
      <c r="W39" s="57"/>
      <c r="X39" s="57"/>
      <c r="Y39" s="57"/>
      <c r="Z39" s="57"/>
    </row>
    <row r="40" spans="1:26" ht="15" x14ac:dyDescent="0.25">
      <c r="A40" s="65" t="s">
        <v>101</v>
      </c>
      <c r="B40" s="62">
        <v>13626</v>
      </c>
      <c r="C40" s="57">
        <v>12648</v>
      </c>
      <c r="D40" s="57">
        <v>11865</v>
      </c>
      <c r="E40" s="57">
        <v>11214</v>
      </c>
      <c r="F40" s="57">
        <v>10656</v>
      </c>
      <c r="G40" s="57">
        <v>10263</v>
      </c>
      <c r="H40" s="57">
        <v>9909</v>
      </c>
      <c r="I40" s="57">
        <v>9567</v>
      </c>
      <c r="J40" s="57">
        <v>9246</v>
      </c>
      <c r="K40" s="57">
        <v>8964</v>
      </c>
      <c r="L40" s="57">
        <v>8736</v>
      </c>
      <c r="M40" s="57">
        <v>8535</v>
      </c>
      <c r="N40" s="57">
        <v>8379</v>
      </c>
      <c r="O40" s="57">
        <v>8220</v>
      </c>
      <c r="P40" s="57">
        <v>8061</v>
      </c>
      <c r="Q40" s="57">
        <v>7917</v>
      </c>
      <c r="R40" s="57">
        <v>7764</v>
      </c>
      <c r="S40" s="63">
        <v>7629</v>
      </c>
      <c r="T40" s="64">
        <v>13626</v>
      </c>
      <c r="U40" s="57"/>
      <c r="V40" s="57"/>
      <c r="W40" s="57"/>
      <c r="X40" s="57"/>
      <c r="Y40" s="57"/>
      <c r="Z40" s="57"/>
    </row>
    <row r="41" spans="1:26" ht="15" x14ac:dyDescent="0.25">
      <c r="A41" s="65" t="s">
        <v>102</v>
      </c>
      <c r="B41" s="62">
        <v>11583</v>
      </c>
      <c r="C41" s="57">
        <v>10767</v>
      </c>
      <c r="D41" s="57">
        <v>10077</v>
      </c>
      <c r="E41" s="57">
        <v>9600</v>
      </c>
      <c r="F41" s="57">
        <v>9144</v>
      </c>
      <c r="G41" s="57">
        <v>8790</v>
      </c>
      <c r="H41" s="57">
        <v>8463</v>
      </c>
      <c r="I41" s="57">
        <v>8199</v>
      </c>
      <c r="J41" s="57">
        <v>7956</v>
      </c>
      <c r="K41" s="57">
        <v>7695</v>
      </c>
      <c r="L41" s="57">
        <v>7521</v>
      </c>
      <c r="M41" s="57">
        <v>7344</v>
      </c>
      <c r="N41" s="57">
        <v>7194</v>
      </c>
      <c r="O41" s="57">
        <v>7077</v>
      </c>
      <c r="P41" s="57">
        <v>6960</v>
      </c>
      <c r="Q41" s="57">
        <v>6858</v>
      </c>
      <c r="R41" s="57">
        <v>6741</v>
      </c>
      <c r="S41" s="63">
        <v>6642</v>
      </c>
      <c r="T41" s="64">
        <v>11583</v>
      </c>
      <c r="U41" s="57"/>
      <c r="V41" s="57"/>
      <c r="W41" s="57"/>
      <c r="X41" s="57"/>
      <c r="Y41" s="57"/>
      <c r="Z41" s="57"/>
    </row>
    <row r="42" spans="1:26" ht="15" x14ac:dyDescent="0.25">
      <c r="A42" s="65" t="s">
        <v>103</v>
      </c>
      <c r="B42" s="62">
        <v>11655</v>
      </c>
      <c r="C42" s="57">
        <v>10815</v>
      </c>
      <c r="D42" s="57">
        <v>10104</v>
      </c>
      <c r="E42" s="57">
        <v>9591</v>
      </c>
      <c r="F42" s="57">
        <v>9189</v>
      </c>
      <c r="G42" s="57">
        <v>8808</v>
      </c>
      <c r="H42" s="57">
        <v>8481</v>
      </c>
      <c r="I42" s="57">
        <v>8223</v>
      </c>
      <c r="J42" s="57">
        <v>7956</v>
      </c>
      <c r="K42" s="57">
        <v>7680</v>
      </c>
      <c r="L42" s="57">
        <v>7482</v>
      </c>
      <c r="M42" s="57">
        <v>7341</v>
      </c>
      <c r="N42" s="57">
        <v>7206</v>
      </c>
      <c r="O42" s="57">
        <v>7080</v>
      </c>
      <c r="P42" s="57">
        <v>6969</v>
      </c>
      <c r="Q42" s="57">
        <v>6855</v>
      </c>
      <c r="R42" s="57">
        <v>6750</v>
      </c>
      <c r="S42" s="63">
        <v>6666</v>
      </c>
      <c r="T42" s="64">
        <v>11655</v>
      </c>
      <c r="U42" s="57"/>
      <c r="V42" s="57"/>
      <c r="W42" s="57"/>
      <c r="X42" s="57"/>
      <c r="Y42" s="57"/>
      <c r="Z42" s="57"/>
    </row>
    <row r="43" spans="1:26" ht="15" x14ac:dyDescent="0.25">
      <c r="A43" s="65" t="s">
        <v>104</v>
      </c>
      <c r="B43" s="62">
        <v>10365</v>
      </c>
      <c r="C43" s="57">
        <v>9531</v>
      </c>
      <c r="D43" s="57">
        <v>8919</v>
      </c>
      <c r="E43" s="57">
        <v>8487</v>
      </c>
      <c r="F43" s="57">
        <v>8115</v>
      </c>
      <c r="G43" s="57">
        <v>7785</v>
      </c>
      <c r="H43" s="57">
        <v>7527</v>
      </c>
      <c r="I43" s="57">
        <v>7266</v>
      </c>
      <c r="J43" s="57">
        <v>7020</v>
      </c>
      <c r="K43" s="57">
        <v>6807</v>
      </c>
      <c r="L43" s="57">
        <v>6663</v>
      </c>
      <c r="M43" s="57">
        <v>6546</v>
      </c>
      <c r="N43" s="57">
        <v>6438</v>
      </c>
      <c r="O43" s="57">
        <v>6321</v>
      </c>
      <c r="P43" s="57">
        <v>6231</v>
      </c>
      <c r="Q43" s="57">
        <v>6141</v>
      </c>
      <c r="R43" s="57">
        <v>6036</v>
      </c>
      <c r="S43" s="63">
        <v>5955</v>
      </c>
      <c r="T43" s="64">
        <v>10365</v>
      </c>
      <c r="U43" s="57"/>
      <c r="V43" s="57"/>
      <c r="W43" s="57"/>
      <c r="X43" s="57"/>
      <c r="Y43" s="57"/>
      <c r="Z43" s="57"/>
    </row>
    <row r="44" spans="1:26" ht="15" x14ac:dyDescent="0.25">
      <c r="A44" s="65" t="s">
        <v>105</v>
      </c>
      <c r="B44" s="62">
        <v>8895</v>
      </c>
      <c r="C44" s="57">
        <v>8106</v>
      </c>
      <c r="D44" s="57">
        <v>7599</v>
      </c>
      <c r="E44" s="57">
        <v>7218</v>
      </c>
      <c r="F44" s="57">
        <v>6864</v>
      </c>
      <c r="G44" s="57">
        <v>6585</v>
      </c>
      <c r="H44" s="57">
        <v>6336</v>
      </c>
      <c r="I44" s="57">
        <v>6123</v>
      </c>
      <c r="J44" s="57">
        <v>5916</v>
      </c>
      <c r="K44" s="57">
        <v>5730</v>
      </c>
      <c r="L44" s="57">
        <v>5601</v>
      </c>
      <c r="M44" s="57">
        <v>5481</v>
      </c>
      <c r="N44" s="57">
        <v>5388</v>
      </c>
      <c r="O44" s="57">
        <v>5319</v>
      </c>
      <c r="P44" s="57">
        <v>5250</v>
      </c>
      <c r="Q44" s="57">
        <v>5175</v>
      </c>
      <c r="R44" s="57">
        <v>5079</v>
      </c>
      <c r="S44" s="63">
        <v>5007</v>
      </c>
      <c r="T44" s="64">
        <v>8895</v>
      </c>
      <c r="U44" s="57"/>
      <c r="V44" s="57"/>
      <c r="W44" s="57"/>
      <c r="X44" s="57"/>
      <c r="Y44" s="57"/>
      <c r="Z44" s="57"/>
    </row>
    <row r="45" spans="1:26" ht="15" x14ac:dyDescent="0.25">
      <c r="A45" s="65" t="s">
        <v>106</v>
      </c>
      <c r="B45" s="62">
        <v>6459</v>
      </c>
      <c r="C45" s="57">
        <v>5877</v>
      </c>
      <c r="D45" s="57">
        <v>5484</v>
      </c>
      <c r="E45" s="57">
        <v>5247</v>
      </c>
      <c r="F45" s="57">
        <v>5022</v>
      </c>
      <c r="G45" s="57">
        <v>4824</v>
      </c>
      <c r="H45" s="57">
        <v>4680</v>
      </c>
      <c r="I45" s="57">
        <v>4533</v>
      </c>
      <c r="J45" s="57">
        <v>4398</v>
      </c>
      <c r="K45" s="57">
        <v>4251</v>
      </c>
      <c r="L45" s="57">
        <v>4152</v>
      </c>
      <c r="M45" s="57">
        <v>4077</v>
      </c>
      <c r="N45" s="57">
        <v>4008</v>
      </c>
      <c r="O45" s="57">
        <v>3951</v>
      </c>
      <c r="P45" s="57">
        <v>3897</v>
      </c>
      <c r="Q45" s="57">
        <v>3837</v>
      </c>
      <c r="R45" s="57">
        <v>3786</v>
      </c>
      <c r="S45" s="63">
        <v>3738</v>
      </c>
      <c r="T45" s="64">
        <v>6459</v>
      </c>
      <c r="U45" s="57"/>
      <c r="V45" s="57"/>
      <c r="W45" s="57"/>
      <c r="X45" s="57"/>
      <c r="Y45" s="57"/>
      <c r="Z45" s="57"/>
    </row>
    <row r="46" spans="1:26" ht="15" x14ac:dyDescent="0.25">
      <c r="A46" s="65" t="s">
        <v>107</v>
      </c>
      <c r="B46" s="62">
        <v>3153</v>
      </c>
      <c r="C46" s="57">
        <v>2829</v>
      </c>
      <c r="D46" s="57">
        <v>2607</v>
      </c>
      <c r="E46" s="57">
        <v>2460</v>
      </c>
      <c r="F46" s="57">
        <v>2349</v>
      </c>
      <c r="G46" s="57">
        <v>2250</v>
      </c>
      <c r="H46" s="57">
        <v>2157</v>
      </c>
      <c r="I46" s="57">
        <v>2085</v>
      </c>
      <c r="J46" s="57">
        <v>2019</v>
      </c>
      <c r="K46" s="57">
        <v>1956</v>
      </c>
      <c r="L46" s="57">
        <v>1908</v>
      </c>
      <c r="M46" s="57">
        <v>1881</v>
      </c>
      <c r="N46" s="57">
        <v>1860</v>
      </c>
      <c r="O46" s="57">
        <v>1827</v>
      </c>
      <c r="P46" s="57">
        <v>1797</v>
      </c>
      <c r="Q46" s="57">
        <v>1767</v>
      </c>
      <c r="R46" s="57">
        <v>1746</v>
      </c>
      <c r="S46" s="63">
        <v>1719</v>
      </c>
      <c r="T46" s="64">
        <v>3153</v>
      </c>
      <c r="U46" s="57"/>
      <c r="V46" s="57"/>
      <c r="W46" s="57"/>
      <c r="X46" s="57"/>
      <c r="Y46" s="57"/>
      <c r="Z46" s="57"/>
    </row>
    <row r="47" spans="1:26" ht="15" x14ac:dyDescent="0.25">
      <c r="A47" s="65"/>
      <c r="B47" s="62"/>
      <c r="C47" s="57"/>
      <c r="D47" s="57"/>
      <c r="E47" s="57"/>
      <c r="F47" s="57"/>
      <c r="G47" s="57"/>
      <c r="H47" s="57"/>
      <c r="I47" s="57"/>
      <c r="J47" s="57"/>
      <c r="K47" s="57"/>
      <c r="L47" s="57"/>
      <c r="M47" s="57"/>
      <c r="N47" s="57"/>
      <c r="O47" s="57"/>
      <c r="P47" s="57"/>
      <c r="Q47" s="57"/>
      <c r="R47" s="57"/>
      <c r="S47" s="63"/>
      <c r="T47" s="64"/>
      <c r="U47" s="57"/>
      <c r="V47" s="57"/>
      <c r="W47" s="57"/>
      <c r="X47" s="57"/>
      <c r="Y47" s="57"/>
      <c r="Z47" s="57"/>
    </row>
    <row r="48" spans="1:26" ht="15" x14ac:dyDescent="0.25">
      <c r="A48" s="61" t="s">
        <v>124</v>
      </c>
      <c r="B48" s="62"/>
      <c r="C48" s="57"/>
      <c r="D48" s="57"/>
      <c r="E48" s="57"/>
      <c r="F48" s="57"/>
      <c r="G48" s="57"/>
      <c r="H48" s="57"/>
      <c r="I48" s="57"/>
      <c r="J48" s="57"/>
      <c r="K48" s="57"/>
      <c r="L48" s="57"/>
      <c r="M48" s="57"/>
      <c r="N48" s="57"/>
      <c r="O48" s="57"/>
      <c r="P48" s="57"/>
      <c r="Q48" s="57"/>
      <c r="R48" s="57"/>
      <c r="S48" s="63"/>
      <c r="T48" s="64"/>
      <c r="U48" s="57"/>
      <c r="V48" s="57"/>
      <c r="W48" s="57"/>
      <c r="X48" s="57"/>
      <c r="Y48" s="57"/>
      <c r="Z48" s="57"/>
    </row>
    <row r="49" spans="1:26" ht="15" x14ac:dyDescent="0.25">
      <c r="A49" s="65" t="s">
        <v>43</v>
      </c>
      <c r="B49" s="62">
        <v>7224</v>
      </c>
      <c r="C49" s="57">
        <v>6660</v>
      </c>
      <c r="D49" s="57">
        <v>6300</v>
      </c>
      <c r="E49" s="57">
        <v>6033</v>
      </c>
      <c r="F49" s="57">
        <v>5805</v>
      </c>
      <c r="G49" s="57">
        <v>5658</v>
      </c>
      <c r="H49" s="57">
        <v>5523</v>
      </c>
      <c r="I49" s="57">
        <v>5409</v>
      </c>
      <c r="J49" s="57">
        <v>5301</v>
      </c>
      <c r="K49" s="57">
        <v>5175</v>
      </c>
      <c r="L49" s="57">
        <v>5100</v>
      </c>
      <c r="M49" s="57">
        <v>5031</v>
      </c>
      <c r="N49" s="57">
        <v>4968</v>
      </c>
      <c r="O49" s="57">
        <v>4917</v>
      </c>
      <c r="P49" s="57">
        <v>4863</v>
      </c>
      <c r="Q49" s="57">
        <v>4806</v>
      </c>
      <c r="R49" s="57">
        <v>4746</v>
      </c>
      <c r="S49" s="63">
        <v>4695</v>
      </c>
      <c r="T49" s="64">
        <v>7221</v>
      </c>
      <c r="U49" s="57"/>
      <c r="V49" s="57"/>
      <c r="W49" s="57"/>
      <c r="X49" s="57"/>
      <c r="Y49" s="57"/>
      <c r="Z49" s="57"/>
    </row>
    <row r="50" spans="1:26" ht="15" x14ac:dyDescent="0.25">
      <c r="A50" s="65" t="s">
        <v>45</v>
      </c>
      <c r="B50" s="62">
        <v>43818</v>
      </c>
      <c r="C50" s="57">
        <v>39765</v>
      </c>
      <c r="D50" s="57">
        <v>36498</v>
      </c>
      <c r="E50" s="57">
        <v>33906</v>
      </c>
      <c r="F50" s="57">
        <v>31632</v>
      </c>
      <c r="G50" s="57">
        <v>29835</v>
      </c>
      <c r="H50" s="57">
        <v>28359</v>
      </c>
      <c r="I50" s="57">
        <v>27138</v>
      </c>
      <c r="J50" s="57">
        <v>25824</v>
      </c>
      <c r="K50" s="57">
        <v>24594</v>
      </c>
      <c r="L50" s="57">
        <v>23679</v>
      </c>
      <c r="M50" s="57">
        <v>22878</v>
      </c>
      <c r="N50" s="57">
        <v>22275</v>
      </c>
      <c r="O50" s="57">
        <v>21633</v>
      </c>
      <c r="P50" s="57">
        <v>21087</v>
      </c>
      <c r="Q50" s="57">
        <v>20574</v>
      </c>
      <c r="R50" s="57">
        <v>20049</v>
      </c>
      <c r="S50" s="63">
        <v>19620</v>
      </c>
      <c r="T50" s="64">
        <v>43818</v>
      </c>
      <c r="U50" s="57"/>
      <c r="V50" s="57"/>
      <c r="W50" s="57"/>
      <c r="X50" s="57"/>
      <c r="Y50" s="57"/>
      <c r="Z50" s="57"/>
    </row>
    <row r="51" spans="1:26" ht="15" x14ac:dyDescent="0.25">
      <c r="A51" s="65" t="s">
        <v>46</v>
      </c>
      <c r="B51" s="62">
        <v>44544</v>
      </c>
      <c r="C51" s="57">
        <v>41496</v>
      </c>
      <c r="D51" s="57">
        <v>39195</v>
      </c>
      <c r="E51" s="57">
        <v>37392</v>
      </c>
      <c r="F51" s="57">
        <v>35787</v>
      </c>
      <c r="G51" s="57">
        <v>34386</v>
      </c>
      <c r="H51" s="57">
        <v>33189</v>
      </c>
      <c r="I51" s="57">
        <v>32103</v>
      </c>
      <c r="J51" s="57">
        <v>31107</v>
      </c>
      <c r="K51" s="57">
        <v>30123</v>
      </c>
      <c r="L51" s="57">
        <v>29394</v>
      </c>
      <c r="M51" s="57">
        <v>28764</v>
      </c>
      <c r="N51" s="57">
        <v>28263</v>
      </c>
      <c r="O51" s="57">
        <v>27804</v>
      </c>
      <c r="P51" s="57">
        <v>27348</v>
      </c>
      <c r="Q51" s="57">
        <v>26913</v>
      </c>
      <c r="R51" s="57">
        <v>26481</v>
      </c>
      <c r="S51" s="63">
        <v>26085</v>
      </c>
      <c r="T51" s="64">
        <v>44544</v>
      </c>
      <c r="U51" s="57"/>
      <c r="V51" s="57"/>
      <c r="W51" s="57"/>
      <c r="X51" s="57"/>
      <c r="Y51" s="57"/>
      <c r="Z51" s="57"/>
    </row>
    <row r="52" spans="1:26" ht="15" x14ac:dyDescent="0.25">
      <c r="A52" s="65" t="s">
        <v>26</v>
      </c>
      <c r="B52" s="62">
        <v>12444</v>
      </c>
      <c r="C52" s="57">
        <v>11610</v>
      </c>
      <c r="D52" s="57">
        <v>11001</v>
      </c>
      <c r="E52" s="57">
        <v>10533</v>
      </c>
      <c r="F52" s="57">
        <v>10125</v>
      </c>
      <c r="G52" s="57">
        <v>9819</v>
      </c>
      <c r="H52" s="57">
        <v>9540</v>
      </c>
      <c r="I52" s="57">
        <v>9270</v>
      </c>
      <c r="J52" s="57">
        <v>9036</v>
      </c>
      <c r="K52" s="57">
        <v>8784</v>
      </c>
      <c r="L52" s="57">
        <v>8610</v>
      </c>
      <c r="M52" s="57">
        <v>8424</v>
      </c>
      <c r="N52" s="57">
        <v>8274</v>
      </c>
      <c r="O52" s="57">
        <v>8139</v>
      </c>
      <c r="P52" s="57">
        <v>8028</v>
      </c>
      <c r="Q52" s="57">
        <v>7932</v>
      </c>
      <c r="R52" s="57">
        <v>7812</v>
      </c>
      <c r="S52" s="63">
        <v>7713</v>
      </c>
      <c r="T52" s="64">
        <v>12444</v>
      </c>
      <c r="U52" s="57"/>
      <c r="V52" s="57"/>
      <c r="W52" s="57"/>
      <c r="X52" s="57"/>
      <c r="Y52" s="57"/>
      <c r="Z52" s="57"/>
    </row>
    <row r="53" spans="1:26" ht="15" x14ac:dyDescent="0.25">
      <c r="A53" s="65" t="s">
        <v>44</v>
      </c>
      <c r="B53" s="62">
        <v>13170</v>
      </c>
      <c r="C53" s="57">
        <v>12258</v>
      </c>
      <c r="D53" s="57">
        <v>11586</v>
      </c>
      <c r="E53" s="57">
        <v>11076</v>
      </c>
      <c r="F53" s="57">
        <v>10617</v>
      </c>
      <c r="G53" s="57">
        <v>10215</v>
      </c>
      <c r="H53" s="57">
        <v>9816</v>
      </c>
      <c r="I53" s="57">
        <v>9483</v>
      </c>
      <c r="J53" s="57">
        <v>9165</v>
      </c>
      <c r="K53" s="57">
        <v>8886</v>
      </c>
      <c r="L53" s="57">
        <v>8670</v>
      </c>
      <c r="M53" s="57">
        <v>8490</v>
      </c>
      <c r="N53" s="57">
        <v>8331</v>
      </c>
      <c r="O53" s="57">
        <v>8172</v>
      </c>
      <c r="P53" s="57">
        <v>8046</v>
      </c>
      <c r="Q53" s="57">
        <v>7938</v>
      </c>
      <c r="R53" s="57">
        <v>7821</v>
      </c>
      <c r="S53" s="63">
        <v>7698</v>
      </c>
      <c r="T53" s="64">
        <v>13173</v>
      </c>
      <c r="U53" s="57"/>
      <c r="V53" s="57"/>
      <c r="W53" s="57"/>
      <c r="X53" s="57"/>
      <c r="Y53" s="57"/>
      <c r="Z53" s="57"/>
    </row>
    <row r="54" spans="1:26" ht="15" x14ac:dyDescent="0.25">
      <c r="A54" s="65"/>
      <c r="B54" s="62"/>
      <c r="C54" s="57"/>
      <c r="D54" s="57"/>
      <c r="E54" s="57"/>
      <c r="F54" s="57"/>
      <c r="G54" s="57"/>
      <c r="H54" s="57"/>
      <c r="I54" s="57"/>
      <c r="J54" s="57"/>
      <c r="K54" s="57"/>
      <c r="L54" s="57"/>
      <c r="M54" s="57"/>
      <c r="N54" s="57"/>
      <c r="O54" s="57"/>
      <c r="P54" s="57"/>
      <c r="Q54" s="57"/>
      <c r="R54" s="57"/>
      <c r="S54" s="63"/>
      <c r="T54" s="64"/>
      <c r="U54" s="57"/>
      <c r="V54" s="57"/>
      <c r="W54" s="57"/>
      <c r="X54" s="57"/>
      <c r="Y54" s="57"/>
      <c r="Z54" s="57"/>
    </row>
    <row r="55" spans="1:26" ht="15" x14ac:dyDescent="0.25">
      <c r="A55" s="61" t="s">
        <v>125</v>
      </c>
      <c r="B55" s="62"/>
      <c r="C55" s="57"/>
      <c r="D55" s="57"/>
      <c r="E55" s="57"/>
      <c r="F55" s="57"/>
      <c r="G55" s="57"/>
      <c r="H55" s="57"/>
      <c r="I55" s="57"/>
      <c r="J55" s="57"/>
      <c r="K55" s="57"/>
      <c r="L55" s="57"/>
      <c r="M55" s="57"/>
      <c r="N55" s="57"/>
      <c r="O55" s="57"/>
      <c r="P55" s="57"/>
      <c r="Q55" s="57"/>
      <c r="R55" s="57"/>
      <c r="S55" s="63"/>
      <c r="T55" s="64"/>
      <c r="U55" s="57"/>
      <c r="V55" s="57"/>
      <c r="W55" s="57"/>
      <c r="X55" s="57"/>
      <c r="Y55" s="57"/>
      <c r="Z55" s="57"/>
    </row>
    <row r="56" spans="1:26" ht="15" x14ac:dyDescent="0.25">
      <c r="A56" s="65" t="s">
        <v>108</v>
      </c>
      <c r="B56" s="62">
        <v>37581</v>
      </c>
      <c r="C56" s="57">
        <v>34818</v>
      </c>
      <c r="D56" s="57">
        <v>32871</v>
      </c>
      <c r="E56" s="57">
        <v>31314</v>
      </c>
      <c r="F56" s="57">
        <v>30018</v>
      </c>
      <c r="G56" s="57">
        <v>28959</v>
      </c>
      <c r="H56" s="57">
        <v>28065</v>
      </c>
      <c r="I56" s="57">
        <v>27267</v>
      </c>
      <c r="J56" s="57">
        <v>26493</v>
      </c>
      <c r="K56" s="57">
        <v>25779</v>
      </c>
      <c r="L56" s="57">
        <v>25227</v>
      </c>
      <c r="M56" s="57">
        <v>24708</v>
      </c>
      <c r="N56" s="57">
        <v>24261</v>
      </c>
      <c r="O56" s="57">
        <v>23799</v>
      </c>
      <c r="P56" s="57">
        <v>23415</v>
      </c>
      <c r="Q56" s="57">
        <v>23091</v>
      </c>
      <c r="R56" s="57">
        <v>22710</v>
      </c>
      <c r="S56" s="63">
        <v>22383</v>
      </c>
      <c r="T56" s="64">
        <v>37581</v>
      </c>
      <c r="U56" s="57"/>
      <c r="V56" s="57"/>
      <c r="W56" s="57"/>
      <c r="X56" s="57"/>
      <c r="Y56" s="57"/>
      <c r="Z56" s="57"/>
    </row>
    <row r="57" spans="1:26" ht="15" x14ac:dyDescent="0.25">
      <c r="A57" s="65" t="s">
        <v>109</v>
      </c>
      <c r="B57" s="62">
        <v>9222</v>
      </c>
      <c r="C57" s="57">
        <v>8646</v>
      </c>
      <c r="D57" s="57">
        <v>8184</v>
      </c>
      <c r="E57" s="57">
        <v>7809</v>
      </c>
      <c r="F57" s="57">
        <v>7521</v>
      </c>
      <c r="G57" s="57">
        <v>7272</v>
      </c>
      <c r="H57" s="57">
        <v>7059</v>
      </c>
      <c r="I57" s="57">
        <v>6885</v>
      </c>
      <c r="J57" s="57">
        <v>6705</v>
      </c>
      <c r="K57" s="57">
        <v>6519</v>
      </c>
      <c r="L57" s="57">
        <v>6354</v>
      </c>
      <c r="M57" s="57">
        <v>6234</v>
      </c>
      <c r="N57" s="57">
        <v>6117</v>
      </c>
      <c r="O57" s="57">
        <v>6024</v>
      </c>
      <c r="P57" s="57">
        <v>5922</v>
      </c>
      <c r="Q57" s="57">
        <v>5814</v>
      </c>
      <c r="R57" s="57">
        <v>5709</v>
      </c>
      <c r="S57" s="63">
        <v>5616</v>
      </c>
      <c r="T57" s="64">
        <v>9222</v>
      </c>
      <c r="U57" s="57"/>
      <c r="V57" s="57"/>
      <c r="W57" s="57"/>
      <c r="X57" s="57"/>
      <c r="Y57" s="57"/>
      <c r="Z57" s="57"/>
    </row>
    <row r="58" spans="1:26" ht="15" x14ac:dyDescent="0.25">
      <c r="A58" s="65" t="s">
        <v>110</v>
      </c>
      <c r="B58" s="62">
        <v>6639</v>
      </c>
      <c r="C58" s="57">
        <v>6138</v>
      </c>
      <c r="D58" s="57">
        <v>5724</v>
      </c>
      <c r="E58" s="57">
        <v>5418</v>
      </c>
      <c r="F58" s="57">
        <v>5109</v>
      </c>
      <c r="G58" s="57">
        <v>4896</v>
      </c>
      <c r="H58" s="57">
        <v>4677</v>
      </c>
      <c r="I58" s="57">
        <v>4533</v>
      </c>
      <c r="J58" s="57">
        <v>4377</v>
      </c>
      <c r="K58" s="57">
        <v>4149</v>
      </c>
      <c r="L58" s="57">
        <v>4041</v>
      </c>
      <c r="M58" s="57">
        <v>3927</v>
      </c>
      <c r="N58" s="57">
        <v>3843</v>
      </c>
      <c r="O58" s="57">
        <v>3774</v>
      </c>
      <c r="P58" s="57">
        <v>3708</v>
      </c>
      <c r="Q58" s="57">
        <v>3642</v>
      </c>
      <c r="R58" s="57">
        <v>3576</v>
      </c>
      <c r="S58" s="63">
        <v>3522</v>
      </c>
      <c r="T58" s="64">
        <v>6642</v>
      </c>
      <c r="U58" s="57"/>
      <c r="V58" s="57"/>
      <c r="W58" s="57"/>
      <c r="X58" s="57"/>
      <c r="Y58" s="57"/>
      <c r="Z58" s="57"/>
    </row>
    <row r="59" spans="1:26" ht="15" x14ac:dyDescent="0.25">
      <c r="A59" s="65" t="s">
        <v>111</v>
      </c>
      <c r="B59" s="62">
        <v>8070</v>
      </c>
      <c r="C59" s="57">
        <v>7266</v>
      </c>
      <c r="D59" s="57">
        <v>6615</v>
      </c>
      <c r="E59" s="57">
        <v>6159</v>
      </c>
      <c r="F59" s="57">
        <v>5724</v>
      </c>
      <c r="G59" s="57">
        <v>5361</v>
      </c>
      <c r="H59" s="57">
        <v>5064</v>
      </c>
      <c r="I59" s="57">
        <v>4833</v>
      </c>
      <c r="J59" s="57">
        <v>4590</v>
      </c>
      <c r="K59" s="57">
        <v>4335</v>
      </c>
      <c r="L59" s="57">
        <v>4152</v>
      </c>
      <c r="M59" s="57">
        <v>4035</v>
      </c>
      <c r="N59" s="57">
        <v>3948</v>
      </c>
      <c r="O59" s="57">
        <v>3849</v>
      </c>
      <c r="P59" s="57">
        <v>3765</v>
      </c>
      <c r="Q59" s="57">
        <v>3681</v>
      </c>
      <c r="R59" s="57">
        <v>3591</v>
      </c>
      <c r="S59" s="63">
        <v>3513</v>
      </c>
      <c r="T59" s="64">
        <v>8070</v>
      </c>
      <c r="U59" s="57"/>
      <c r="V59" s="57"/>
      <c r="W59" s="57"/>
      <c r="X59" s="57"/>
      <c r="Y59" s="57"/>
      <c r="Z59" s="57"/>
    </row>
    <row r="60" spans="1:26" ht="15" x14ac:dyDescent="0.25">
      <c r="A60" s="65" t="s">
        <v>112</v>
      </c>
      <c r="B60" s="62">
        <v>4455</v>
      </c>
      <c r="C60" s="57">
        <v>4056</v>
      </c>
      <c r="D60" s="57">
        <v>3777</v>
      </c>
      <c r="E60" s="57">
        <v>3549</v>
      </c>
      <c r="F60" s="57">
        <v>3339</v>
      </c>
      <c r="G60" s="57">
        <v>3198</v>
      </c>
      <c r="H60" s="57">
        <v>3078</v>
      </c>
      <c r="I60" s="57">
        <v>2955</v>
      </c>
      <c r="J60" s="57">
        <v>2856</v>
      </c>
      <c r="K60" s="57">
        <v>2748</v>
      </c>
      <c r="L60" s="57">
        <v>2670</v>
      </c>
      <c r="M60" s="57">
        <v>2595</v>
      </c>
      <c r="N60" s="57">
        <v>2544</v>
      </c>
      <c r="O60" s="57">
        <v>2490</v>
      </c>
      <c r="P60" s="57">
        <v>2433</v>
      </c>
      <c r="Q60" s="57">
        <v>2394</v>
      </c>
      <c r="R60" s="57">
        <v>2364</v>
      </c>
      <c r="S60" s="63">
        <v>2328</v>
      </c>
      <c r="T60" s="64">
        <v>4452</v>
      </c>
      <c r="U60" s="57"/>
      <c r="V60" s="57"/>
      <c r="W60" s="57"/>
      <c r="X60" s="57"/>
      <c r="Y60" s="57"/>
      <c r="Z60" s="57"/>
    </row>
    <row r="61" spans="1:26" ht="15" x14ac:dyDescent="0.25">
      <c r="A61" s="65" t="s">
        <v>113</v>
      </c>
      <c r="B61" s="62">
        <v>5946</v>
      </c>
      <c r="C61" s="57">
        <v>5409</v>
      </c>
      <c r="D61" s="57">
        <v>5031</v>
      </c>
      <c r="E61" s="57">
        <v>4731</v>
      </c>
      <c r="F61" s="57">
        <v>4446</v>
      </c>
      <c r="G61" s="57">
        <v>4221</v>
      </c>
      <c r="H61" s="57">
        <v>4044</v>
      </c>
      <c r="I61" s="57">
        <v>3918</v>
      </c>
      <c r="J61" s="57">
        <v>3759</v>
      </c>
      <c r="K61" s="57">
        <v>3615</v>
      </c>
      <c r="L61" s="57">
        <v>3498</v>
      </c>
      <c r="M61" s="57">
        <v>3381</v>
      </c>
      <c r="N61" s="57">
        <v>3321</v>
      </c>
      <c r="O61" s="57">
        <v>3225</v>
      </c>
      <c r="P61" s="57">
        <v>3156</v>
      </c>
      <c r="Q61" s="57">
        <v>3084</v>
      </c>
      <c r="R61" s="57">
        <v>3018</v>
      </c>
      <c r="S61" s="63">
        <v>2958</v>
      </c>
      <c r="T61" s="64">
        <v>5946</v>
      </c>
      <c r="U61" s="57"/>
      <c r="V61" s="57"/>
      <c r="W61" s="57"/>
      <c r="X61" s="57"/>
      <c r="Y61" s="57"/>
      <c r="Z61" s="57"/>
    </row>
    <row r="62" spans="1:26" ht="15" x14ac:dyDescent="0.25">
      <c r="A62" s="65" t="s">
        <v>26</v>
      </c>
      <c r="B62" s="62">
        <v>3123</v>
      </c>
      <c r="C62" s="57">
        <v>2832</v>
      </c>
      <c r="D62" s="57">
        <v>2637</v>
      </c>
      <c r="E62" s="57">
        <v>2475</v>
      </c>
      <c r="F62" s="57">
        <v>2322</v>
      </c>
      <c r="G62" s="57">
        <v>2217</v>
      </c>
      <c r="H62" s="57">
        <v>2103</v>
      </c>
      <c r="I62" s="57">
        <v>2019</v>
      </c>
      <c r="J62" s="57">
        <v>1938</v>
      </c>
      <c r="K62" s="57">
        <v>1833</v>
      </c>
      <c r="L62" s="57">
        <v>1773</v>
      </c>
      <c r="M62" s="57">
        <v>1707</v>
      </c>
      <c r="N62" s="57">
        <v>1656</v>
      </c>
      <c r="O62" s="57">
        <v>1599</v>
      </c>
      <c r="P62" s="57">
        <v>1557</v>
      </c>
      <c r="Q62" s="57">
        <v>1524</v>
      </c>
      <c r="R62" s="57">
        <v>1482</v>
      </c>
      <c r="S62" s="63">
        <v>1446</v>
      </c>
      <c r="T62" s="64">
        <v>3123</v>
      </c>
      <c r="U62" s="57"/>
      <c r="V62" s="57"/>
      <c r="W62" s="57"/>
      <c r="X62" s="57"/>
      <c r="Y62" s="57"/>
      <c r="Z62" s="57"/>
    </row>
    <row r="63" spans="1:26" ht="15" x14ac:dyDescent="0.25">
      <c r="A63" s="65" t="s">
        <v>114</v>
      </c>
      <c r="B63" s="62">
        <v>12588</v>
      </c>
      <c r="C63" s="57">
        <v>11496</v>
      </c>
      <c r="D63" s="57">
        <v>10533</v>
      </c>
      <c r="E63" s="57">
        <v>9783</v>
      </c>
      <c r="F63" s="57">
        <v>9177</v>
      </c>
      <c r="G63" s="57">
        <v>8730</v>
      </c>
      <c r="H63" s="57">
        <v>8385</v>
      </c>
      <c r="I63" s="57">
        <v>8055</v>
      </c>
      <c r="J63" s="57">
        <v>7686</v>
      </c>
      <c r="K63" s="57">
        <v>7371</v>
      </c>
      <c r="L63" s="57">
        <v>7149</v>
      </c>
      <c r="M63" s="57">
        <v>6945</v>
      </c>
      <c r="N63" s="57">
        <v>6792</v>
      </c>
      <c r="O63" s="57">
        <v>6657</v>
      </c>
      <c r="P63" s="57">
        <v>6516</v>
      </c>
      <c r="Q63" s="57">
        <v>6369</v>
      </c>
      <c r="R63" s="57">
        <v>6240</v>
      </c>
      <c r="S63" s="63">
        <v>6135</v>
      </c>
      <c r="T63" s="64">
        <v>12588</v>
      </c>
      <c r="U63" s="57"/>
      <c r="V63" s="57"/>
      <c r="W63" s="57"/>
      <c r="X63" s="57"/>
      <c r="Y63" s="57"/>
      <c r="Z63" s="57"/>
    </row>
    <row r="64" spans="1:26" ht="15" x14ac:dyDescent="0.25">
      <c r="A64" s="65" t="s">
        <v>115</v>
      </c>
      <c r="B64" s="62">
        <v>8955</v>
      </c>
      <c r="C64" s="57">
        <v>8379</v>
      </c>
      <c r="D64" s="57">
        <v>7875</v>
      </c>
      <c r="E64" s="57">
        <v>7488</v>
      </c>
      <c r="F64" s="57">
        <v>7119</v>
      </c>
      <c r="G64" s="57">
        <v>6636</v>
      </c>
      <c r="H64" s="57">
        <v>6195</v>
      </c>
      <c r="I64" s="57">
        <v>5811</v>
      </c>
      <c r="J64" s="57">
        <v>5517</v>
      </c>
      <c r="K64" s="57">
        <v>5259</v>
      </c>
      <c r="L64" s="57">
        <v>5082</v>
      </c>
      <c r="M64" s="57">
        <v>4959</v>
      </c>
      <c r="N64" s="57">
        <v>4848</v>
      </c>
      <c r="O64" s="57">
        <v>4743</v>
      </c>
      <c r="P64" s="57">
        <v>4659</v>
      </c>
      <c r="Q64" s="57">
        <v>4587</v>
      </c>
      <c r="R64" s="57">
        <v>4503</v>
      </c>
      <c r="S64" s="63">
        <v>4422</v>
      </c>
      <c r="T64" s="64">
        <v>8952</v>
      </c>
      <c r="U64" s="57"/>
      <c r="V64" s="57"/>
      <c r="W64" s="57"/>
      <c r="X64" s="57"/>
      <c r="Y64" s="57"/>
      <c r="Z64" s="57"/>
    </row>
    <row r="65" spans="1:26" ht="15" x14ac:dyDescent="0.25">
      <c r="A65" s="65" t="s">
        <v>116</v>
      </c>
      <c r="B65" s="62">
        <v>5460</v>
      </c>
      <c r="C65" s="57">
        <v>5043</v>
      </c>
      <c r="D65" s="57">
        <v>4743</v>
      </c>
      <c r="E65" s="57">
        <v>4491</v>
      </c>
      <c r="F65" s="57">
        <v>4230</v>
      </c>
      <c r="G65" s="57">
        <v>4035</v>
      </c>
      <c r="H65" s="57">
        <v>3879</v>
      </c>
      <c r="I65" s="57">
        <v>3723</v>
      </c>
      <c r="J65" s="57">
        <v>3567</v>
      </c>
      <c r="K65" s="57">
        <v>3438</v>
      </c>
      <c r="L65" s="57">
        <v>3324</v>
      </c>
      <c r="M65" s="57">
        <v>3231</v>
      </c>
      <c r="N65" s="57">
        <v>3147</v>
      </c>
      <c r="O65" s="57">
        <v>3081</v>
      </c>
      <c r="P65" s="57">
        <v>3024</v>
      </c>
      <c r="Q65" s="57">
        <v>2973</v>
      </c>
      <c r="R65" s="57">
        <v>2928</v>
      </c>
      <c r="S65" s="63">
        <v>2880</v>
      </c>
      <c r="T65" s="64">
        <v>5460</v>
      </c>
      <c r="U65" s="57"/>
      <c r="V65" s="57"/>
      <c r="W65" s="57"/>
      <c r="X65" s="57"/>
      <c r="Y65" s="57"/>
      <c r="Z65" s="57"/>
    </row>
    <row r="66" spans="1:26" ht="15" x14ac:dyDescent="0.25">
      <c r="A66" s="65" t="s">
        <v>117</v>
      </c>
      <c r="B66" s="62">
        <v>10005</v>
      </c>
      <c r="C66" s="57">
        <v>9201</v>
      </c>
      <c r="D66" s="57">
        <v>8550</v>
      </c>
      <c r="E66" s="57">
        <v>8109</v>
      </c>
      <c r="F66" s="57">
        <v>7680</v>
      </c>
      <c r="G66" s="57">
        <v>7368</v>
      </c>
      <c r="H66" s="57">
        <v>7104</v>
      </c>
      <c r="I66" s="57">
        <v>6846</v>
      </c>
      <c r="J66" s="57">
        <v>6585</v>
      </c>
      <c r="K66" s="57">
        <v>6351</v>
      </c>
      <c r="L66" s="57">
        <v>6168</v>
      </c>
      <c r="M66" s="57">
        <v>5994</v>
      </c>
      <c r="N66" s="57">
        <v>5874</v>
      </c>
      <c r="O66" s="57">
        <v>5745</v>
      </c>
      <c r="P66" s="57">
        <v>5637</v>
      </c>
      <c r="Q66" s="57">
        <v>5532</v>
      </c>
      <c r="R66" s="57">
        <v>5406</v>
      </c>
      <c r="S66" s="63">
        <v>5316</v>
      </c>
      <c r="T66" s="64">
        <v>10005</v>
      </c>
      <c r="U66" s="57"/>
      <c r="V66" s="57"/>
      <c r="W66" s="57"/>
      <c r="X66" s="57"/>
      <c r="Y66" s="57"/>
      <c r="Z66" s="57"/>
    </row>
    <row r="67" spans="1:26" ht="15" x14ac:dyDescent="0.25">
      <c r="A67" s="65" t="s">
        <v>118</v>
      </c>
      <c r="B67" s="62">
        <v>9156</v>
      </c>
      <c r="C67" s="57">
        <v>8502</v>
      </c>
      <c r="D67" s="57">
        <v>8043</v>
      </c>
      <c r="E67" s="57">
        <v>7614</v>
      </c>
      <c r="F67" s="57">
        <v>7284</v>
      </c>
      <c r="G67" s="57">
        <v>7017</v>
      </c>
      <c r="H67" s="57">
        <v>6777</v>
      </c>
      <c r="I67" s="57">
        <v>6555</v>
      </c>
      <c r="J67" s="57">
        <v>6369</v>
      </c>
      <c r="K67" s="57">
        <v>6168</v>
      </c>
      <c r="L67" s="57">
        <v>6018</v>
      </c>
      <c r="M67" s="57">
        <v>5868</v>
      </c>
      <c r="N67" s="57">
        <v>5763</v>
      </c>
      <c r="O67" s="57">
        <v>5673</v>
      </c>
      <c r="P67" s="57">
        <v>5571</v>
      </c>
      <c r="Q67" s="57">
        <v>5472</v>
      </c>
      <c r="R67" s="57">
        <v>5376</v>
      </c>
      <c r="S67" s="63">
        <v>5292</v>
      </c>
      <c r="T67" s="64">
        <v>9156</v>
      </c>
      <c r="U67" s="57"/>
      <c r="V67" s="57"/>
      <c r="W67" s="57"/>
      <c r="X67" s="57"/>
      <c r="Y67" s="57"/>
      <c r="Z67" s="57"/>
    </row>
    <row r="68" spans="1:26" x14ac:dyDescent="0.2">
      <c r="A68" s="261"/>
      <c r="B68" s="262"/>
      <c r="C68" s="263"/>
      <c r="D68" s="263"/>
      <c r="E68" s="263"/>
      <c r="F68" s="263"/>
      <c r="G68" s="263"/>
      <c r="H68" s="263"/>
      <c r="I68" s="263"/>
      <c r="J68" s="263"/>
      <c r="K68" s="263"/>
      <c r="L68" s="263"/>
      <c r="M68" s="263"/>
      <c r="N68" s="263"/>
      <c r="O68" s="263"/>
      <c r="P68" s="263"/>
      <c r="Q68" s="263"/>
      <c r="R68" s="263"/>
      <c r="S68" s="264"/>
      <c r="T68" s="265"/>
    </row>
    <row r="69" spans="1:26" ht="15.75" thickBot="1" x14ac:dyDescent="0.3">
      <c r="A69" s="266" t="s">
        <v>42</v>
      </c>
      <c r="B69" s="68">
        <v>121200</v>
      </c>
      <c r="C69" s="70">
        <v>111786</v>
      </c>
      <c r="D69" s="70">
        <v>104580</v>
      </c>
      <c r="E69" s="70">
        <v>98940</v>
      </c>
      <c r="F69" s="70">
        <v>93966</v>
      </c>
      <c r="G69" s="70">
        <v>89913</v>
      </c>
      <c r="H69" s="70">
        <v>86430</v>
      </c>
      <c r="I69" s="70">
        <v>83403</v>
      </c>
      <c r="J69" s="70">
        <v>80433</v>
      </c>
      <c r="K69" s="70">
        <v>77562</v>
      </c>
      <c r="L69" s="70">
        <v>75453</v>
      </c>
      <c r="M69" s="70">
        <v>73587</v>
      </c>
      <c r="N69" s="70">
        <v>72111</v>
      </c>
      <c r="O69" s="70">
        <v>70662</v>
      </c>
      <c r="P69" s="70">
        <v>69366</v>
      </c>
      <c r="Q69" s="70">
        <v>68163</v>
      </c>
      <c r="R69" s="70">
        <v>66909</v>
      </c>
      <c r="S69" s="69">
        <v>65814</v>
      </c>
      <c r="T69" s="71">
        <v>121200</v>
      </c>
      <c r="U69" s="57"/>
      <c r="V69" s="57"/>
      <c r="W69" s="57"/>
      <c r="X69" s="57"/>
      <c r="Y69" s="57"/>
      <c r="Z69" s="57"/>
    </row>
    <row r="70" spans="1:26" ht="15" x14ac:dyDescent="0.25">
      <c r="E70" s="57"/>
    </row>
    <row r="71" spans="1:26" ht="15" x14ac:dyDescent="0.25">
      <c r="E71" s="57"/>
    </row>
    <row r="72" spans="1:26" ht="15" x14ac:dyDescent="0.25">
      <c r="E72" s="57"/>
    </row>
    <row r="73" spans="1:26" ht="15" x14ac:dyDescent="0.25">
      <c r="E73" s="57"/>
    </row>
    <row r="74" spans="1:26" ht="15" x14ac:dyDescent="0.25">
      <c r="E74" s="57"/>
    </row>
    <row r="75" spans="1:26" ht="15" x14ac:dyDescent="0.25">
      <c r="E75" s="57"/>
    </row>
    <row r="76" spans="1:26" ht="15" x14ac:dyDescent="0.25">
      <c r="E76" s="57"/>
    </row>
  </sheetData>
  <mergeCells count="1">
    <mergeCell ref="B7:S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4.25" x14ac:dyDescent="0.2"/>
  <cols>
    <col min="1" max="1" width="17.5" style="19" customWidth="1"/>
    <col min="2" max="16384" width="9" style="19"/>
  </cols>
  <sheetData>
    <row r="1" spans="1:26" ht="18.75" x14ac:dyDescent="0.2">
      <c r="A1" s="54" t="s">
        <v>188</v>
      </c>
      <c r="B1" s="55"/>
      <c r="C1" s="55"/>
      <c r="D1" s="55"/>
      <c r="E1" s="55"/>
      <c r="F1" s="55"/>
      <c r="G1" s="55"/>
      <c r="H1" s="55"/>
      <c r="I1" s="55"/>
      <c r="J1" s="55"/>
      <c r="K1" s="55"/>
      <c r="L1" s="55"/>
      <c r="M1" s="55"/>
      <c r="N1" s="55"/>
      <c r="O1" s="55"/>
    </row>
    <row r="2" spans="1:26" ht="18.75" x14ac:dyDescent="0.25">
      <c r="A2" s="54" t="s">
        <v>189</v>
      </c>
      <c r="B2" s="56"/>
      <c r="C2" s="56"/>
      <c r="D2" s="56"/>
      <c r="E2" s="56"/>
      <c r="F2" s="56"/>
      <c r="G2" s="56"/>
      <c r="H2" s="56"/>
      <c r="I2" s="56"/>
      <c r="J2" s="56"/>
      <c r="K2" s="56"/>
      <c r="L2" s="56"/>
      <c r="M2" s="56"/>
      <c r="N2" s="56"/>
      <c r="O2" s="56"/>
      <c r="P2" s="57"/>
      <c r="Q2" s="57"/>
      <c r="R2" s="57"/>
      <c r="S2" s="57"/>
      <c r="T2" s="57"/>
      <c r="U2" s="57"/>
      <c r="V2" s="57"/>
      <c r="W2" s="57"/>
      <c r="X2" s="57"/>
      <c r="Y2" s="57"/>
    </row>
    <row r="3" spans="1:26" ht="15" x14ac:dyDescent="0.2">
      <c r="A3" s="58" t="s">
        <v>186</v>
      </c>
    </row>
    <row r="4" spans="1:26" ht="15" x14ac:dyDescent="0.2">
      <c r="A4" s="58" t="s">
        <v>235</v>
      </c>
    </row>
    <row r="5" spans="1:26" ht="15" x14ac:dyDescent="0.2">
      <c r="A5" s="58"/>
    </row>
    <row r="6" spans="1:26" ht="15" thickBot="1" x14ac:dyDescent="0.25"/>
    <row r="7" spans="1:26" ht="15" x14ac:dyDescent="0.25">
      <c r="A7" s="230" t="s">
        <v>88</v>
      </c>
      <c r="B7" s="350" t="s">
        <v>119</v>
      </c>
      <c r="C7" s="351"/>
      <c r="D7" s="351"/>
      <c r="E7" s="351"/>
      <c r="F7" s="351"/>
      <c r="G7" s="351"/>
      <c r="H7" s="351"/>
      <c r="I7" s="351"/>
      <c r="J7" s="351"/>
      <c r="K7" s="351"/>
      <c r="L7" s="351"/>
      <c r="M7" s="351"/>
      <c r="N7" s="351"/>
      <c r="O7" s="351"/>
      <c r="P7" s="351"/>
      <c r="Q7" s="351"/>
      <c r="R7" s="351"/>
      <c r="S7" s="352"/>
      <c r="T7" s="259" t="s">
        <v>42</v>
      </c>
      <c r="U7" s="57"/>
      <c r="V7" s="57"/>
      <c r="W7" s="57"/>
      <c r="X7" s="57"/>
      <c r="Y7" s="57"/>
      <c r="Z7" s="57"/>
    </row>
    <row r="8" spans="1:26" ht="15" x14ac:dyDescent="0.25">
      <c r="A8" s="235"/>
      <c r="B8" s="244">
        <v>1</v>
      </c>
      <c r="C8" s="237">
        <v>2</v>
      </c>
      <c r="D8" s="237">
        <v>3</v>
      </c>
      <c r="E8" s="237">
        <v>4</v>
      </c>
      <c r="F8" s="237">
        <v>5</v>
      </c>
      <c r="G8" s="237">
        <v>6</v>
      </c>
      <c r="H8" s="237">
        <v>7</v>
      </c>
      <c r="I8" s="237">
        <v>8</v>
      </c>
      <c r="J8" s="237">
        <v>9</v>
      </c>
      <c r="K8" s="237">
        <v>10</v>
      </c>
      <c r="L8" s="237">
        <v>11</v>
      </c>
      <c r="M8" s="237">
        <v>12</v>
      </c>
      <c r="N8" s="237">
        <v>13</v>
      </c>
      <c r="O8" s="237">
        <v>14</v>
      </c>
      <c r="P8" s="237">
        <v>15</v>
      </c>
      <c r="Q8" s="237">
        <v>16</v>
      </c>
      <c r="R8" s="237">
        <v>17</v>
      </c>
      <c r="S8" s="245">
        <v>18</v>
      </c>
      <c r="T8" s="260"/>
      <c r="U8" s="57"/>
      <c r="V8" s="57"/>
      <c r="W8" s="57"/>
      <c r="X8" s="57"/>
      <c r="Y8" s="57"/>
      <c r="Z8" s="57"/>
    </row>
    <row r="9" spans="1:26" ht="15" x14ac:dyDescent="0.25">
      <c r="A9" s="61" t="s">
        <v>120</v>
      </c>
      <c r="B9" s="62"/>
      <c r="C9" s="57"/>
      <c r="D9" s="57"/>
      <c r="E9" s="57"/>
      <c r="F9" s="57"/>
      <c r="G9" s="57"/>
      <c r="H9" s="57"/>
      <c r="I9" s="57"/>
      <c r="J9" s="57"/>
      <c r="K9" s="57"/>
      <c r="L9" s="57"/>
      <c r="M9" s="57"/>
      <c r="N9" s="57"/>
      <c r="O9" s="57"/>
      <c r="P9" s="57"/>
      <c r="Q9" s="57"/>
      <c r="R9" s="57"/>
      <c r="S9" s="63"/>
      <c r="T9" s="64"/>
      <c r="U9" s="57"/>
      <c r="V9" s="57"/>
      <c r="W9" s="57"/>
      <c r="X9" s="57"/>
      <c r="Y9" s="57"/>
      <c r="Z9" s="57"/>
    </row>
    <row r="10" spans="1:26" ht="15" x14ac:dyDescent="0.25">
      <c r="A10" s="65" t="s">
        <v>7</v>
      </c>
      <c r="B10" s="62">
        <v>55395</v>
      </c>
      <c r="C10" s="57">
        <v>52065</v>
      </c>
      <c r="D10" s="57">
        <v>49194</v>
      </c>
      <c r="E10" s="57">
        <v>46872</v>
      </c>
      <c r="F10" s="57">
        <v>44847</v>
      </c>
      <c r="G10" s="57">
        <v>42681</v>
      </c>
      <c r="H10" s="57">
        <v>40830</v>
      </c>
      <c r="I10" s="57">
        <v>39255</v>
      </c>
      <c r="J10" s="57">
        <v>37938</v>
      </c>
      <c r="K10" s="57">
        <v>36729</v>
      </c>
      <c r="L10" s="57">
        <v>35748</v>
      </c>
      <c r="M10" s="57">
        <v>35028</v>
      </c>
      <c r="N10" s="57">
        <v>34359</v>
      </c>
      <c r="O10" s="57">
        <v>33792</v>
      </c>
      <c r="P10" s="57">
        <v>33258</v>
      </c>
      <c r="Q10" s="57">
        <v>32709</v>
      </c>
      <c r="R10" s="57">
        <v>32202</v>
      </c>
      <c r="S10" s="63">
        <v>31731</v>
      </c>
      <c r="T10" s="64">
        <v>55392</v>
      </c>
      <c r="U10" s="334"/>
      <c r="V10" s="57"/>
      <c r="W10" s="57"/>
      <c r="X10" s="57"/>
      <c r="Y10" s="57"/>
      <c r="Z10" s="57"/>
    </row>
    <row r="11" spans="1:26" ht="15" x14ac:dyDescent="0.25">
      <c r="A11" s="65" t="s">
        <v>78</v>
      </c>
      <c r="B11" s="62">
        <v>9309</v>
      </c>
      <c r="C11" s="57">
        <v>9111</v>
      </c>
      <c r="D11" s="57">
        <v>8808</v>
      </c>
      <c r="E11" s="57">
        <v>8325</v>
      </c>
      <c r="F11" s="57">
        <v>7674</v>
      </c>
      <c r="G11" s="57">
        <v>7290</v>
      </c>
      <c r="H11" s="57">
        <v>7011</v>
      </c>
      <c r="I11" s="57">
        <v>6723</v>
      </c>
      <c r="J11" s="57">
        <v>6141</v>
      </c>
      <c r="K11" s="57">
        <v>5589</v>
      </c>
      <c r="L11" s="57">
        <v>5304</v>
      </c>
      <c r="M11" s="57">
        <v>5007</v>
      </c>
      <c r="N11" s="57">
        <v>4815</v>
      </c>
      <c r="O11" s="57">
        <v>4692</v>
      </c>
      <c r="P11" s="57">
        <v>4578</v>
      </c>
      <c r="Q11" s="57">
        <v>4443</v>
      </c>
      <c r="R11" s="57">
        <v>4314</v>
      </c>
      <c r="S11" s="63">
        <v>4212</v>
      </c>
      <c r="T11" s="64">
        <v>9306</v>
      </c>
      <c r="U11" s="334"/>
      <c r="V11" s="334"/>
      <c r="W11" s="57"/>
      <c r="X11" s="57"/>
      <c r="Y11" s="57"/>
      <c r="Z11" s="57"/>
    </row>
    <row r="12" spans="1:26" ht="15" x14ac:dyDescent="0.25">
      <c r="A12" s="65" t="s">
        <v>3</v>
      </c>
      <c r="B12" s="62">
        <v>4089</v>
      </c>
      <c r="C12" s="57">
        <v>3486</v>
      </c>
      <c r="D12" s="57">
        <v>2937</v>
      </c>
      <c r="E12" s="57">
        <v>2490</v>
      </c>
      <c r="F12" s="57">
        <v>2163</v>
      </c>
      <c r="G12" s="57">
        <v>1893</v>
      </c>
      <c r="H12" s="57">
        <v>1689</v>
      </c>
      <c r="I12" s="57">
        <v>1536</v>
      </c>
      <c r="J12" s="57">
        <v>1392</v>
      </c>
      <c r="K12" s="57">
        <v>1266</v>
      </c>
      <c r="L12" s="57">
        <v>1167</v>
      </c>
      <c r="M12" s="57">
        <v>1068</v>
      </c>
      <c r="N12" s="57">
        <v>1014</v>
      </c>
      <c r="O12" s="57">
        <v>978</v>
      </c>
      <c r="P12" s="57">
        <v>945</v>
      </c>
      <c r="Q12" s="57">
        <v>918</v>
      </c>
      <c r="R12" s="57">
        <v>885</v>
      </c>
      <c r="S12" s="63">
        <v>864</v>
      </c>
      <c r="T12" s="64">
        <v>4083</v>
      </c>
      <c r="U12" s="334"/>
      <c r="V12" s="57"/>
      <c r="W12" s="57"/>
      <c r="X12" s="57"/>
      <c r="Y12" s="57"/>
      <c r="Z12" s="57"/>
    </row>
    <row r="13" spans="1:26" ht="15" x14ac:dyDescent="0.25">
      <c r="A13" s="65" t="s">
        <v>9</v>
      </c>
      <c r="B13" s="62">
        <v>7683</v>
      </c>
      <c r="C13" s="57">
        <v>7206</v>
      </c>
      <c r="D13" s="57">
        <v>6831</v>
      </c>
      <c r="E13" s="57">
        <v>6543</v>
      </c>
      <c r="F13" s="57">
        <v>6228</v>
      </c>
      <c r="G13" s="57">
        <v>5976</v>
      </c>
      <c r="H13" s="57">
        <v>5751</v>
      </c>
      <c r="I13" s="57">
        <v>5571</v>
      </c>
      <c r="J13" s="57">
        <v>5394</v>
      </c>
      <c r="K13" s="57">
        <v>5226</v>
      </c>
      <c r="L13" s="57">
        <v>5082</v>
      </c>
      <c r="M13" s="57">
        <v>4902</v>
      </c>
      <c r="N13" s="57">
        <v>4779</v>
      </c>
      <c r="O13" s="57">
        <v>4656</v>
      </c>
      <c r="P13" s="57">
        <v>4554</v>
      </c>
      <c r="Q13" s="57">
        <v>4461</v>
      </c>
      <c r="R13" s="57">
        <v>4377</v>
      </c>
      <c r="S13" s="63">
        <v>4284</v>
      </c>
      <c r="T13" s="64">
        <v>7680</v>
      </c>
      <c r="U13" s="334"/>
      <c r="V13" s="57"/>
      <c r="W13" s="57"/>
      <c r="X13" s="57"/>
      <c r="Y13" s="57"/>
      <c r="Z13" s="57"/>
    </row>
    <row r="14" spans="1:26" ht="15" x14ac:dyDescent="0.25">
      <c r="A14" s="65" t="s">
        <v>11</v>
      </c>
      <c r="B14" s="62">
        <v>27300</v>
      </c>
      <c r="C14" s="57">
        <v>24375</v>
      </c>
      <c r="D14" s="57">
        <v>22386</v>
      </c>
      <c r="E14" s="57">
        <v>20976</v>
      </c>
      <c r="F14" s="57">
        <v>19911</v>
      </c>
      <c r="G14" s="57">
        <v>19071</v>
      </c>
      <c r="H14" s="57">
        <v>18312</v>
      </c>
      <c r="I14" s="57">
        <v>17655</v>
      </c>
      <c r="J14" s="57">
        <v>17052</v>
      </c>
      <c r="K14" s="57">
        <v>16527</v>
      </c>
      <c r="L14" s="57">
        <v>16125</v>
      </c>
      <c r="M14" s="57">
        <v>15726</v>
      </c>
      <c r="N14" s="57">
        <v>15354</v>
      </c>
      <c r="O14" s="57">
        <v>15051</v>
      </c>
      <c r="P14" s="57">
        <v>14745</v>
      </c>
      <c r="Q14" s="57">
        <v>14493</v>
      </c>
      <c r="R14" s="57">
        <v>14253</v>
      </c>
      <c r="S14" s="63">
        <v>14013</v>
      </c>
      <c r="T14" s="64">
        <v>27303</v>
      </c>
      <c r="U14" s="334"/>
      <c r="V14" s="57"/>
      <c r="W14" s="57"/>
      <c r="X14" s="57"/>
      <c r="Y14" s="57"/>
      <c r="Z14" s="57"/>
    </row>
    <row r="15" spans="1:26" ht="15" x14ac:dyDescent="0.25">
      <c r="A15" s="65" t="s">
        <v>89</v>
      </c>
      <c r="B15" s="62">
        <v>4848</v>
      </c>
      <c r="C15" s="57">
        <v>4587</v>
      </c>
      <c r="D15" s="57">
        <v>4395</v>
      </c>
      <c r="E15" s="57">
        <v>4221</v>
      </c>
      <c r="F15" s="57">
        <v>4044</v>
      </c>
      <c r="G15" s="57">
        <v>3918</v>
      </c>
      <c r="H15" s="57">
        <v>3807</v>
      </c>
      <c r="I15" s="57">
        <v>3699</v>
      </c>
      <c r="J15" s="57">
        <v>3606</v>
      </c>
      <c r="K15" s="57">
        <v>3522</v>
      </c>
      <c r="L15" s="57">
        <v>3456</v>
      </c>
      <c r="M15" s="57">
        <v>3387</v>
      </c>
      <c r="N15" s="57">
        <v>3300</v>
      </c>
      <c r="O15" s="57">
        <v>3234</v>
      </c>
      <c r="P15" s="57">
        <v>3174</v>
      </c>
      <c r="Q15" s="57">
        <v>3123</v>
      </c>
      <c r="R15" s="57">
        <v>3057</v>
      </c>
      <c r="S15" s="63">
        <v>3018</v>
      </c>
      <c r="T15" s="64">
        <v>4842</v>
      </c>
      <c r="U15" s="334"/>
      <c r="V15" s="57"/>
      <c r="W15" s="57"/>
      <c r="X15" s="57"/>
      <c r="Y15" s="57"/>
      <c r="Z15" s="57"/>
    </row>
    <row r="16" spans="1:26" ht="15" x14ac:dyDescent="0.25">
      <c r="A16" s="65" t="s">
        <v>90</v>
      </c>
      <c r="B16" s="62">
        <v>6111</v>
      </c>
      <c r="C16" s="57">
        <v>5463</v>
      </c>
      <c r="D16" s="57">
        <v>5025</v>
      </c>
      <c r="E16" s="57">
        <v>4674</v>
      </c>
      <c r="F16" s="57">
        <v>4428</v>
      </c>
      <c r="G16" s="57">
        <v>4224</v>
      </c>
      <c r="H16" s="57">
        <v>4032</v>
      </c>
      <c r="I16" s="57">
        <v>3873</v>
      </c>
      <c r="J16" s="57">
        <v>3747</v>
      </c>
      <c r="K16" s="57">
        <v>3609</v>
      </c>
      <c r="L16" s="57">
        <v>3516</v>
      </c>
      <c r="M16" s="57">
        <v>3426</v>
      </c>
      <c r="N16" s="57">
        <v>3336</v>
      </c>
      <c r="O16" s="57">
        <v>3270</v>
      </c>
      <c r="P16" s="57">
        <v>3189</v>
      </c>
      <c r="Q16" s="57">
        <v>3117</v>
      </c>
      <c r="R16" s="57">
        <v>3045</v>
      </c>
      <c r="S16" s="63">
        <v>3000</v>
      </c>
      <c r="T16" s="64">
        <v>6108</v>
      </c>
      <c r="U16" s="334"/>
      <c r="V16" s="57"/>
      <c r="W16" s="57"/>
      <c r="X16" s="57"/>
      <c r="Y16" s="57"/>
      <c r="Z16" s="57"/>
    </row>
    <row r="17" spans="1:26" ht="15" x14ac:dyDescent="0.25">
      <c r="A17" s="65" t="s">
        <v>2</v>
      </c>
      <c r="B17" s="62">
        <v>8679</v>
      </c>
      <c r="C17" s="57">
        <v>7947</v>
      </c>
      <c r="D17" s="57">
        <v>7458</v>
      </c>
      <c r="E17" s="57">
        <v>7176</v>
      </c>
      <c r="F17" s="57">
        <v>6927</v>
      </c>
      <c r="G17" s="57">
        <v>6720</v>
      </c>
      <c r="H17" s="57">
        <v>6555</v>
      </c>
      <c r="I17" s="57">
        <v>6372</v>
      </c>
      <c r="J17" s="57">
        <v>6216</v>
      </c>
      <c r="K17" s="57">
        <v>6066</v>
      </c>
      <c r="L17" s="57">
        <v>5955</v>
      </c>
      <c r="M17" s="57">
        <v>5853</v>
      </c>
      <c r="N17" s="57">
        <v>5781</v>
      </c>
      <c r="O17" s="57">
        <v>5712</v>
      </c>
      <c r="P17" s="57">
        <v>5655</v>
      </c>
      <c r="Q17" s="57">
        <v>5589</v>
      </c>
      <c r="R17" s="57">
        <v>5535</v>
      </c>
      <c r="S17" s="63">
        <v>5466</v>
      </c>
      <c r="T17" s="64">
        <v>8685</v>
      </c>
      <c r="U17" s="334"/>
      <c r="V17" s="57"/>
      <c r="W17" s="57"/>
      <c r="X17" s="57"/>
      <c r="Y17" s="57"/>
      <c r="Z17" s="57"/>
    </row>
    <row r="18" spans="1:26" ht="15" x14ac:dyDescent="0.25">
      <c r="A18" s="65" t="s">
        <v>79</v>
      </c>
      <c r="B18" s="62">
        <v>3312</v>
      </c>
      <c r="C18" s="57">
        <v>3150</v>
      </c>
      <c r="D18" s="57">
        <v>2991</v>
      </c>
      <c r="E18" s="57">
        <v>2838</v>
      </c>
      <c r="F18" s="57">
        <v>2634</v>
      </c>
      <c r="G18" s="57">
        <v>2481</v>
      </c>
      <c r="H18" s="57">
        <v>2370</v>
      </c>
      <c r="I18" s="57">
        <v>2271</v>
      </c>
      <c r="J18" s="57">
        <v>2130</v>
      </c>
      <c r="K18" s="57">
        <v>2037</v>
      </c>
      <c r="L18" s="57">
        <v>1935</v>
      </c>
      <c r="M18" s="57">
        <v>1836</v>
      </c>
      <c r="N18" s="57">
        <v>1770</v>
      </c>
      <c r="O18" s="57">
        <v>1719</v>
      </c>
      <c r="P18" s="57">
        <v>1677</v>
      </c>
      <c r="Q18" s="57">
        <v>1635</v>
      </c>
      <c r="R18" s="57">
        <v>1593</v>
      </c>
      <c r="S18" s="63">
        <v>1560</v>
      </c>
      <c r="T18" s="64">
        <v>3309</v>
      </c>
      <c r="U18" s="334"/>
      <c r="V18" s="57"/>
      <c r="W18" s="57"/>
      <c r="X18" s="57"/>
      <c r="Y18" s="57"/>
      <c r="Z18" s="57"/>
    </row>
    <row r="19" spans="1:26" ht="15" x14ac:dyDescent="0.25">
      <c r="A19" s="65" t="s">
        <v>77</v>
      </c>
      <c r="B19" s="62">
        <v>2790</v>
      </c>
      <c r="C19" s="57">
        <v>2577</v>
      </c>
      <c r="D19" s="57">
        <v>2436</v>
      </c>
      <c r="E19" s="57">
        <v>2313</v>
      </c>
      <c r="F19" s="57">
        <v>2190</v>
      </c>
      <c r="G19" s="57">
        <v>2082</v>
      </c>
      <c r="H19" s="57">
        <v>1986</v>
      </c>
      <c r="I19" s="57">
        <v>1893</v>
      </c>
      <c r="J19" s="57">
        <v>1824</v>
      </c>
      <c r="K19" s="57">
        <v>1746</v>
      </c>
      <c r="L19" s="57">
        <v>1692</v>
      </c>
      <c r="M19" s="57">
        <v>1638</v>
      </c>
      <c r="N19" s="57">
        <v>1590</v>
      </c>
      <c r="O19" s="57">
        <v>1545</v>
      </c>
      <c r="P19" s="57">
        <v>1518</v>
      </c>
      <c r="Q19" s="57">
        <v>1476</v>
      </c>
      <c r="R19" s="57">
        <v>1443</v>
      </c>
      <c r="S19" s="63">
        <v>1419</v>
      </c>
      <c r="T19" s="64">
        <v>2790</v>
      </c>
      <c r="U19" s="334"/>
      <c r="V19" s="57"/>
      <c r="W19" s="57"/>
      <c r="X19" s="57"/>
      <c r="Y19" s="57"/>
      <c r="Z19" s="57"/>
    </row>
    <row r="20" spans="1:26" ht="15" x14ac:dyDescent="0.25">
      <c r="A20" s="65"/>
      <c r="B20" s="62"/>
      <c r="C20" s="57"/>
      <c r="D20" s="57"/>
      <c r="E20" s="57"/>
      <c r="F20" s="57"/>
      <c r="G20" s="57"/>
      <c r="H20" s="57"/>
      <c r="I20" s="57"/>
      <c r="J20" s="57"/>
      <c r="K20" s="57"/>
      <c r="L20" s="57"/>
      <c r="M20" s="57"/>
      <c r="N20" s="57"/>
      <c r="O20" s="57"/>
      <c r="P20" s="57"/>
      <c r="Q20" s="57"/>
      <c r="R20" s="57"/>
      <c r="S20" s="63"/>
      <c r="T20" s="64"/>
      <c r="U20" s="57"/>
      <c r="V20" s="57"/>
      <c r="W20" s="57"/>
      <c r="X20" s="57"/>
      <c r="Y20" s="57"/>
      <c r="Z20" s="57"/>
    </row>
    <row r="21" spans="1:26" ht="15" x14ac:dyDescent="0.25">
      <c r="A21" s="61" t="s">
        <v>121</v>
      </c>
      <c r="B21" s="62"/>
      <c r="C21" s="57"/>
      <c r="D21" s="57"/>
      <c r="E21" s="57"/>
      <c r="F21" s="57"/>
      <c r="G21" s="57"/>
      <c r="H21" s="57"/>
      <c r="I21" s="57"/>
      <c r="J21" s="57"/>
      <c r="K21" s="57"/>
      <c r="L21" s="57"/>
      <c r="M21" s="57"/>
      <c r="N21" s="57"/>
      <c r="O21" s="57"/>
      <c r="P21" s="57"/>
      <c r="Q21" s="57"/>
      <c r="R21" s="57"/>
      <c r="S21" s="63"/>
      <c r="T21" s="64"/>
      <c r="U21" s="57"/>
      <c r="V21" s="57"/>
      <c r="W21" s="57"/>
      <c r="X21" s="57"/>
      <c r="Y21" s="57"/>
      <c r="Z21" s="57"/>
    </row>
    <row r="22" spans="1:26" ht="15" x14ac:dyDescent="0.25">
      <c r="A22" s="65" t="s">
        <v>37</v>
      </c>
      <c r="B22" s="62">
        <v>2523</v>
      </c>
      <c r="C22" s="57">
        <v>2247</v>
      </c>
      <c r="D22" s="57">
        <v>2100</v>
      </c>
      <c r="E22" s="57">
        <v>1962</v>
      </c>
      <c r="F22" s="57">
        <v>1854</v>
      </c>
      <c r="G22" s="57">
        <v>1749</v>
      </c>
      <c r="H22" s="57">
        <v>1659</v>
      </c>
      <c r="I22" s="57">
        <v>1578</v>
      </c>
      <c r="J22" s="57">
        <v>1473</v>
      </c>
      <c r="K22" s="57">
        <v>1383</v>
      </c>
      <c r="L22" s="57">
        <v>1323</v>
      </c>
      <c r="M22" s="57">
        <v>1287</v>
      </c>
      <c r="N22" s="57">
        <v>1266</v>
      </c>
      <c r="O22" s="57">
        <v>1245</v>
      </c>
      <c r="P22" s="57">
        <v>1230</v>
      </c>
      <c r="Q22" s="57">
        <v>1212</v>
      </c>
      <c r="R22" s="57">
        <v>1188</v>
      </c>
      <c r="S22" s="63">
        <v>1170</v>
      </c>
      <c r="T22" s="64">
        <v>2526</v>
      </c>
      <c r="U22" s="57"/>
      <c r="V22" s="57"/>
      <c r="W22" s="57"/>
      <c r="X22" s="57"/>
      <c r="Y22" s="57"/>
      <c r="Z22" s="57"/>
    </row>
    <row r="23" spans="1:26" ht="15" x14ac:dyDescent="0.25">
      <c r="A23" s="65" t="s">
        <v>38</v>
      </c>
      <c r="B23" s="62">
        <v>23649</v>
      </c>
      <c r="C23" s="57">
        <v>21642</v>
      </c>
      <c r="D23" s="57">
        <v>20088</v>
      </c>
      <c r="E23" s="57">
        <v>18855</v>
      </c>
      <c r="F23" s="57">
        <v>17751</v>
      </c>
      <c r="G23" s="57">
        <v>16884</v>
      </c>
      <c r="H23" s="57">
        <v>16164</v>
      </c>
      <c r="I23" s="57">
        <v>15591</v>
      </c>
      <c r="J23" s="57">
        <v>14934</v>
      </c>
      <c r="K23" s="57">
        <v>14346</v>
      </c>
      <c r="L23" s="57">
        <v>13917</v>
      </c>
      <c r="M23" s="57">
        <v>13530</v>
      </c>
      <c r="N23" s="57">
        <v>13173</v>
      </c>
      <c r="O23" s="57">
        <v>12897</v>
      </c>
      <c r="P23" s="57">
        <v>12633</v>
      </c>
      <c r="Q23" s="57">
        <v>12417</v>
      </c>
      <c r="R23" s="57">
        <v>12180</v>
      </c>
      <c r="S23" s="63">
        <v>11973</v>
      </c>
      <c r="T23" s="64">
        <v>23652</v>
      </c>
      <c r="U23" s="57"/>
      <c r="V23" s="57"/>
      <c r="W23" s="57"/>
      <c r="X23" s="57"/>
      <c r="Y23" s="57"/>
      <c r="Z23" s="57"/>
    </row>
    <row r="24" spans="1:26" ht="15" x14ac:dyDescent="0.25">
      <c r="A24" s="65" t="s">
        <v>91</v>
      </c>
      <c r="B24" s="62">
        <v>78018</v>
      </c>
      <c r="C24" s="57">
        <v>72609</v>
      </c>
      <c r="D24" s="57">
        <v>68142</v>
      </c>
      <c r="E24" s="57">
        <v>64566</v>
      </c>
      <c r="F24" s="57">
        <v>61335</v>
      </c>
      <c r="G24" s="57">
        <v>58398</v>
      </c>
      <c r="H24" s="57">
        <v>55893</v>
      </c>
      <c r="I24" s="57">
        <v>53637</v>
      </c>
      <c r="J24" s="57">
        <v>51558</v>
      </c>
      <c r="K24" s="57">
        <v>49647</v>
      </c>
      <c r="L24" s="57">
        <v>48231</v>
      </c>
      <c r="M24" s="57">
        <v>46965</v>
      </c>
      <c r="N24" s="57">
        <v>45897</v>
      </c>
      <c r="O24" s="57">
        <v>45048</v>
      </c>
      <c r="P24" s="57">
        <v>44241</v>
      </c>
      <c r="Q24" s="57">
        <v>43407</v>
      </c>
      <c r="R24" s="57">
        <v>42663</v>
      </c>
      <c r="S24" s="63">
        <v>41970</v>
      </c>
      <c r="T24" s="64">
        <v>78012</v>
      </c>
      <c r="U24" s="57"/>
      <c r="V24" s="57"/>
      <c r="W24" s="57"/>
      <c r="X24" s="57"/>
      <c r="Y24" s="57"/>
      <c r="Z24" s="57"/>
    </row>
    <row r="25" spans="1:26" ht="15" x14ac:dyDescent="0.25">
      <c r="A25" s="65" t="s">
        <v>40</v>
      </c>
      <c r="B25" s="62">
        <v>1257</v>
      </c>
      <c r="C25" s="57">
        <v>1182</v>
      </c>
      <c r="D25" s="57">
        <v>1131</v>
      </c>
      <c r="E25" s="57">
        <v>1086</v>
      </c>
      <c r="F25" s="57">
        <v>1050</v>
      </c>
      <c r="G25" s="57">
        <v>1017</v>
      </c>
      <c r="H25" s="57">
        <v>996</v>
      </c>
      <c r="I25" s="57">
        <v>972</v>
      </c>
      <c r="J25" s="57">
        <v>951</v>
      </c>
      <c r="K25" s="57">
        <v>927</v>
      </c>
      <c r="L25" s="57">
        <v>909</v>
      </c>
      <c r="M25" s="57">
        <v>888</v>
      </c>
      <c r="N25" s="57">
        <v>879</v>
      </c>
      <c r="O25" s="57">
        <v>873</v>
      </c>
      <c r="P25" s="57">
        <v>858</v>
      </c>
      <c r="Q25" s="57">
        <v>840</v>
      </c>
      <c r="R25" s="57">
        <v>825</v>
      </c>
      <c r="S25" s="63">
        <v>816</v>
      </c>
      <c r="T25" s="64">
        <v>1257</v>
      </c>
      <c r="U25" s="57"/>
      <c r="V25" s="57"/>
      <c r="W25" s="57"/>
      <c r="X25" s="57"/>
      <c r="Y25" s="57"/>
      <c r="Z25" s="57"/>
    </row>
    <row r="26" spans="1:26" ht="15" x14ac:dyDescent="0.25">
      <c r="A26" s="65" t="s">
        <v>41</v>
      </c>
      <c r="B26" s="62">
        <v>2811</v>
      </c>
      <c r="C26" s="57">
        <v>2511</v>
      </c>
      <c r="D26" s="57">
        <v>2304</v>
      </c>
      <c r="E26" s="57">
        <v>2169</v>
      </c>
      <c r="F26" s="57">
        <v>2049</v>
      </c>
      <c r="G26" s="57">
        <v>1947</v>
      </c>
      <c r="H26" s="57">
        <v>1872</v>
      </c>
      <c r="I26" s="57">
        <v>1812</v>
      </c>
      <c r="J26" s="57">
        <v>1749</v>
      </c>
      <c r="K26" s="57">
        <v>1701</v>
      </c>
      <c r="L26" s="57">
        <v>1665</v>
      </c>
      <c r="M26" s="57">
        <v>1623</v>
      </c>
      <c r="N26" s="57">
        <v>1602</v>
      </c>
      <c r="O26" s="57">
        <v>1575</v>
      </c>
      <c r="P26" s="57">
        <v>1548</v>
      </c>
      <c r="Q26" s="57">
        <v>1524</v>
      </c>
      <c r="R26" s="57">
        <v>1500</v>
      </c>
      <c r="S26" s="63">
        <v>1482</v>
      </c>
      <c r="T26" s="64">
        <v>2808</v>
      </c>
      <c r="U26" s="57"/>
      <c r="V26" s="57"/>
      <c r="W26" s="57"/>
      <c r="X26" s="57"/>
      <c r="Y26" s="57"/>
      <c r="Z26" s="57"/>
    </row>
    <row r="27" spans="1:26" ht="15" x14ac:dyDescent="0.25">
      <c r="A27" s="65" t="s">
        <v>92</v>
      </c>
      <c r="B27" s="62">
        <v>19716</v>
      </c>
      <c r="C27" s="57">
        <v>18384</v>
      </c>
      <c r="D27" s="57">
        <v>17385</v>
      </c>
      <c r="E27" s="57">
        <v>16590</v>
      </c>
      <c r="F27" s="57">
        <v>15885</v>
      </c>
      <c r="G27" s="57">
        <v>15294</v>
      </c>
      <c r="H27" s="57">
        <v>14781</v>
      </c>
      <c r="I27" s="57">
        <v>14337</v>
      </c>
      <c r="J27" s="57">
        <v>13902</v>
      </c>
      <c r="K27" s="57">
        <v>13497</v>
      </c>
      <c r="L27" s="57">
        <v>13167</v>
      </c>
      <c r="M27" s="57">
        <v>12855</v>
      </c>
      <c r="N27" s="57">
        <v>12594</v>
      </c>
      <c r="O27" s="57">
        <v>12372</v>
      </c>
      <c r="P27" s="57">
        <v>12165</v>
      </c>
      <c r="Q27" s="57">
        <v>11988</v>
      </c>
      <c r="R27" s="57">
        <v>11793</v>
      </c>
      <c r="S27" s="63">
        <v>11628</v>
      </c>
      <c r="T27" s="64">
        <v>19713</v>
      </c>
      <c r="U27" s="57"/>
      <c r="V27" s="57"/>
      <c r="W27" s="57"/>
      <c r="X27" s="57"/>
      <c r="Y27" s="57"/>
      <c r="Z27" s="57"/>
    </row>
    <row r="28" spans="1:26" ht="15" x14ac:dyDescent="0.25">
      <c r="A28" s="65" t="s">
        <v>93</v>
      </c>
      <c r="B28" s="62">
        <v>1266</v>
      </c>
      <c r="C28" s="57">
        <v>1149</v>
      </c>
      <c r="D28" s="57">
        <v>1077</v>
      </c>
      <c r="E28" s="57">
        <v>987</v>
      </c>
      <c r="F28" s="57">
        <v>921</v>
      </c>
      <c r="G28" s="57">
        <v>855</v>
      </c>
      <c r="H28" s="57">
        <v>801</v>
      </c>
      <c r="I28" s="57">
        <v>759</v>
      </c>
      <c r="J28" s="57">
        <v>723</v>
      </c>
      <c r="K28" s="57">
        <v>684</v>
      </c>
      <c r="L28" s="57">
        <v>645</v>
      </c>
      <c r="M28" s="57">
        <v>615</v>
      </c>
      <c r="N28" s="57">
        <v>585</v>
      </c>
      <c r="O28" s="57">
        <v>555</v>
      </c>
      <c r="P28" s="57">
        <v>534</v>
      </c>
      <c r="Q28" s="57">
        <v>504</v>
      </c>
      <c r="R28" s="57">
        <v>477</v>
      </c>
      <c r="S28" s="63">
        <v>456</v>
      </c>
      <c r="T28" s="64">
        <v>1260</v>
      </c>
      <c r="U28" s="57"/>
      <c r="V28" s="57"/>
      <c r="W28" s="57"/>
      <c r="X28" s="57"/>
      <c r="Y28" s="57"/>
      <c r="Z28" s="57"/>
    </row>
    <row r="29" spans="1:26" ht="15" x14ac:dyDescent="0.25">
      <c r="A29" s="65" t="s">
        <v>94</v>
      </c>
      <c r="B29" s="62">
        <v>252</v>
      </c>
      <c r="C29" s="57">
        <v>219</v>
      </c>
      <c r="D29" s="57">
        <v>198</v>
      </c>
      <c r="E29" s="57">
        <v>177</v>
      </c>
      <c r="F29" s="57">
        <v>156</v>
      </c>
      <c r="G29" s="57">
        <v>141</v>
      </c>
      <c r="H29" s="57">
        <v>129</v>
      </c>
      <c r="I29" s="57">
        <v>117</v>
      </c>
      <c r="J29" s="57">
        <v>108</v>
      </c>
      <c r="K29" s="57">
        <v>93</v>
      </c>
      <c r="L29" s="57">
        <v>81</v>
      </c>
      <c r="M29" s="57">
        <v>72</v>
      </c>
      <c r="N29" s="57">
        <v>72</v>
      </c>
      <c r="O29" s="57">
        <v>72</v>
      </c>
      <c r="P29" s="57">
        <v>72</v>
      </c>
      <c r="Q29" s="57">
        <v>72</v>
      </c>
      <c r="R29" s="57">
        <v>72</v>
      </c>
      <c r="S29" s="63">
        <v>72</v>
      </c>
      <c r="T29" s="64">
        <v>270</v>
      </c>
      <c r="U29" s="57"/>
      <c r="V29" s="57"/>
      <c r="W29" s="57"/>
      <c r="X29" s="57"/>
      <c r="Y29" s="57"/>
      <c r="Z29" s="57"/>
    </row>
    <row r="30" spans="1:26" ht="15" x14ac:dyDescent="0.25">
      <c r="A30" s="65"/>
      <c r="B30" s="62"/>
      <c r="C30" s="57"/>
      <c r="D30" s="57"/>
      <c r="E30" s="57"/>
      <c r="F30" s="57"/>
      <c r="G30" s="57"/>
      <c r="H30" s="57"/>
      <c r="I30" s="57"/>
      <c r="J30" s="57"/>
      <c r="K30" s="57"/>
      <c r="L30" s="57"/>
      <c r="M30" s="57"/>
      <c r="N30" s="57"/>
      <c r="O30" s="57"/>
      <c r="P30" s="57"/>
      <c r="Q30" s="57"/>
      <c r="R30" s="57"/>
      <c r="S30" s="63"/>
      <c r="T30" s="64"/>
      <c r="U30" s="57"/>
      <c r="V30" s="57"/>
      <c r="W30" s="57"/>
      <c r="X30" s="57"/>
      <c r="Y30" s="57"/>
      <c r="Z30" s="57"/>
    </row>
    <row r="31" spans="1:26" ht="15" x14ac:dyDescent="0.25">
      <c r="A31" s="61" t="s">
        <v>122</v>
      </c>
      <c r="B31" s="62"/>
      <c r="C31" s="57"/>
      <c r="D31" s="57"/>
      <c r="E31" s="57"/>
      <c r="F31" s="57"/>
      <c r="G31" s="57"/>
      <c r="H31" s="57"/>
      <c r="I31" s="57"/>
      <c r="J31" s="57"/>
      <c r="K31" s="57"/>
      <c r="L31" s="57"/>
      <c r="M31" s="57"/>
      <c r="N31" s="57"/>
      <c r="O31" s="57"/>
      <c r="P31" s="57"/>
      <c r="Q31" s="57"/>
      <c r="R31" s="57"/>
      <c r="S31" s="63"/>
      <c r="T31" s="64"/>
      <c r="U31" s="57"/>
      <c r="V31" s="57"/>
      <c r="W31" s="57"/>
      <c r="X31" s="57"/>
      <c r="Y31" s="57"/>
      <c r="Z31" s="57"/>
    </row>
    <row r="32" spans="1:26" ht="15" x14ac:dyDescent="0.25">
      <c r="A32" s="65" t="s">
        <v>95</v>
      </c>
      <c r="B32" s="62">
        <v>57183</v>
      </c>
      <c r="C32" s="57">
        <v>53199</v>
      </c>
      <c r="D32" s="57">
        <v>50241</v>
      </c>
      <c r="E32" s="57">
        <v>47781</v>
      </c>
      <c r="F32" s="57">
        <v>45564</v>
      </c>
      <c r="G32" s="57">
        <v>43692</v>
      </c>
      <c r="H32" s="57">
        <v>42123</v>
      </c>
      <c r="I32" s="57">
        <v>40758</v>
      </c>
      <c r="J32" s="57">
        <v>39333</v>
      </c>
      <c r="K32" s="57">
        <v>38034</v>
      </c>
      <c r="L32" s="57">
        <v>37023</v>
      </c>
      <c r="M32" s="57">
        <v>36072</v>
      </c>
      <c r="N32" s="57">
        <v>35280</v>
      </c>
      <c r="O32" s="57">
        <v>34614</v>
      </c>
      <c r="P32" s="57">
        <v>33990</v>
      </c>
      <c r="Q32" s="57">
        <v>33417</v>
      </c>
      <c r="R32" s="57">
        <v>32865</v>
      </c>
      <c r="S32" s="63">
        <v>32367</v>
      </c>
      <c r="T32" s="64">
        <v>57189</v>
      </c>
      <c r="U32" s="57"/>
      <c r="V32" s="57"/>
      <c r="W32" s="57"/>
      <c r="X32" s="57"/>
      <c r="Y32" s="57"/>
      <c r="Z32" s="57"/>
    </row>
    <row r="33" spans="1:26" ht="15" x14ac:dyDescent="0.25">
      <c r="A33" s="65" t="s">
        <v>96</v>
      </c>
      <c r="B33" s="62">
        <v>72312</v>
      </c>
      <c r="C33" s="57">
        <v>66747</v>
      </c>
      <c r="D33" s="57">
        <v>62196</v>
      </c>
      <c r="E33" s="57">
        <v>58623</v>
      </c>
      <c r="F33" s="57">
        <v>55455</v>
      </c>
      <c r="G33" s="57">
        <v>52614</v>
      </c>
      <c r="H33" s="57">
        <v>50196</v>
      </c>
      <c r="I33" s="57">
        <v>48069</v>
      </c>
      <c r="J33" s="57">
        <v>46089</v>
      </c>
      <c r="K33" s="57">
        <v>44268</v>
      </c>
      <c r="L33" s="57">
        <v>42939</v>
      </c>
      <c r="M33" s="57">
        <v>41787</v>
      </c>
      <c r="N33" s="57">
        <v>40809</v>
      </c>
      <c r="O33" s="57">
        <v>40041</v>
      </c>
      <c r="P33" s="57">
        <v>39303</v>
      </c>
      <c r="Q33" s="57">
        <v>38550</v>
      </c>
      <c r="R33" s="57">
        <v>37836</v>
      </c>
      <c r="S33" s="63">
        <v>37200</v>
      </c>
      <c r="T33" s="64">
        <v>72312</v>
      </c>
      <c r="U33" s="57"/>
      <c r="V33" s="57"/>
      <c r="W33" s="57"/>
      <c r="X33" s="57"/>
      <c r="Y33" s="57"/>
      <c r="Z33" s="57"/>
    </row>
    <row r="34" spans="1:26" ht="15" x14ac:dyDescent="0.25">
      <c r="A34" s="65"/>
      <c r="B34" s="62"/>
      <c r="C34" s="57"/>
      <c r="D34" s="57"/>
      <c r="E34" s="57"/>
      <c r="F34" s="57"/>
      <c r="G34" s="57"/>
      <c r="H34" s="57"/>
      <c r="I34" s="57"/>
      <c r="J34" s="57"/>
      <c r="K34" s="57"/>
      <c r="L34" s="57"/>
      <c r="M34" s="57"/>
      <c r="N34" s="57"/>
      <c r="O34" s="57"/>
      <c r="P34" s="57"/>
      <c r="Q34" s="57"/>
      <c r="R34" s="57"/>
      <c r="S34" s="63"/>
      <c r="T34" s="64"/>
      <c r="U34" s="57"/>
      <c r="V34" s="57"/>
      <c r="W34" s="57"/>
      <c r="X34" s="57"/>
      <c r="Y34" s="57"/>
      <c r="Z34" s="57"/>
    </row>
    <row r="35" spans="1:26" ht="15" x14ac:dyDescent="0.25">
      <c r="A35" s="61" t="s">
        <v>123</v>
      </c>
      <c r="B35" s="62"/>
      <c r="C35" s="57"/>
      <c r="D35" s="57"/>
      <c r="E35" s="57"/>
      <c r="F35" s="57"/>
      <c r="G35" s="57"/>
      <c r="H35" s="57"/>
      <c r="I35" s="57"/>
      <c r="J35" s="57"/>
      <c r="K35" s="57"/>
      <c r="L35" s="57"/>
      <c r="M35" s="57"/>
      <c r="N35" s="57"/>
      <c r="O35" s="57"/>
      <c r="P35" s="57"/>
      <c r="Q35" s="57"/>
      <c r="R35" s="57"/>
      <c r="S35" s="63"/>
      <c r="T35" s="64"/>
      <c r="U35" s="57"/>
      <c r="V35" s="57"/>
      <c r="W35" s="57"/>
      <c r="X35" s="57"/>
      <c r="Y35" s="57"/>
      <c r="Z35" s="57"/>
    </row>
    <row r="36" spans="1:26" ht="15" x14ac:dyDescent="0.25">
      <c r="A36" s="65" t="s">
        <v>97</v>
      </c>
      <c r="B36" s="62">
        <v>1395</v>
      </c>
      <c r="C36" s="57">
        <v>1260</v>
      </c>
      <c r="D36" s="57">
        <v>1185</v>
      </c>
      <c r="E36" s="57">
        <v>1083</v>
      </c>
      <c r="F36" s="57">
        <v>1011</v>
      </c>
      <c r="G36" s="57">
        <v>939</v>
      </c>
      <c r="H36" s="57">
        <v>882</v>
      </c>
      <c r="I36" s="57">
        <v>834</v>
      </c>
      <c r="J36" s="57">
        <v>792</v>
      </c>
      <c r="K36" s="57">
        <v>747</v>
      </c>
      <c r="L36" s="57">
        <v>699</v>
      </c>
      <c r="M36" s="57">
        <v>663</v>
      </c>
      <c r="N36" s="57">
        <v>633</v>
      </c>
      <c r="O36" s="57">
        <v>603</v>
      </c>
      <c r="P36" s="57">
        <v>582</v>
      </c>
      <c r="Q36" s="57">
        <v>549</v>
      </c>
      <c r="R36" s="57">
        <v>519</v>
      </c>
      <c r="S36" s="63">
        <v>501</v>
      </c>
      <c r="T36" s="64">
        <v>1392</v>
      </c>
      <c r="U36" s="57"/>
      <c r="V36" s="57"/>
      <c r="W36" s="57"/>
      <c r="X36" s="57"/>
      <c r="Y36" s="57"/>
      <c r="Z36" s="57"/>
    </row>
    <row r="37" spans="1:26" ht="15" x14ac:dyDescent="0.25">
      <c r="A37" s="65" t="s">
        <v>98</v>
      </c>
      <c r="B37" s="62">
        <v>14226</v>
      </c>
      <c r="C37" s="57">
        <v>13149</v>
      </c>
      <c r="D37" s="57">
        <v>12189</v>
      </c>
      <c r="E37" s="57">
        <v>11433</v>
      </c>
      <c r="F37" s="57">
        <v>10707</v>
      </c>
      <c r="G37" s="57">
        <v>10089</v>
      </c>
      <c r="H37" s="57">
        <v>9555</v>
      </c>
      <c r="I37" s="57">
        <v>9096</v>
      </c>
      <c r="J37" s="57">
        <v>8658</v>
      </c>
      <c r="K37" s="57">
        <v>8262</v>
      </c>
      <c r="L37" s="57">
        <v>7944</v>
      </c>
      <c r="M37" s="57">
        <v>7695</v>
      </c>
      <c r="N37" s="57">
        <v>7446</v>
      </c>
      <c r="O37" s="57">
        <v>7266</v>
      </c>
      <c r="P37" s="57">
        <v>7083</v>
      </c>
      <c r="Q37" s="57">
        <v>6903</v>
      </c>
      <c r="R37" s="57">
        <v>6738</v>
      </c>
      <c r="S37" s="63">
        <v>6597</v>
      </c>
      <c r="T37" s="64">
        <v>14217</v>
      </c>
      <c r="U37" s="57"/>
      <c r="V37" s="57"/>
      <c r="W37" s="57"/>
      <c r="X37" s="57"/>
      <c r="Y37" s="57"/>
      <c r="Z37" s="57"/>
    </row>
    <row r="38" spans="1:26" ht="15" x14ac:dyDescent="0.25">
      <c r="A38" s="65" t="s">
        <v>99</v>
      </c>
      <c r="B38" s="62">
        <v>30861</v>
      </c>
      <c r="C38" s="57">
        <v>28593</v>
      </c>
      <c r="D38" s="57">
        <v>26745</v>
      </c>
      <c r="E38" s="57">
        <v>25227</v>
      </c>
      <c r="F38" s="57">
        <v>23889</v>
      </c>
      <c r="G38" s="57">
        <v>22692</v>
      </c>
      <c r="H38" s="57">
        <v>21702</v>
      </c>
      <c r="I38" s="57">
        <v>20847</v>
      </c>
      <c r="J38" s="57">
        <v>19965</v>
      </c>
      <c r="K38" s="57">
        <v>19185</v>
      </c>
      <c r="L38" s="57">
        <v>18576</v>
      </c>
      <c r="M38" s="57">
        <v>18036</v>
      </c>
      <c r="N38" s="57">
        <v>17580</v>
      </c>
      <c r="O38" s="57">
        <v>17208</v>
      </c>
      <c r="P38" s="57">
        <v>16842</v>
      </c>
      <c r="Q38" s="57">
        <v>16503</v>
      </c>
      <c r="R38" s="57">
        <v>16173</v>
      </c>
      <c r="S38" s="63">
        <v>15879</v>
      </c>
      <c r="T38" s="64">
        <v>30861</v>
      </c>
      <c r="U38" s="57"/>
      <c r="V38" s="57"/>
      <c r="W38" s="57"/>
      <c r="X38" s="57"/>
      <c r="Y38" s="57"/>
      <c r="Z38" s="57"/>
    </row>
    <row r="39" spans="1:26" ht="15" x14ac:dyDescent="0.25">
      <c r="A39" s="65" t="s">
        <v>100</v>
      </c>
      <c r="B39" s="62">
        <v>18570</v>
      </c>
      <c r="C39" s="57">
        <v>17226</v>
      </c>
      <c r="D39" s="57">
        <v>16125</v>
      </c>
      <c r="E39" s="57">
        <v>15321</v>
      </c>
      <c r="F39" s="57">
        <v>14526</v>
      </c>
      <c r="G39" s="57">
        <v>13905</v>
      </c>
      <c r="H39" s="57">
        <v>13395</v>
      </c>
      <c r="I39" s="57">
        <v>12975</v>
      </c>
      <c r="J39" s="57">
        <v>12507</v>
      </c>
      <c r="K39" s="57">
        <v>12069</v>
      </c>
      <c r="L39" s="57">
        <v>11775</v>
      </c>
      <c r="M39" s="57">
        <v>11460</v>
      </c>
      <c r="N39" s="57">
        <v>11208</v>
      </c>
      <c r="O39" s="57">
        <v>11007</v>
      </c>
      <c r="P39" s="57">
        <v>10818</v>
      </c>
      <c r="Q39" s="57">
        <v>10632</v>
      </c>
      <c r="R39" s="57">
        <v>10461</v>
      </c>
      <c r="S39" s="63">
        <v>10317</v>
      </c>
      <c r="T39" s="64">
        <v>18567</v>
      </c>
      <c r="U39" s="57"/>
      <c r="V39" s="57"/>
      <c r="W39" s="57"/>
      <c r="X39" s="57"/>
      <c r="Y39" s="57"/>
      <c r="Z39" s="57"/>
    </row>
    <row r="40" spans="1:26" ht="15" x14ac:dyDescent="0.25">
      <c r="A40" s="65" t="s">
        <v>101</v>
      </c>
      <c r="B40" s="62">
        <v>13659</v>
      </c>
      <c r="C40" s="57">
        <v>12732</v>
      </c>
      <c r="D40" s="57">
        <v>12000</v>
      </c>
      <c r="E40" s="57">
        <v>11397</v>
      </c>
      <c r="F40" s="57">
        <v>10845</v>
      </c>
      <c r="G40" s="57">
        <v>10377</v>
      </c>
      <c r="H40" s="57">
        <v>10008</v>
      </c>
      <c r="I40" s="57">
        <v>9654</v>
      </c>
      <c r="J40" s="57">
        <v>9318</v>
      </c>
      <c r="K40" s="57">
        <v>8988</v>
      </c>
      <c r="L40" s="57">
        <v>8769</v>
      </c>
      <c r="M40" s="57">
        <v>8568</v>
      </c>
      <c r="N40" s="57">
        <v>8385</v>
      </c>
      <c r="O40" s="57">
        <v>8238</v>
      </c>
      <c r="P40" s="57">
        <v>8094</v>
      </c>
      <c r="Q40" s="57">
        <v>7962</v>
      </c>
      <c r="R40" s="57">
        <v>7821</v>
      </c>
      <c r="S40" s="63">
        <v>7707</v>
      </c>
      <c r="T40" s="64">
        <v>13659</v>
      </c>
      <c r="U40" s="57"/>
      <c r="V40" s="57"/>
      <c r="W40" s="57"/>
      <c r="X40" s="57"/>
      <c r="Y40" s="57"/>
      <c r="Z40" s="57"/>
    </row>
    <row r="41" spans="1:26" ht="15" x14ac:dyDescent="0.25">
      <c r="A41" s="65" t="s">
        <v>102</v>
      </c>
      <c r="B41" s="62">
        <v>12741</v>
      </c>
      <c r="C41" s="57">
        <v>11844</v>
      </c>
      <c r="D41" s="57">
        <v>11169</v>
      </c>
      <c r="E41" s="57">
        <v>10614</v>
      </c>
      <c r="F41" s="57">
        <v>10095</v>
      </c>
      <c r="G41" s="57">
        <v>9657</v>
      </c>
      <c r="H41" s="57">
        <v>9267</v>
      </c>
      <c r="I41" s="57">
        <v>8949</v>
      </c>
      <c r="J41" s="57">
        <v>8649</v>
      </c>
      <c r="K41" s="57">
        <v>8355</v>
      </c>
      <c r="L41" s="57">
        <v>8136</v>
      </c>
      <c r="M41" s="57">
        <v>7938</v>
      </c>
      <c r="N41" s="57">
        <v>7755</v>
      </c>
      <c r="O41" s="57">
        <v>7620</v>
      </c>
      <c r="P41" s="57">
        <v>7518</v>
      </c>
      <c r="Q41" s="57">
        <v>7380</v>
      </c>
      <c r="R41" s="57">
        <v>7296</v>
      </c>
      <c r="S41" s="63">
        <v>7191</v>
      </c>
      <c r="T41" s="64">
        <v>12747</v>
      </c>
      <c r="U41" s="57"/>
      <c r="V41" s="57"/>
      <c r="W41" s="57"/>
      <c r="X41" s="57"/>
      <c r="Y41" s="57"/>
      <c r="Z41" s="57"/>
    </row>
    <row r="42" spans="1:26" ht="15" x14ac:dyDescent="0.25">
      <c r="A42" s="65" t="s">
        <v>103</v>
      </c>
      <c r="B42" s="62">
        <v>11571</v>
      </c>
      <c r="C42" s="57">
        <v>10737</v>
      </c>
      <c r="D42" s="57">
        <v>10062</v>
      </c>
      <c r="E42" s="57">
        <v>9513</v>
      </c>
      <c r="F42" s="57">
        <v>9078</v>
      </c>
      <c r="G42" s="57">
        <v>8691</v>
      </c>
      <c r="H42" s="57">
        <v>8376</v>
      </c>
      <c r="I42" s="57">
        <v>8037</v>
      </c>
      <c r="J42" s="57">
        <v>7749</v>
      </c>
      <c r="K42" s="57">
        <v>7503</v>
      </c>
      <c r="L42" s="57">
        <v>7326</v>
      </c>
      <c r="M42" s="57">
        <v>7143</v>
      </c>
      <c r="N42" s="57">
        <v>7008</v>
      </c>
      <c r="O42" s="57">
        <v>6903</v>
      </c>
      <c r="P42" s="57">
        <v>6786</v>
      </c>
      <c r="Q42" s="57">
        <v>6687</v>
      </c>
      <c r="R42" s="57">
        <v>6594</v>
      </c>
      <c r="S42" s="63">
        <v>6504</v>
      </c>
      <c r="T42" s="64">
        <v>11568</v>
      </c>
      <c r="U42" s="57"/>
      <c r="V42" s="57"/>
      <c r="W42" s="57"/>
      <c r="X42" s="57"/>
      <c r="Y42" s="57"/>
      <c r="Z42" s="57"/>
    </row>
    <row r="43" spans="1:26" ht="15" x14ac:dyDescent="0.25">
      <c r="A43" s="65" t="s">
        <v>104</v>
      </c>
      <c r="B43" s="62">
        <v>10131</v>
      </c>
      <c r="C43" s="57">
        <v>9387</v>
      </c>
      <c r="D43" s="57">
        <v>8895</v>
      </c>
      <c r="E43" s="57">
        <v>8457</v>
      </c>
      <c r="F43" s="57">
        <v>8097</v>
      </c>
      <c r="G43" s="57">
        <v>7749</v>
      </c>
      <c r="H43" s="57">
        <v>7443</v>
      </c>
      <c r="I43" s="57">
        <v>7167</v>
      </c>
      <c r="J43" s="57">
        <v>6900</v>
      </c>
      <c r="K43" s="57">
        <v>6666</v>
      </c>
      <c r="L43" s="57">
        <v>6480</v>
      </c>
      <c r="M43" s="57">
        <v>6309</v>
      </c>
      <c r="N43" s="57">
        <v>6189</v>
      </c>
      <c r="O43" s="57">
        <v>6093</v>
      </c>
      <c r="P43" s="57">
        <v>5997</v>
      </c>
      <c r="Q43" s="57">
        <v>5910</v>
      </c>
      <c r="R43" s="57">
        <v>5832</v>
      </c>
      <c r="S43" s="63">
        <v>5754</v>
      </c>
      <c r="T43" s="64">
        <v>10128</v>
      </c>
      <c r="U43" s="57"/>
      <c r="V43" s="57"/>
      <c r="W43" s="57"/>
      <c r="X43" s="57"/>
      <c r="Y43" s="57"/>
      <c r="Z43" s="57"/>
    </row>
    <row r="44" spans="1:26" ht="15" x14ac:dyDescent="0.25">
      <c r="A44" s="65" t="s">
        <v>105</v>
      </c>
      <c r="B44" s="62">
        <v>7773</v>
      </c>
      <c r="C44" s="57">
        <v>7194</v>
      </c>
      <c r="D44" s="57">
        <v>6747</v>
      </c>
      <c r="E44" s="57">
        <v>6396</v>
      </c>
      <c r="F44" s="57">
        <v>6096</v>
      </c>
      <c r="G44" s="57">
        <v>5826</v>
      </c>
      <c r="H44" s="57">
        <v>5583</v>
      </c>
      <c r="I44" s="57">
        <v>5400</v>
      </c>
      <c r="J44" s="57">
        <v>5214</v>
      </c>
      <c r="K44" s="57">
        <v>5031</v>
      </c>
      <c r="L44" s="57">
        <v>4899</v>
      </c>
      <c r="M44" s="57">
        <v>4800</v>
      </c>
      <c r="N44" s="57">
        <v>4728</v>
      </c>
      <c r="O44" s="57">
        <v>4650</v>
      </c>
      <c r="P44" s="57">
        <v>4581</v>
      </c>
      <c r="Q44" s="57">
        <v>4515</v>
      </c>
      <c r="R44" s="57">
        <v>4452</v>
      </c>
      <c r="S44" s="63">
        <v>4377</v>
      </c>
      <c r="T44" s="64">
        <v>7761</v>
      </c>
      <c r="U44" s="57"/>
      <c r="V44" s="57"/>
      <c r="W44" s="57"/>
      <c r="X44" s="57"/>
      <c r="Y44" s="57"/>
      <c r="Z44" s="57"/>
    </row>
    <row r="45" spans="1:26" ht="15" x14ac:dyDescent="0.25">
      <c r="A45" s="65" t="s">
        <v>106</v>
      </c>
      <c r="B45" s="62">
        <v>5646</v>
      </c>
      <c r="C45" s="57">
        <v>5187</v>
      </c>
      <c r="D45" s="57">
        <v>4851</v>
      </c>
      <c r="E45" s="57">
        <v>4623</v>
      </c>
      <c r="F45" s="57">
        <v>4434</v>
      </c>
      <c r="G45" s="57">
        <v>4239</v>
      </c>
      <c r="H45" s="57">
        <v>4059</v>
      </c>
      <c r="I45" s="57">
        <v>3909</v>
      </c>
      <c r="J45" s="57">
        <v>3777</v>
      </c>
      <c r="K45" s="57">
        <v>3651</v>
      </c>
      <c r="L45" s="57">
        <v>3564</v>
      </c>
      <c r="M45" s="57">
        <v>3480</v>
      </c>
      <c r="N45" s="57">
        <v>3420</v>
      </c>
      <c r="O45" s="57">
        <v>3363</v>
      </c>
      <c r="P45" s="57">
        <v>3318</v>
      </c>
      <c r="Q45" s="57">
        <v>3270</v>
      </c>
      <c r="R45" s="57">
        <v>3189</v>
      </c>
      <c r="S45" s="63">
        <v>3135</v>
      </c>
      <c r="T45" s="64">
        <v>5649</v>
      </c>
      <c r="U45" s="57"/>
      <c r="V45" s="57"/>
      <c r="W45" s="57"/>
      <c r="X45" s="57"/>
      <c r="Y45" s="57"/>
      <c r="Z45" s="57"/>
    </row>
    <row r="46" spans="1:26" ht="15" x14ac:dyDescent="0.25">
      <c r="A46" s="65" t="s">
        <v>107</v>
      </c>
      <c r="B46" s="62">
        <v>2958</v>
      </c>
      <c r="C46" s="57">
        <v>2676</v>
      </c>
      <c r="D46" s="57">
        <v>2505</v>
      </c>
      <c r="E46" s="57">
        <v>2373</v>
      </c>
      <c r="F46" s="57">
        <v>2271</v>
      </c>
      <c r="G46" s="57">
        <v>2172</v>
      </c>
      <c r="H46" s="57">
        <v>2076</v>
      </c>
      <c r="I46" s="57">
        <v>1983</v>
      </c>
      <c r="J46" s="57">
        <v>1914</v>
      </c>
      <c r="K46" s="57">
        <v>1860</v>
      </c>
      <c r="L46" s="57">
        <v>1806</v>
      </c>
      <c r="M46" s="57">
        <v>1773</v>
      </c>
      <c r="N46" s="57">
        <v>1737</v>
      </c>
      <c r="O46" s="57">
        <v>1704</v>
      </c>
      <c r="P46" s="57">
        <v>1674</v>
      </c>
      <c r="Q46" s="57">
        <v>1656</v>
      </c>
      <c r="R46" s="57">
        <v>1626</v>
      </c>
      <c r="S46" s="63">
        <v>1605</v>
      </c>
      <c r="T46" s="64">
        <v>2949</v>
      </c>
      <c r="U46" s="57"/>
      <c r="V46" s="57"/>
      <c r="W46" s="57"/>
      <c r="X46" s="57"/>
      <c r="Y46" s="57"/>
      <c r="Z46" s="57"/>
    </row>
    <row r="47" spans="1:26" ht="15" x14ac:dyDescent="0.25">
      <c r="A47" s="65"/>
      <c r="B47" s="62"/>
      <c r="C47" s="57"/>
      <c r="D47" s="57"/>
      <c r="E47" s="57"/>
      <c r="F47" s="57"/>
      <c r="G47" s="57"/>
      <c r="H47" s="57"/>
      <c r="I47" s="57"/>
      <c r="J47" s="57"/>
      <c r="K47" s="57"/>
      <c r="L47" s="57"/>
      <c r="M47" s="57"/>
      <c r="N47" s="57"/>
      <c r="O47" s="57"/>
      <c r="P47" s="57"/>
      <c r="Q47" s="57"/>
      <c r="R47" s="57"/>
      <c r="S47" s="63"/>
      <c r="T47" s="64"/>
      <c r="U47" s="57"/>
      <c r="V47" s="57"/>
      <c r="W47" s="57"/>
      <c r="X47" s="57"/>
      <c r="Y47" s="57"/>
      <c r="Z47" s="57"/>
    </row>
    <row r="48" spans="1:26" ht="15" x14ac:dyDescent="0.25">
      <c r="A48" s="61" t="s">
        <v>124</v>
      </c>
      <c r="B48" s="62"/>
      <c r="C48" s="57"/>
      <c r="D48" s="57"/>
      <c r="E48" s="57"/>
      <c r="F48" s="57"/>
      <c r="G48" s="57"/>
      <c r="H48" s="57"/>
      <c r="I48" s="57"/>
      <c r="J48" s="57"/>
      <c r="K48" s="57"/>
      <c r="L48" s="57"/>
      <c r="M48" s="57"/>
      <c r="N48" s="57"/>
      <c r="O48" s="57"/>
      <c r="P48" s="57"/>
      <c r="Q48" s="57"/>
      <c r="R48" s="57"/>
      <c r="S48" s="63"/>
      <c r="T48" s="64"/>
      <c r="U48" s="57"/>
      <c r="V48" s="57"/>
      <c r="W48" s="57"/>
      <c r="X48" s="57"/>
      <c r="Y48" s="57"/>
      <c r="Z48" s="57"/>
    </row>
    <row r="49" spans="1:26" ht="15" x14ac:dyDescent="0.25">
      <c r="A49" s="65" t="s">
        <v>43</v>
      </c>
      <c r="B49" s="62">
        <v>7278</v>
      </c>
      <c r="C49" s="57">
        <v>6774</v>
      </c>
      <c r="D49" s="57">
        <v>6432</v>
      </c>
      <c r="E49" s="57">
        <v>6192</v>
      </c>
      <c r="F49" s="57">
        <v>5982</v>
      </c>
      <c r="G49" s="57">
        <v>5817</v>
      </c>
      <c r="H49" s="57">
        <v>5682</v>
      </c>
      <c r="I49" s="57">
        <v>5571</v>
      </c>
      <c r="J49" s="57">
        <v>5433</v>
      </c>
      <c r="K49" s="57">
        <v>5328</v>
      </c>
      <c r="L49" s="57">
        <v>5229</v>
      </c>
      <c r="M49" s="57">
        <v>5115</v>
      </c>
      <c r="N49" s="57">
        <v>5046</v>
      </c>
      <c r="O49" s="57">
        <v>4995</v>
      </c>
      <c r="P49" s="57">
        <v>4926</v>
      </c>
      <c r="Q49" s="57">
        <v>4872</v>
      </c>
      <c r="R49" s="57">
        <v>4815</v>
      </c>
      <c r="S49" s="63">
        <v>4767</v>
      </c>
      <c r="T49" s="64">
        <v>7275</v>
      </c>
      <c r="U49" s="57"/>
      <c r="V49" s="57"/>
      <c r="W49" s="57"/>
      <c r="X49" s="57"/>
      <c r="Y49" s="57"/>
      <c r="Z49" s="57"/>
    </row>
    <row r="50" spans="1:26" ht="15" x14ac:dyDescent="0.25">
      <c r="A50" s="65" t="s">
        <v>45</v>
      </c>
      <c r="B50" s="62">
        <v>43512</v>
      </c>
      <c r="C50" s="57">
        <v>39606</v>
      </c>
      <c r="D50" s="57">
        <v>36378</v>
      </c>
      <c r="E50" s="57">
        <v>33777</v>
      </c>
      <c r="F50" s="57">
        <v>31482</v>
      </c>
      <c r="G50" s="57">
        <v>29484</v>
      </c>
      <c r="H50" s="57">
        <v>27828</v>
      </c>
      <c r="I50" s="57">
        <v>26412</v>
      </c>
      <c r="J50" s="57">
        <v>25011</v>
      </c>
      <c r="K50" s="57">
        <v>23736</v>
      </c>
      <c r="L50" s="57">
        <v>22821</v>
      </c>
      <c r="M50" s="57">
        <v>22011</v>
      </c>
      <c r="N50" s="57">
        <v>21357</v>
      </c>
      <c r="O50" s="57">
        <v>20814</v>
      </c>
      <c r="P50" s="57">
        <v>20265</v>
      </c>
      <c r="Q50" s="57">
        <v>19761</v>
      </c>
      <c r="R50" s="57">
        <v>19266</v>
      </c>
      <c r="S50" s="63">
        <v>18849</v>
      </c>
      <c r="T50" s="64">
        <v>43503</v>
      </c>
      <c r="U50" s="57"/>
      <c r="V50" s="57"/>
      <c r="W50" s="57"/>
      <c r="X50" s="57"/>
      <c r="Y50" s="57"/>
      <c r="Z50" s="57"/>
    </row>
    <row r="51" spans="1:26" ht="15" x14ac:dyDescent="0.25">
      <c r="A51" s="65" t="s">
        <v>46</v>
      </c>
      <c r="B51" s="62">
        <v>51333</v>
      </c>
      <c r="C51" s="57">
        <v>47919</v>
      </c>
      <c r="D51" s="57">
        <v>45312</v>
      </c>
      <c r="E51" s="57">
        <v>43209</v>
      </c>
      <c r="F51" s="57">
        <v>41301</v>
      </c>
      <c r="G51" s="57">
        <v>39597</v>
      </c>
      <c r="H51" s="57">
        <v>38100</v>
      </c>
      <c r="I51" s="57">
        <v>36762</v>
      </c>
      <c r="J51" s="57">
        <v>35547</v>
      </c>
      <c r="K51" s="57">
        <v>34368</v>
      </c>
      <c r="L51" s="57">
        <v>33498</v>
      </c>
      <c r="M51" s="57">
        <v>32748</v>
      </c>
      <c r="N51" s="57">
        <v>32061</v>
      </c>
      <c r="O51" s="57">
        <v>31533</v>
      </c>
      <c r="P51" s="57">
        <v>31062</v>
      </c>
      <c r="Q51" s="57">
        <v>30579</v>
      </c>
      <c r="R51" s="57">
        <v>30111</v>
      </c>
      <c r="S51" s="63">
        <v>29697</v>
      </c>
      <c r="T51" s="64">
        <v>51330</v>
      </c>
      <c r="U51" s="57"/>
      <c r="V51" s="57"/>
      <c r="W51" s="57"/>
      <c r="X51" s="57"/>
      <c r="Y51" s="57"/>
      <c r="Z51" s="57"/>
    </row>
    <row r="52" spans="1:26" ht="15" x14ac:dyDescent="0.25">
      <c r="A52" s="65" t="s">
        <v>26</v>
      </c>
      <c r="B52" s="62">
        <v>13338</v>
      </c>
      <c r="C52" s="57">
        <v>12531</v>
      </c>
      <c r="D52" s="57">
        <v>11886</v>
      </c>
      <c r="E52" s="57">
        <v>11364</v>
      </c>
      <c r="F52" s="57">
        <v>10926</v>
      </c>
      <c r="G52" s="57">
        <v>10581</v>
      </c>
      <c r="H52" s="57">
        <v>10278</v>
      </c>
      <c r="I52" s="57">
        <v>10002</v>
      </c>
      <c r="J52" s="57">
        <v>9708</v>
      </c>
      <c r="K52" s="57">
        <v>9450</v>
      </c>
      <c r="L52" s="57">
        <v>9234</v>
      </c>
      <c r="M52" s="57">
        <v>9033</v>
      </c>
      <c r="N52" s="57">
        <v>8871</v>
      </c>
      <c r="O52" s="57">
        <v>8739</v>
      </c>
      <c r="P52" s="57">
        <v>8622</v>
      </c>
      <c r="Q52" s="57">
        <v>8499</v>
      </c>
      <c r="R52" s="57">
        <v>8376</v>
      </c>
      <c r="S52" s="63">
        <v>8268</v>
      </c>
      <c r="T52" s="64">
        <v>13344</v>
      </c>
      <c r="U52" s="57"/>
      <c r="V52" s="57"/>
      <c r="W52" s="57"/>
      <c r="X52" s="57"/>
      <c r="Y52" s="57"/>
      <c r="Z52" s="57"/>
    </row>
    <row r="53" spans="1:26" ht="15" x14ac:dyDescent="0.25">
      <c r="A53" s="65" t="s">
        <v>44</v>
      </c>
      <c r="B53" s="62">
        <v>14049</v>
      </c>
      <c r="C53" s="57">
        <v>13131</v>
      </c>
      <c r="D53" s="57">
        <v>12438</v>
      </c>
      <c r="E53" s="57">
        <v>11874</v>
      </c>
      <c r="F53" s="57">
        <v>11337</v>
      </c>
      <c r="G53" s="57">
        <v>10836</v>
      </c>
      <c r="H53" s="57">
        <v>10437</v>
      </c>
      <c r="I53" s="57">
        <v>10089</v>
      </c>
      <c r="J53" s="57">
        <v>9732</v>
      </c>
      <c r="K53" s="57">
        <v>9426</v>
      </c>
      <c r="L53" s="57">
        <v>9189</v>
      </c>
      <c r="M53" s="57">
        <v>8961</v>
      </c>
      <c r="N53" s="57">
        <v>8763</v>
      </c>
      <c r="O53" s="57">
        <v>8577</v>
      </c>
      <c r="P53" s="57">
        <v>8421</v>
      </c>
      <c r="Q53" s="57">
        <v>8256</v>
      </c>
      <c r="R53" s="57">
        <v>8133</v>
      </c>
      <c r="S53" s="63">
        <v>7986</v>
      </c>
      <c r="T53" s="64">
        <v>14046</v>
      </c>
      <c r="U53" s="57"/>
      <c r="V53" s="57"/>
      <c r="W53" s="57"/>
      <c r="X53" s="57"/>
      <c r="Y53" s="57"/>
      <c r="Z53" s="57"/>
    </row>
    <row r="54" spans="1:26" ht="15" x14ac:dyDescent="0.25">
      <c r="A54" s="65"/>
      <c r="B54" s="62"/>
      <c r="C54" s="57"/>
      <c r="D54" s="57"/>
      <c r="E54" s="57"/>
      <c r="F54" s="57"/>
      <c r="G54" s="57"/>
      <c r="H54" s="57"/>
      <c r="I54" s="57"/>
      <c r="J54" s="57"/>
      <c r="K54" s="57"/>
      <c r="L54" s="57"/>
      <c r="M54" s="57"/>
      <c r="N54" s="57"/>
      <c r="O54" s="57"/>
      <c r="P54" s="57"/>
      <c r="Q54" s="57"/>
      <c r="R54" s="57"/>
      <c r="S54" s="63"/>
      <c r="T54" s="64"/>
      <c r="U54" s="57"/>
      <c r="V54" s="57"/>
      <c r="W54" s="57"/>
      <c r="X54" s="57"/>
      <c r="Y54" s="57"/>
      <c r="Z54" s="57"/>
    </row>
    <row r="55" spans="1:26" ht="15" x14ac:dyDescent="0.25">
      <c r="A55" s="61" t="s">
        <v>125</v>
      </c>
      <c r="B55" s="62"/>
      <c r="C55" s="57"/>
      <c r="D55" s="57"/>
      <c r="E55" s="57"/>
      <c r="F55" s="57"/>
      <c r="G55" s="57"/>
      <c r="H55" s="57"/>
      <c r="I55" s="57"/>
      <c r="J55" s="57"/>
      <c r="K55" s="57"/>
      <c r="L55" s="57"/>
      <c r="M55" s="57"/>
      <c r="N55" s="57"/>
      <c r="O55" s="57"/>
      <c r="P55" s="57"/>
      <c r="Q55" s="57"/>
      <c r="R55" s="57"/>
      <c r="S55" s="63"/>
      <c r="T55" s="64"/>
      <c r="U55" s="57"/>
      <c r="V55" s="57"/>
      <c r="W55" s="57"/>
      <c r="X55" s="57"/>
      <c r="Y55" s="57"/>
      <c r="Z55" s="57"/>
    </row>
    <row r="56" spans="1:26" ht="15" x14ac:dyDescent="0.25">
      <c r="A56" s="65" t="s">
        <v>108</v>
      </c>
      <c r="B56" s="62">
        <v>41562</v>
      </c>
      <c r="C56" s="57">
        <v>38754</v>
      </c>
      <c r="D56" s="57">
        <v>36627</v>
      </c>
      <c r="E56" s="57">
        <v>34980</v>
      </c>
      <c r="F56" s="57">
        <v>33501</v>
      </c>
      <c r="G56" s="57">
        <v>32232</v>
      </c>
      <c r="H56" s="57">
        <v>31200</v>
      </c>
      <c r="I56" s="57">
        <v>30276</v>
      </c>
      <c r="J56" s="57">
        <v>29337</v>
      </c>
      <c r="K56" s="57">
        <v>28518</v>
      </c>
      <c r="L56" s="57">
        <v>27816</v>
      </c>
      <c r="M56" s="57">
        <v>27147</v>
      </c>
      <c r="N56" s="57">
        <v>26574</v>
      </c>
      <c r="O56" s="57">
        <v>26100</v>
      </c>
      <c r="P56" s="57">
        <v>25662</v>
      </c>
      <c r="Q56" s="57">
        <v>25212</v>
      </c>
      <c r="R56" s="57">
        <v>24795</v>
      </c>
      <c r="S56" s="63">
        <v>24414</v>
      </c>
      <c r="T56" s="64">
        <v>41547</v>
      </c>
      <c r="U56" s="57"/>
      <c r="V56" s="57"/>
      <c r="W56" s="57"/>
      <c r="X56" s="57"/>
      <c r="Y56" s="57"/>
      <c r="Z56" s="57"/>
    </row>
    <row r="57" spans="1:26" ht="15" x14ac:dyDescent="0.25">
      <c r="A57" s="65" t="s">
        <v>109</v>
      </c>
      <c r="B57" s="62">
        <v>11526</v>
      </c>
      <c r="C57" s="57">
        <v>10689</v>
      </c>
      <c r="D57" s="57">
        <v>10056</v>
      </c>
      <c r="E57" s="57">
        <v>9570</v>
      </c>
      <c r="F57" s="57">
        <v>9183</v>
      </c>
      <c r="G57" s="57">
        <v>8805</v>
      </c>
      <c r="H57" s="57">
        <v>8490</v>
      </c>
      <c r="I57" s="57">
        <v>8208</v>
      </c>
      <c r="J57" s="57">
        <v>7926</v>
      </c>
      <c r="K57" s="57">
        <v>7713</v>
      </c>
      <c r="L57" s="57">
        <v>7548</v>
      </c>
      <c r="M57" s="57">
        <v>7380</v>
      </c>
      <c r="N57" s="57">
        <v>7248</v>
      </c>
      <c r="O57" s="57">
        <v>7146</v>
      </c>
      <c r="P57" s="57">
        <v>7047</v>
      </c>
      <c r="Q57" s="57">
        <v>6957</v>
      </c>
      <c r="R57" s="57">
        <v>6852</v>
      </c>
      <c r="S57" s="63">
        <v>6768</v>
      </c>
      <c r="T57" s="64">
        <v>11535</v>
      </c>
      <c r="U57" s="57"/>
      <c r="V57" s="57"/>
      <c r="W57" s="57"/>
      <c r="X57" s="57"/>
      <c r="Y57" s="57"/>
      <c r="Z57" s="57"/>
    </row>
    <row r="58" spans="1:26" ht="15" x14ac:dyDescent="0.25">
      <c r="A58" s="65" t="s">
        <v>110</v>
      </c>
      <c r="B58" s="62">
        <v>6426</v>
      </c>
      <c r="C58" s="57">
        <v>5979</v>
      </c>
      <c r="D58" s="57">
        <v>5604</v>
      </c>
      <c r="E58" s="57">
        <v>5298</v>
      </c>
      <c r="F58" s="57">
        <v>5031</v>
      </c>
      <c r="G58" s="57">
        <v>4824</v>
      </c>
      <c r="H58" s="57">
        <v>4635</v>
      </c>
      <c r="I58" s="57">
        <v>4449</v>
      </c>
      <c r="J58" s="57">
        <v>4284</v>
      </c>
      <c r="K58" s="57">
        <v>4125</v>
      </c>
      <c r="L58" s="57">
        <v>4023</v>
      </c>
      <c r="M58" s="57">
        <v>3906</v>
      </c>
      <c r="N58" s="57">
        <v>3795</v>
      </c>
      <c r="O58" s="57">
        <v>3720</v>
      </c>
      <c r="P58" s="57">
        <v>3645</v>
      </c>
      <c r="Q58" s="57">
        <v>3564</v>
      </c>
      <c r="R58" s="57">
        <v>3501</v>
      </c>
      <c r="S58" s="63">
        <v>3450</v>
      </c>
      <c r="T58" s="64">
        <v>6423</v>
      </c>
      <c r="U58" s="57"/>
      <c r="V58" s="57"/>
      <c r="W58" s="57"/>
      <c r="X58" s="57"/>
      <c r="Y58" s="57"/>
      <c r="Z58" s="57"/>
    </row>
    <row r="59" spans="1:26" ht="15" x14ac:dyDescent="0.25">
      <c r="A59" s="65" t="s">
        <v>111</v>
      </c>
      <c r="B59" s="62">
        <v>8451</v>
      </c>
      <c r="C59" s="57">
        <v>7701</v>
      </c>
      <c r="D59" s="57">
        <v>7038</v>
      </c>
      <c r="E59" s="57">
        <v>6540</v>
      </c>
      <c r="F59" s="57">
        <v>6090</v>
      </c>
      <c r="G59" s="57">
        <v>5712</v>
      </c>
      <c r="H59" s="57">
        <v>5406</v>
      </c>
      <c r="I59" s="57">
        <v>5118</v>
      </c>
      <c r="J59" s="57">
        <v>4863</v>
      </c>
      <c r="K59" s="57">
        <v>4605</v>
      </c>
      <c r="L59" s="57">
        <v>4422</v>
      </c>
      <c r="M59" s="57">
        <v>4284</v>
      </c>
      <c r="N59" s="57">
        <v>4164</v>
      </c>
      <c r="O59" s="57">
        <v>4074</v>
      </c>
      <c r="P59" s="57">
        <v>3960</v>
      </c>
      <c r="Q59" s="57">
        <v>3861</v>
      </c>
      <c r="R59" s="57">
        <v>3783</v>
      </c>
      <c r="S59" s="63">
        <v>3714</v>
      </c>
      <c r="T59" s="64">
        <v>8448</v>
      </c>
      <c r="U59" s="57"/>
      <c r="V59" s="57"/>
      <c r="W59" s="57"/>
      <c r="X59" s="57"/>
      <c r="Y59" s="57"/>
      <c r="Z59" s="57"/>
    </row>
    <row r="60" spans="1:26" ht="15" x14ac:dyDescent="0.25">
      <c r="A60" s="65" t="s">
        <v>112</v>
      </c>
      <c r="B60" s="62">
        <v>4512</v>
      </c>
      <c r="C60" s="57">
        <v>4095</v>
      </c>
      <c r="D60" s="57">
        <v>3840</v>
      </c>
      <c r="E60" s="57">
        <v>3579</v>
      </c>
      <c r="F60" s="57">
        <v>3390</v>
      </c>
      <c r="G60" s="57">
        <v>3234</v>
      </c>
      <c r="H60" s="57">
        <v>3075</v>
      </c>
      <c r="I60" s="57">
        <v>2925</v>
      </c>
      <c r="J60" s="57">
        <v>2808</v>
      </c>
      <c r="K60" s="57">
        <v>2712</v>
      </c>
      <c r="L60" s="57">
        <v>2646</v>
      </c>
      <c r="M60" s="57">
        <v>2583</v>
      </c>
      <c r="N60" s="57">
        <v>2526</v>
      </c>
      <c r="O60" s="57">
        <v>2475</v>
      </c>
      <c r="P60" s="57">
        <v>2442</v>
      </c>
      <c r="Q60" s="57">
        <v>2397</v>
      </c>
      <c r="R60" s="57">
        <v>2364</v>
      </c>
      <c r="S60" s="63">
        <v>2310</v>
      </c>
      <c r="T60" s="64">
        <v>4518</v>
      </c>
      <c r="U60" s="57"/>
      <c r="V60" s="57"/>
      <c r="W60" s="57"/>
      <c r="X60" s="57"/>
      <c r="Y60" s="57"/>
      <c r="Z60" s="57"/>
    </row>
    <row r="61" spans="1:26" ht="15" x14ac:dyDescent="0.25">
      <c r="A61" s="65" t="s">
        <v>113</v>
      </c>
      <c r="B61" s="62">
        <v>6099</v>
      </c>
      <c r="C61" s="57">
        <v>5667</v>
      </c>
      <c r="D61" s="57">
        <v>5304</v>
      </c>
      <c r="E61" s="57">
        <v>5004</v>
      </c>
      <c r="F61" s="57">
        <v>4719</v>
      </c>
      <c r="G61" s="57">
        <v>4452</v>
      </c>
      <c r="H61" s="57">
        <v>4269</v>
      </c>
      <c r="I61" s="57">
        <v>4098</v>
      </c>
      <c r="J61" s="57">
        <v>3933</v>
      </c>
      <c r="K61" s="57">
        <v>3774</v>
      </c>
      <c r="L61" s="57">
        <v>3678</v>
      </c>
      <c r="M61" s="57">
        <v>3561</v>
      </c>
      <c r="N61" s="57">
        <v>3471</v>
      </c>
      <c r="O61" s="57">
        <v>3384</v>
      </c>
      <c r="P61" s="57">
        <v>3312</v>
      </c>
      <c r="Q61" s="57">
        <v>3243</v>
      </c>
      <c r="R61" s="57">
        <v>3174</v>
      </c>
      <c r="S61" s="63">
        <v>3129</v>
      </c>
      <c r="T61" s="64">
        <v>6096</v>
      </c>
      <c r="U61" s="57"/>
      <c r="V61" s="57"/>
      <c r="W61" s="57"/>
      <c r="X61" s="57"/>
      <c r="Y61" s="57"/>
      <c r="Z61" s="57"/>
    </row>
    <row r="62" spans="1:26" ht="15" x14ac:dyDescent="0.25">
      <c r="A62" s="65" t="s">
        <v>26</v>
      </c>
      <c r="B62" s="62">
        <v>1386</v>
      </c>
      <c r="C62" s="57">
        <v>1290</v>
      </c>
      <c r="D62" s="57">
        <v>1212</v>
      </c>
      <c r="E62" s="57">
        <v>1149</v>
      </c>
      <c r="F62" s="57">
        <v>1095</v>
      </c>
      <c r="G62" s="57">
        <v>1038</v>
      </c>
      <c r="H62" s="57">
        <v>978</v>
      </c>
      <c r="I62" s="57">
        <v>930</v>
      </c>
      <c r="J62" s="57">
        <v>861</v>
      </c>
      <c r="K62" s="57">
        <v>822</v>
      </c>
      <c r="L62" s="57">
        <v>792</v>
      </c>
      <c r="M62" s="57">
        <v>771</v>
      </c>
      <c r="N62" s="57">
        <v>747</v>
      </c>
      <c r="O62" s="57">
        <v>732</v>
      </c>
      <c r="P62" s="57">
        <v>717</v>
      </c>
      <c r="Q62" s="57">
        <v>699</v>
      </c>
      <c r="R62" s="57">
        <v>690</v>
      </c>
      <c r="S62" s="63">
        <v>675</v>
      </c>
      <c r="T62" s="64">
        <v>1380</v>
      </c>
      <c r="U62" s="57"/>
      <c r="V62" s="57"/>
      <c r="W62" s="57"/>
      <c r="X62" s="57"/>
      <c r="Y62" s="57"/>
      <c r="Z62" s="57"/>
    </row>
    <row r="63" spans="1:26" ht="15" x14ac:dyDescent="0.25">
      <c r="A63" s="65" t="s">
        <v>114</v>
      </c>
      <c r="B63" s="62">
        <v>12705</v>
      </c>
      <c r="C63" s="57">
        <v>11589</v>
      </c>
      <c r="D63" s="57">
        <v>10671</v>
      </c>
      <c r="E63" s="57">
        <v>9936</v>
      </c>
      <c r="F63" s="57">
        <v>9330</v>
      </c>
      <c r="G63" s="57">
        <v>8829</v>
      </c>
      <c r="H63" s="57">
        <v>8388</v>
      </c>
      <c r="I63" s="57">
        <v>8052</v>
      </c>
      <c r="J63" s="57">
        <v>7671</v>
      </c>
      <c r="K63" s="57">
        <v>7332</v>
      </c>
      <c r="L63" s="57">
        <v>7077</v>
      </c>
      <c r="M63" s="57">
        <v>6885</v>
      </c>
      <c r="N63" s="57">
        <v>6699</v>
      </c>
      <c r="O63" s="57">
        <v>6555</v>
      </c>
      <c r="P63" s="57">
        <v>6414</v>
      </c>
      <c r="Q63" s="57">
        <v>6285</v>
      </c>
      <c r="R63" s="57">
        <v>6159</v>
      </c>
      <c r="S63" s="63">
        <v>6024</v>
      </c>
      <c r="T63" s="64">
        <v>12711</v>
      </c>
      <c r="U63" s="57"/>
      <c r="V63" s="57"/>
      <c r="W63" s="57"/>
      <c r="X63" s="57"/>
      <c r="Y63" s="57"/>
      <c r="Z63" s="57"/>
    </row>
    <row r="64" spans="1:26" ht="15" x14ac:dyDescent="0.25">
      <c r="A64" s="65" t="s">
        <v>115</v>
      </c>
      <c r="B64" s="62">
        <v>10173</v>
      </c>
      <c r="C64" s="57">
        <v>9513</v>
      </c>
      <c r="D64" s="57">
        <v>9003</v>
      </c>
      <c r="E64" s="57">
        <v>8517</v>
      </c>
      <c r="F64" s="57">
        <v>8007</v>
      </c>
      <c r="G64" s="57">
        <v>7407</v>
      </c>
      <c r="H64" s="57">
        <v>6906</v>
      </c>
      <c r="I64" s="57">
        <v>6489</v>
      </c>
      <c r="J64" s="57">
        <v>6192</v>
      </c>
      <c r="K64" s="57">
        <v>5775</v>
      </c>
      <c r="L64" s="57">
        <v>5526</v>
      </c>
      <c r="M64" s="57">
        <v>5379</v>
      </c>
      <c r="N64" s="57">
        <v>5265</v>
      </c>
      <c r="O64" s="57">
        <v>5172</v>
      </c>
      <c r="P64" s="57">
        <v>5091</v>
      </c>
      <c r="Q64" s="57">
        <v>4989</v>
      </c>
      <c r="R64" s="57">
        <v>4887</v>
      </c>
      <c r="S64" s="63">
        <v>4803</v>
      </c>
      <c r="T64" s="64">
        <v>10179</v>
      </c>
      <c r="U64" s="57"/>
      <c r="V64" s="57"/>
      <c r="W64" s="57"/>
      <c r="X64" s="57"/>
      <c r="Y64" s="57"/>
      <c r="Z64" s="57"/>
    </row>
    <row r="65" spans="1:26" ht="15" x14ac:dyDescent="0.25">
      <c r="A65" s="65" t="s">
        <v>116</v>
      </c>
      <c r="B65" s="62">
        <v>5700</v>
      </c>
      <c r="C65" s="57">
        <v>5229</v>
      </c>
      <c r="D65" s="57">
        <v>4827</v>
      </c>
      <c r="E65" s="57">
        <v>4536</v>
      </c>
      <c r="F65" s="57">
        <v>4242</v>
      </c>
      <c r="G65" s="57">
        <v>4038</v>
      </c>
      <c r="H65" s="57">
        <v>3864</v>
      </c>
      <c r="I65" s="57">
        <v>3687</v>
      </c>
      <c r="J65" s="57">
        <v>3510</v>
      </c>
      <c r="K65" s="57">
        <v>3375</v>
      </c>
      <c r="L65" s="57">
        <v>3261</v>
      </c>
      <c r="M65" s="57">
        <v>3168</v>
      </c>
      <c r="N65" s="57">
        <v>3093</v>
      </c>
      <c r="O65" s="57">
        <v>3021</v>
      </c>
      <c r="P65" s="57">
        <v>2955</v>
      </c>
      <c r="Q65" s="57">
        <v>2907</v>
      </c>
      <c r="R65" s="57">
        <v>2847</v>
      </c>
      <c r="S65" s="63">
        <v>2814</v>
      </c>
      <c r="T65" s="64">
        <v>5703</v>
      </c>
      <c r="U65" s="57"/>
      <c r="V65" s="57"/>
      <c r="W65" s="57"/>
      <c r="X65" s="57"/>
      <c r="Y65" s="57"/>
      <c r="Z65" s="57"/>
    </row>
    <row r="66" spans="1:26" ht="15" x14ac:dyDescent="0.25">
      <c r="A66" s="65" t="s">
        <v>117</v>
      </c>
      <c r="B66" s="62">
        <v>10791</v>
      </c>
      <c r="C66" s="57">
        <v>9933</v>
      </c>
      <c r="D66" s="57">
        <v>9291</v>
      </c>
      <c r="E66" s="57">
        <v>8790</v>
      </c>
      <c r="F66" s="57">
        <v>8304</v>
      </c>
      <c r="G66" s="57">
        <v>7917</v>
      </c>
      <c r="H66" s="57">
        <v>7560</v>
      </c>
      <c r="I66" s="57">
        <v>7281</v>
      </c>
      <c r="J66" s="57">
        <v>6987</v>
      </c>
      <c r="K66" s="57">
        <v>6726</v>
      </c>
      <c r="L66" s="57">
        <v>6528</v>
      </c>
      <c r="M66" s="57">
        <v>6339</v>
      </c>
      <c r="N66" s="57">
        <v>6180</v>
      </c>
      <c r="O66" s="57">
        <v>6060</v>
      </c>
      <c r="P66" s="57">
        <v>5943</v>
      </c>
      <c r="Q66" s="57">
        <v>5844</v>
      </c>
      <c r="R66" s="57">
        <v>5739</v>
      </c>
      <c r="S66" s="63">
        <v>5646</v>
      </c>
      <c r="T66" s="64">
        <v>10800</v>
      </c>
      <c r="U66" s="57"/>
      <c r="V66" s="57"/>
      <c r="W66" s="57"/>
      <c r="X66" s="57"/>
      <c r="Y66" s="57"/>
      <c r="Z66" s="57"/>
    </row>
    <row r="67" spans="1:26" ht="15" x14ac:dyDescent="0.25">
      <c r="A67" s="65" t="s">
        <v>118</v>
      </c>
      <c r="B67" s="62">
        <v>10146</v>
      </c>
      <c r="C67" s="57">
        <v>9489</v>
      </c>
      <c r="D67" s="57">
        <v>8943</v>
      </c>
      <c r="E67" s="57">
        <v>8487</v>
      </c>
      <c r="F67" s="57">
        <v>8112</v>
      </c>
      <c r="G67" s="57">
        <v>7803</v>
      </c>
      <c r="H67" s="57">
        <v>7521</v>
      </c>
      <c r="I67" s="57">
        <v>7290</v>
      </c>
      <c r="J67" s="57">
        <v>7029</v>
      </c>
      <c r="K67" s="57">
        <v>6801</v>
      </c>
      <c r="L67" s="57">
        <v>6627</v>
      </c>
      <c r="M67" s="57">
        <v>6441</v>
      </c>
      <c r="N67" s="57">
        <v>6321</v>
      </c>
      <c r="O67" s="57">
        <v>6213</v>
      </c>
      <c r="P67" s="57">
        <v>6105</v>
      </c>
      <c r="Q67" s="57">
        <v>6012</v>
      </c>
      <c r="R67" s="57">
        <v>5913</v>
      </c>
      <c r="S67" s="63">
        <v>5826</v>
      </c>
      <c r="T67" s="64">
        <v>10158</v>
      </c>
      <c r="U67" s="57"/>
      <c r="V67" s="57"/>
      <c r="W67" s="57"/>
      <c r="X67" s="57"/>
      <c r="Y67" s="57"/>
      <c r="Z67" s="57"/>
    </row>
    <row r="68" spans="1:26" x14ac:dyDescent="0.2">
      <c r="A68" s="261"/>
      <c r="B68" s="262"/>
      <c r="C68" s="263"/>
      <c r="D68" s="263"/>
      <c r="E68" s="263"/>
      <c r="F68" s="263"/>
      <c r="G68" s="263"/>
      <c r="H68" s="263"/>
      <c r="I68" s="263"/>
      <c r="J68" s="263"/>
      <c r="K68" s="263"/>
      <c r="L68" s="263"/>
      <c r="M68" s="263"/>
      <c r="N68" s="263"/>
      <c r="O68" s="263"/>
      <c r="P68" s="263"/>
      <c r="Q68" s="263"/>
      <c r="R68" s="263"/>
      <c r="S68" s="264"/>
      <c r="T68" s="265"/>
    </row>
    <row r="69" spans="1:26" ht="15.75" thickBot="1" x14ac:dyDescent="0.3">
      <c r="A69" s="266" t="s">
        <v>42</v>
      </c>
      <c r="B69" s="68">
        <v>129513</v>
      </c>
      <c r="C69" s="70">
        <v>119961</v>
      </c>
      <c r="D69" s="70">
        <v>112449</v>
      </c>
      <c r="E69" s="70">
        <v>106416</v>
      </c>
      <c r="F69" s="70">
        <v>101028</v>
      </c>
      <c r="G69" s="70">
        <v>96315</v>
      </c>
      <c r="H69" s="70">
        <v>92325</v>
      </c>
      <c r="I69" s="70">
        <v>88830</v>
      </c>
      <c r="J69" s="70">
        <v>85425</v>
      </c>
      <c r="K69" s="70">
        <v>82305</v>
      </c>
      <c r="L69" s="70">
        <v>79965</v>
      </c>
      <c r="M69" s="70">
        <v>77862</v>
      </c>
      <c r="N69" s="70">
        <v>76092</v>
      </c>
      <c r="O69" s="70">
        <v>74655</v>
      </c>
      <c r="P69" s="70">
        <v>73293</v>
      </c>
      <c r="Q69" s="70">
        <v>71967</v>
      </c>
      <c r="R69" s="70">
        <v>70701</v>
      </c>
      <c r="S69" s="69">
        <v>69567</v>
      </c>
      <c r="T69" s="71">
        <v>129501</v>
      </c>
      <c r="U69" s="57"/>
      <c r="V69" s="57"/>
      <c r="W69" s="57"/>
      <c r="X69" s="57"/>
      <c r="Y69" s="57"/>
      <c r="Z69" s="57"/>
    </row>
    <row r="70" spans="1:26" ht="15" x14ac:dyDescent="0.2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row>
    <row r="71" spans="1:26" ht="15" x14ac:dyDescent="0.2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row>
    <row r="74" spans="1:26" ht="15" x14ac:dyDescent="0.25">
      <c r="E74" s="57"/>
    </row>
    <row r="75" spans="1:26" ht="15" x14ac:dyDescent="0.25">
      <c r="E75" s="57"/>
    </row>
    <row r="76" spans="1:26" ht="15" x14ac:dyDescent="0.25">
      <c r="E76" s="57"/>
    </row>
    <row r="77" spans="1:26" ht="15" x14ac:dyDescent="0.25">
      <c r="E77" s="57"/>
    </row>
    <row r="78" spans="1:26" ht="15" x14ac:dyDescent="0.25">
      <c r="E78" s="57"/>
    </row>
    <row r="79" spans="1:26" ht="15" x14ac:dyDescent="0.25">
      <c r="E79" s="57"/>
    </row>
    <row r="80" spans="1:26" ht="15" x14ac:dyDescent="0.25">
      <c r="E80" s="57"/>
    </row>
  </sheetData>
  <mergeCells count="1">
    <mergeCell ref="B7:S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6</vt:i4>
      </vt:variant>
    </vt:vector>
  </HeadingPairs>
  <TitlesOfParts>
    <vt:vector size="36" baseType="lpstr">
      <vt:lpstr>Disclaimer</vt:lpstr>
      <vt:lpstr>data reference</vt:lpstr>
      <vt:lpstr>A1</vt:lpstr>
      <vt:lpstr>A2</vt:lpstr>
      <vt:lpstr>A3</vt:lpstr>
      <vt:lpstr>A4</vt:lpstr>
      <vt:lpstr>A5</vt:lpstr>
      <vt:lpstr>A6.a</vt:lpstr>
      <vt:lpstr>A6.b</vt:lpstr>
      <vt:lpstr>A7</vt:lpstr>
      <vt:lpstr>A8</vt:lpstr>
      <vt:lpstr>A9</vt:lpstr>
      <vt:lpstr>A10.a</vt:lpstr>
      <vt:lpstr>A10.b</vt:lpstr>
      <vt:lpstr>A11</vt:lpstr>
      <vt:lpstr>A12</vt:lpstr>
      <vt:lpstr>A13</vt:lpstr>
      <vt:lpstr>A14</vt:lpstr>
      <vt:lpstr>A15</vt:lpstr>
      <vt:lpstr>A16</vt:lpstr>
      <vt:lpstr>A17</vt:lpstr>
      <vt:lpstr>A18</vt:lpstr>
      <vt:lpstr>A19</vt:lpstr>
      <vt:lpstr>A20</vt:lpstr>
      <vt:lpstr>A21</vt:lpstr>
      <vt:lpstr>A22</vt:lpstr>
      <vt:lpstr>B1</vt:lpstr>
      <vt:lpstr>B2</vt:lpstr>
      <vt:lpstr>B3</vt:lpstr>
      <vt:lpstr>B4</vt:lpstr>
      <vt:lpstr>'A1'!_Ref501007236</vt:lpstr>
      <vt:lpstr>'A1'!_Ref506816592</vt:lpstr>
      <vt:lpstr>'A4'!_Ref506817630</vt:lpstr>
      <vt:lpstr>'A12'!_Ref506819553</vt:lpstr>
      <vt:lpstr>'A12'!_Ref506819611</vt:lpstr>
      <vt:lpstr>'A12'!_Ref506819759</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Judd</dc:creator>
  <cp:lastModifiedBy>Jacky Sung</cp:lastModifiedBy>
  <dcterms:created xsi:type="dcterms:W3CDTF">2018-01-30T20:40:24Z</dcterms:created>
  <dcterms:modified xsi:type="dcterms:W3CDTF">2018-08-17T04:17:16Z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A10260926</vt:lpwstr>
  </property>
  <property fmtid="{D5CDD505-2E9C-101B-9397-08002B2CF9AE}" pid="4" name="Objective-Title">
    <vt:lpwstr>Electronic Appendices</vt:lpwstr>
  </property>
  <property fmtid="{D5CDD505-2E9C-101B-9397-08002B2CF9AE}" pid="5" name="Objective-Comment">
    <vt:lpwstr/>
  </property>
  <property fmtid="{D5CDD505-2E9C-101B-9397-08002B2CF9AE}" pid="6" name="Objective-CreationStamp">
    <vt:filetime>2018-02-14T06:24:57Z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2018-04-12T20:56:05Z</vt:filetime>
  </property>
  <property fmtid="{D5CDD505-2E9C-101B-9397-08002B2CF9AE}" pid="11" name="Objective-Owner">
    <vt:lpwstr>Eric Judd</vt:lpwstr>
  </property>
  <property fmtid="{D5CDD505-2E9C-101B-9397-08002B2CF9AE}" pid="12" name="Objective-Path">
    <vt:lpwstr>Global Folder:MSD INFORMATION REPOSITORY:Social Services Policy:Benefit Administration &amp; Design:Benefit Design:Response to Welfare Working Group:Joint MSD and Treasury Response to Welfare Working Group - Welfare Reform:Welfare Reform Workstreams (post Aug</vt:lpwstr>
  </property>
  <property fmtid="{D5CDD505-2E9C-101B-9397-08002B2CF9AE}" pid="13" name="Objective-Parent">
    <vt:lpwstr>Off-benefit research</vt:lpwstr>
  </property>
  <property fmtid="{D5CDD505-2E9C-101B-9397-08002B2CF9AE}" pid="14" name="Objective-State">
    <vt:lpwstr>Being Edited</vt:lpwstr>
  </property>
  <property fmtid="{D5CDD505-2E9C-101B-9397-08002B2CF9AE}" pid="15" name="Objective-Version">
    <vt:lpwstr>0.15</vt:lpwstr>
  </property>
  <property fmtid="{D5CDD505-2E9C-101B-9397-08002B2CF9AE}" pid="16" name="Objective-VersionNumber">
    <vt:r8>15</vt:r8>
  </property>
  <property fmtid="{D5CDD505-2E9C-101B-9397-08002B2CF9AE}" pid="17" name="Objective-VersionComment">
    <vt:lpwstr/>
  </property>
  <property fmtid="{D5CDD505-2E9C-101B-9397-08002B2CF9AE}" pid="18" name="Objective-FileNumber">
    <vt:lpwstr>SO/BE/02/05/01/11-14130</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