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orp.ssi.govt.nz\usersw\wande004\Desktop\Work\"/>
    </mc:Choice>
  </mc:AlternateContent>
  <xr:revisionPtr revIDLastSave="0" documentId="13_ncr:1_{B4BBFE20-47A0-4FD8-9E1E-250A5000FA78}" xr6:coauthVersionLast="41" xr6:coauthVersionMax="41" xr10:uidLastSave="{00000000-0000-0000-0000-000000000000}"/>
  <bookViews>
    <workbookView xWindow="-120" yWindow="-120" windowWidth="29040" windowHeight="15840" tabRatio="569" xr2:uid="{86D17848-4EA9-4B8B-85F7-231AC4507C88}"/>
  </bookViews>
  <sheets>
    <sheet name="Contents " sheetId="6" r:id="rId1"/>
    <sheet name="Wage Subsidy Proportion" sheetId="10" r:id="rId2"/>
    <sheet name="Wage Subsidy Extn Proportion" sheetId="11" r:id="rId3"/>
    <sheet name="Number of Jobs Supported" sheetId="12" r:id="rId4"/>
  </sheets>
  <definedNames>
    <definedName name="_xlnm.Print_Area" localSheetId="3">'Number of Jobs Supported'!$A$1:$G$43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2" l="1"/>
  <c r="B4" i="11"/>
  <c r="B4" i="10"/>
  <c r="E86" i="11" l="1"/>
  <c r="E87" i="11"/>
  <c r="E88" i="11"/>
  <c r="E89" i="11"/>
  <c r="E90" i="11"/>
  <c r="E91" i="11"/>
  <c r="E92" i="11"/>
  <c r="E93" i="11"/>
  <c r="E94" i="11"/>
  <c r="E95" i="11"/>
  <c r="E96" i="11"/>
  <c r="E97" i="11"/>
  <c r="E98" i="11"/>
  <c r="E99" i="11"/>
  <c r="E100" i="11"/>
  <c r="E101" i="11"/>
  <c r="E102" i="11"/>
  <c r="E103" i="11"/>
  <c r="F104" i="11"/>
  <c r="D104" i="11"/>
  <c r="E104" i="11" s="1"/>
  <c r="C104" i="11"/>
  <c r="D79" i="11"/>
  <c r="C79" i="11"/>
  <c r="E78" i="11"/>
  <c r="E77" i="11"/>
  <c r="E76" i="11"/>
  <c r="E75" i="11"/>
  <c r="E74" i="11"/>
  <c r="E73" i="11"/>
  <c r="E72" i="11"/>
  <c r="E71" i="11"/>
  <c r="E70" i="11"/>
  <c r="E69" i="11"/>
  <c r="E68" i="11"/>
  <c r="E67" i="11"/>
  <c r="E66" i="11"/>
  <c r="E65" i="11"/>
  <c r="E64" i="11"/>
  <c r="E63" i="11"/>
  <c r="E62" i="11"/>
  <c r="E61" i="11"/>
  <c r="E60" i="11"/>
  <c r="E59" i="11"/>
  <c r="O52" i="11"/>
  <c r="N52" i="11"/>
  <c r="M52" i="11"/>
  <c r="L52" i="11"/>
  <c r="K52" i="11"/>
  <c r="J52" i="11"/>
  <c r="H52" i="11"/>
  <c r="G52" i="11"/>
  <c r="F52" i="11"/>
  <c r="E52" i="11"/>
  <c r="D52" i="11"/>
  <c r="C52" i="11"/>
  <c r="Q52" i="11" s="1"/>
  <c r="V51" i="11"/>
  <c r="P51" i="11"/>
  <c r="I51" i="11"/>
  <c r="V50" i="11"/>
  <c r="U50" i="11"/>
  <c r="T50" i="11"/>
  <c r="S50" i="11"/>
  <c r="R50" i="11"/>
  <c r="Q50" i="11"/>
  <c r="P50" i="11"/>
  <c r="I50" i="11"/>
  <c r="V49" i="11"/>
  <c r="U49" i="11"/>
  <c r="T49" i="11"/>
  <c r="S49" i="11"/>
  <c r="R49" i="11"/>
  <c r="Q49" i="11"/>
  <c r="P49" i="11"/>
  <c r="I49" i="11"/>
  <c r="V48" i="11"/>
  <c r="U48" i="11"/>
  <c r="T48" i="11"/>
  <c r="S48" i="11"/>
  <c r="R48" i="11"/>
  <c r="Q48" i="11"/>
  <c r="P48" i="11"/>
  <c r="I48" i="11"/>
  <c r="V47" i="11"/>
  <c r="U47" i="11"/>
  <c r="T47" i="11"/>
  <c r="S47" i="11"/>
  <c r="R47" i="11"/>
  <c r="Q47" i="11"/>
  <c r="P47" i="11"/>
  <c r="I47" i="11"/>
  <c r="V46" i="11"/>
  <c r="U46" i="11"/>
  <c r="T46" i="11"/>
  <c r="S46" i="11"/>
  <c r="R46" i="11"/>
  <c r="Q46" i="11"/>
  <c r="P46" i="11"/>
  <c r="I46" i="11"/>
  <c r="I38" i="11"/>
  <c r="H38" i="11"/>
  <c r="G38" i="11"/>
  <c r="E38" i="11"/>
  <c r="D38" i="11"/>
  <c r="C38" i="11"/>
  <c r="M37" i="11"/>
  <c r="L37" i="11"/>
  <c r="K37" i="11"/>
  <c r="J37" i="11"/>
  <c r="F37" i="11"/>
  <c r="N36" i="11"/>
  <c r="M36" i="11"/>
  <c r="L36" i="11"/>
  <c r="K36" i="11"/>
  <c r="J36" i="11"/>
  <c r="F36" i="11"/>
  <c r="M35" i="11"/>
  <c r="L35" i="11"/>
  <c r="K35" i="11"/>
  <c r="J35" i="11"/>
  <c r="F35" i="11"/>
  <c r="M34" i="11"/>
  <c r="L34" i="11"/>
  <c r="K34" i="11"/>
  <c r="J34" i="11"/>
  <c r="F34" i="11"/>
  <c r="N33" i="11"/>
  <c r="M33" i="11"/>
  <c r="L33" i="11"/>
  <c r="K33" i="11"/>
  <c r="J33" i="11"/>
  <c r="F33" i="11"/>
  <c r="M32" i="11"/>
  <c r="L32" i="11"/>
  <c r="K32" i="11"/>
  <c r="J32" i="11"/>
  <c r="F32" i="11"/>
  <c r="D24" i="11"/>
  <c r="C24" i="11"/>
  <c r="E23" i="11"/>
  <c r="E22" i="11"/>
  <c r="E21" i="11"/>
  <c r="E20" i="11"/>
  <c r="E19" i="11"/>
  <c r="E18" i="11"/>
  <c r="E17" i="11"/>
  <c r="E16" i="11"/>
  <c r="E15" i="11"/>
  <c r="E14" i="11"/>
  <c r="E13" i="11"/>
  <c r="E12" i="11"/>
  <c r="E11" i="11"/>
  <c r="E10" i="11"/>
  <c r="F104" i="10"/>
  <c r="D104" i="10"/>
  <c r="C104" i="10"/>
  <c r="E103" i="10"/>
  <c r="E102" i="10"/>
  <c r="E101" i="10"/>
  <c r="E100" i="10"/>
  <c r="E99" i="10"/>
  <c r="E98" i="10"/>
  <c r="E97" i="10"/>
  <c r="E96" i="10"/>
  <c r="E95" i="10"/>
  <c r="E94" i="10"/>
  <c r="E93" i="10"/>
  <c r="E92" i="10"/>
  <c r="E91" i="10"/>
  <c r="E90" i="10"/>
  <c r="E89" i="10"/>
  <c r="E88" i="10"/>
  <c r="E87" i="10"/>
  <c r="E86" i="10"/>
  <c r="E67" i="10"/>
  <c r="E68" i="10"/>
  <c r="E69" i="10"/>
  <c r="E70" i="10"/>
  <c r="E71" i="10"/>
  <c r="E72" i="10"/>
  <c r="E73" i="10"/>
  <c r="E74" i="10"/>
  <c r="E75" i="10"/>
  <c r="E76" i="10"/>
  <c r="E77" i="10"/>
  <c r="E78" i="10"/>
  <c r="E60" i="10"/>
  <c r="E61" i="10"/>
  <c r="E62" i="10"/>
  <c r="E63" i="10"/>
  <c r="E64" i="10"/>
  <c r="E65" i="10"/>
  <c r="E66" i="10"/>
  <c r="D79" i="10"/>
  <c r="C79" i="10"/>
  <c r="E59" i="10"/>
  <c r="Q47" i="10"/>
  <c r="R47" i="10"/>
  <c r="S47" i="10"/>
  <c r="T47" i="10"/>
  <c r="U47" i="10"/>
  <c r="V47" i="10"/>
  <c r="Q48" i="10"/>
  <c r="R48" i="10"/>
  <c r="S48" i="10"/>
  <c r="T48" i="10"/>
  <c r="U48" i="10"/>
  <c r="V48" i="10"/>
  <c r="Q49" i="10"/>
  <c r="R49" i="10"/>
  <c r="S49" i="10"/>
  <c r="T49" i="10"/>
  <c r="U49" i="10"/>
  <c r="V49" i="10"/>
  <c r="Q50" i="10"/>
  <c r="R50" i="10"/>
  <c r="S50" i="10"/>
  <c r="T50" i="10"/>
  <c r="U50" i="10"/>
  <c r="V50" i="10"/>
  <c r="V51" i="10"/>
  <c r="R46" i="10"/>
  <c r="S46" i="10"/>
  <c r="T46" i="10"/>
  <c r="U46" i="10"/>
  <c r="V46" i="10"/>
  <c r="O52" i="10"/>
  <c r="N52" i="10"/>
  <c r="P51" i="10"/>
  <c r="P50" i="10"/>
  <c r="W50" i="10" s="1"/>
  <c r="P49" i="10"/>
  <c r="W49" i="10" s="1"/>
  <c r="P48" i="10"/>
  <c r="P47" i="10"/>
  <c r="P46" i="10"/>
  <c r="P52" i="10" s="1"/>
  <c r="I51" i="10"/>
  <c r="W51" i="10" s="1"/>
  <c r="I50" i="10"/>
  <c r="I49" i="10"/>
  <c r="I48" i="10"/>
  <c r="W48" i="10" s="1"/>
  <c r="I47" i="10"/>
  <c r="W47" i="10" s="1"/>
  <c r="I46" i="10"/>
  <c r="G52" i="10"/>
  <c r="U52" i="10" s="1"/>
  <c r="H52" i="10"/>
  <c r="V52" i="10" s="1"/>
  <c r="L52" i="10"/>
  <c r="K52" i="10"/>
  <c r="J52" i="10"/>
  <c r="E52" i="10"/>
  <c r="D52" i="10"/>
  <c r="R52" i="10" s="1"/>
  <c r="C52" i="10"/>
  <c r="Q46" i="10"/>
  <c r="F52" i="10"/>
  <c r="L32" i="10"/>
  <c r="M32" i="10"/>
  <c r="L33" i="10"/>
  <c r="M33" i="10"/>
  <c r="L34" i="10"/>
  <c r="M34" i="10"/>
  <c r="L35" i="10"/>
  <c r="M35" i="10"/>
  <c r="L36" i="10"/>
  <c r="M36" i="10"/>
  <c r="L37" i="10"/>
  <c r="M37" i="10"/>
  <c r="J37" i="10"/>
  <c r="J36" i="10"/>
  <c r="J35" i="10"/>
  <c r="J34" i="10"/>
  <c r="J33" i="10"/>
  <c r="J32" i="10"/>
  <c r="F37" i="10"/>
  <c r="F36" i="10"/>
  <c r="F35" i="10"/>
  <c r="F34" i="10"/>
  <c r="F33" i="10"/>
  <c r="N33" i="10" s="1"/>
  <c r="F32" i="10"/>
  <c r="N32" i="10" s="1"/>
  <c r="D38" i="10"/>
  <c r="E38" i="10"/>
  <c r="G38" i="10"/>
  <c r="H38" i="10"/>
  <c r="I38" i="10"/>
  <c r="M38" i="10" s="1"/>
  <c r="C38" i="10"/>
  <c r="K37" i="10"/>
  <c r="K36" i="10"/>
  <c r="K35" i="10"/>
  <c r="K34" i="10"/>
  <c r="K33" i="10"/>
  <c r="K32" i="10"/>
  <c r="E11" i="10"/>
  <c r="E12" i="10"/>
  <c r="E13" i="10"/>
  <c r="E14" i="10"/>
  <c r="E15" i="10"/>
  <c r="E16" i="10"/>
  <c r="E17" i="10"/>
  <c r="E18" i="10"/>
  <c r="E19" i="10"/>
  <c r="E20" i="10"/>
  <c r="E21" i="10"/>
  <c r="E22" i="10"/>
  <c r="E23" i="10"/>
  <c r="E10" i="10"/>
  <c r="D24" i="10"/>
  <c r="C24" i="10"/>
  <c r="T52" i="11" l="1"/>
  <c r="U52" i="11"/>
  <c r="M38" i="11"/>
  <c r="N34" i="11"/>
  <c r="N37" i="11"/>
  <c r="E24" i="10"/>
  <c r="E79" i="10"/>
  <c r="E79" i="11"/>
  <c r="R52" i="11"/>
  <c r="S52" i="11"/>
  <c r="W46" i="11"/>
  <c r="W47" i="11"/>
  <c r="W48" i="11"/>
  <c r="W49" i="11"/>
  <c r="W50" i="11"/>
  <c r="W51" i="11"/>
  <c r="V52" i="11"/>
  <c r="P52" i="11"/>
  <c r="J38" i="11"/>
  <c r="K38" i="11"/>
  <c r="L38" i="11"/>
  <c r="F38" i="11"/>
  <c r="N35" i="11"/>
  <c r="N32" i="11"/>
  <c r="E24" i="11"/>
  <c r="I52" i="11"/>
  <c r="E104" i="10"/>
  <c r="N34" i="10"/>
  <c r="W46" i="10"/>
  <c r="N35" i="10"/>
  <c r="N37" i="10"/>
  <c r="N36" i="10"/>
  <c r="L38" i="10"/>
  <c r="Q52" i="10"/>
  <c r="S52" i="10"/>
  <c r="I52" i="10"/>
  <c r="W52" i="10" s="1"/>
  <c r="M52" i="10"/>
  <c r="T52" i="10" s="1"/>
  <c r="F38" i="10"/>
  <c r="J38" i="10"/>
  <c r="N38" i="10" s="1"/>
  <c r="K38" i="10"/>
  <c r="W52" i="11" l="1"/>
  <c r="N38" i="11"/>
</calcChain>
</file>

<file path=xl/sharedStrings.xml><?xml version="1.0" encoding="utf-8"?>
<sst xmlns="http://schemas.openxmlformats.org/spreadsheetml/2006/main" count="312" uniqueCount="124">
  <si>
    <t>Other notes</t>
  </si>
  <si>
    <t>Contents:</t>
  </si>
  <si>
    <t>1.</t>
  </si>
  <si>
    <t>2.</t>
  </si>
  <si>
    <t>3.</t>
  </si>
  <si>
    <t>Total</t>
  </si>
  <si>
    <t>Explanatory notes</t>
  </si>
  <si>
    <t>Wage Subsidy Extension</t>
  </si>
  <si>
    <t>Unique Jobs</t>
  </si>
  <si>
    <t xml:space="preserve">Unique jobs paid a wage subsidy </t>
  </si>
  <si>
    <t xml:space="preserve">Unique jobs in the Inland Revenue data </t>
  </si>
  <si>
    <t>Ethnicity</t>
  </si>
  <si>
    <t>Industry</t>
  </si>
  <si>
    <t>IDI Disclaimer</t>
  </si>
  <si>
    <t>under 16</t>
  </si>
  <si>
    <t>16 to 17</t>
  </si>
  <si>
    <t>18 to 19</t>
  </si>
  <si>
    <t>20 to 24</t>
  </si>
  <si>
    <t>25 to 29</t>
  </si>
  <si>
    <t>30 to 34</t>
  </si>
  <si>
    <t>35 to 39</t>
  </si>
  <si>
    <t>40 to 44</t>
  </si>
  <si>
    <t>45 to 49</t>
  </si>
  <si>
    <t>50 to 54</t>
  </si>
  <si>
    <t>55 to 59</t>
  </si>
  <si>
    <t>60 to 64</t>
  </si>
  <si>
    <t>over 65</t>
  </si>
  <si>
    <t>Unknown</t>
  </si>
  <si>
    <t>• Percentages may not add up to 100 percent due to IDI random rounding. Similarly totals may not add up to the sum of their components nor match between tables</t>
  </si>
  <si>
    <t>16 to 29</t>
  </si>
  <si>
    <t>30 to 39</t>
  </si>
  <si>
    <t>40 to 49</t>
  </si>
  <si>
    <t>50 to 59</t>
  </si>
  <si>
    <t>over 60</t>
  </si>
  <si>
    <t>Female</t>
  </si>
  <si>
    <t>Male</t>
  </si>
  <si>
    <t xml:space="preserve">Asian </t>
  </si>
  <si>
    <t>Māori</t>
  </si>
  <si>
    <t>NZ European</t>
  </si>
  <si>
    <t>Other</t>
  </si>
  <si>
    <t>Pacific Peoples</t>
  </si>
  <si>
    <t>S</t>
  </si>
  <si>
    <t>Payments (Millions $)</t>
  </si>
  <si>
    <t>Northland Region</t>
  </si>
  <si>
    <t>Auckland Region</t>
  </si>
  <si>
    <t>Waikato Region</t>
  </si>
  <si>
    <t>Bay of Plenty Region</t>
  </si>
  <si>
    <t>Gisborne Region</t>
  </si>
  <si>
    <t>Taranaki Region</t>
  </si>
  <si>
    <t>Manawatu-Wanganui Region</t>
  </si>
  <si>
    <t>Wellington Region</t>
  </si>
  <si>
    <t>West Coast Region</t>
  </si>
  <si>
    <t>Canterbury Region</t>
  </si>
  <si>
    <t>Otago Region</t>
  </si>
  <si>
    <t>Southland Region</t>
  </si>
  <si>
    <t>Tasman Region</t>
  </si>
  <si>
    <t>Nelson Region</t>
  </si>
  <si>
    <t>Marlborough Region</t>
  </si>
  <si>
    <t>Area Outside Region</t>
  </si>
  <si>
    <t>Mining</t>
  </si>
  <si>
    <t>Manufacturing</t>
  </si>
  <si>
    <t>Construction</t>
  </si>
  <si>
    <t>Week ending</t>
  </si>
  <si>
    <t>Wage Subsidy and Wage Subsidy Extension</t>
  </si>
  <si>
    <t>Actual to date</t>
  </si>
  <si>
    <t>Projected</t>
  </si>
  <si>
    <t>Wage Subsidy</t>
  </si>
  <si>
    <t>Number of Jobs Supported by Wage Subsidy and Extension</t>
  </si>
  <si>
    <t xml:space="preserve">Unique pairs of employer and employee within the wage subsidy or Inland Revenue data. Employees can work for more than one employer – for example, a person with two part-time jobs – so each of these jobs is counted in the total count. </t>
  </si>
  <si>
    <t>Proportion of jobs supported by the Wage Subsidy and Wage Subsidy Extension</t>
  </si>
  <si>
    <t>Proportion of jobs supported by the Wage Subsidy</t>
  </si>
  <si>
    <t>Proportion of jobs supported by the Wage Subsidy, by age of employees</t>
  </si>
  <si>
    <t>Proportion of jobs supported by the Wage Subsidy, by age and gender of employees</t>
  </si>
  <si>
    <t>Proportion of jobs supported by the Wage Subsidy, by age and ethnicity of employees</t>
  </si>
  <si>
    <t>Proportion of jobs supported by the Wage Subsidy and payments, by Regional Council</t>
  </si>
  <si>
    <t>Proportion of jobs supported by the Wage Subsidy and payments, by industry</t>
  </si>
  <si>
    <t>Proportion of jobs supported by the Wage Subsidy Extension, by age of employees - to 24 July 2020</t>
  </si>
  <si>
    <t>Proportion of jobs supported by the Wage Subsidy Extension, by age and gender of employees - to 24 July 2020</t>
  </si>
  <si>
    <t>Proportion of jobs supported by the Wage Subsidy Extension and payments, by industry - to 24 July 2020</t>
  </si>
  <si>
    <t>Proportion of jobs supported by the Wage Subsidy Extension and payments, by Regional Council - to 24 July 2020</t>
  </si>
  <si>
    <t>Proportion of jobs supported by the Wage Subsidy Extension</t>
  </si>
  <si>
    <t>Number of Jobs Supported (Applications Approved and Paid) - to 24 July 2020</t>
  </si>
  <si>
    <t>Note that future Wage Subsidy Extension applications may be received and paid, increasing the number of supported jobs after 24 July 2020</t>
  </si>
  <si>
    <t>Number of Jobs Supported by Wage Subsidy and Extension - to 24 July 2020</t>
  </si>
  <si>
    <t>Data considerations</t>
  </si>
  <si>
    <t>Proportion of unique jobs supported by the Wage Subsidy</t>
  </si>
  <si>
    <t xml:space="preserve">This proportion is calculated as the number of unique jobs paid a Wage Subsidy divided by the number of unique jobs in the March 2020 Inland Revenue data (May 2020 for the Wage Subsidy Extension). </t>
  </si>
  <si>
    <t xml:space="preserve">Unique jobs paid a Wage Subsidy </t>
  </si>
  <si>
    <t>Taken from the Ministry of Social Development (MSD)’s Wage Subsidy data in the Integrated Data Infrastructure (IDI). It includes only Wage Subsidy applications that have been paid by MSD. It does not include sole trader applications. The source is the 27 July 2020 COVID-19 Wage Subsidy datasets in the IDI.</t>
  </si>
  <si>
    <t>Sourced from the Inland Revenue data. It only includes those paid a wage, salary or a withholding payment. Sole traders are not included as this information will not be fully available until their tax returns are submitted at the end of the tax year. The source table is the June 2020 ad-hoc Employer Monthly Schedule data in the IDI.</t>
  </si>
  <si>
    <t>Age band and sex</t>
  </si>
  <si>
    <t>Regional Council</t>
  </si>
  <si>
    <t xml:space="preserve">Taken from the IDI’s derived details table for each employee in the Wage Subsidy or Inland Revenue data. </t>
  </si>
  <si>
    <t>Taken from the IDI’s address notification table for each employee in the Wage Subsidy or Inland Revenue data.</t>
  </si>
  <si>
    <t>• Some data values are recorded as 'S'. These values have been suppressed due to IDI output confidentialisation rules.</t>
  </si>
  <si>
    <t>The results in this report are not official statistics. They have been created for research purposes from the Integrated Data Infrastructure (IDI), managed by Statistics New Zealand. 
The opinions, findings, recommendations, and conclusions expressed in this spreadsheet are those of the author(s), not Statistics NZ. 
Access to the anonymised data used in this study was provided by Statistics NZ under the security and confidentiality provisions of the Statistics Act 1975. Only people authorised by the Statistics Act 1975 are allowed to see data about a particular person, household, business, or organisation, and the results in this report have been confidentialised to protect these groups from identification and to keep their data safe. 
Careful consideration has been given to the privacy, security, and confidentiality issues associated with using administrative and survey data in the IDI. Further detail can be found in the Privacy impact assessment for the Integrated Data Infrastructure available from www.stats.govt.nz. 
The results are based in part on tax data supplied by Inland Revenue to Statistics NZ under the Tax Administration Act 1994. This tax data must be used only for statistical purposes, and no individual information may be published or disclosed in any other form, or provided to Inland Revenue for administrative or regulatory purposes. 
Any person who has had access to the unit record data has certified that they have been shown, have read, and have understood section 81 of the Tax Administration Act 1994, which relates to secrecy. Any discussion of data limitations or weaknesses is in the context of using the IDI for statistical purposes, and is not related to the data’s ability to support Inland Revenue’s core operational requirements.</t>
  </si>
  <si>
    <t>Industry is calculated at the Permanent Business Number level for each employer and based on the ANZSIC06 industry classification standard. The industry is selected from the following sources in this order:
1) If the employee’s industry is available in the Inland Revenue data then use the most recent industry is used (Source: IR EMS table - July 2020 refresh). If this is not available then:
2) The most recent industry for the employer in the Inland Revenue data is used (Source: IR EMS table - July 2020 refresh). If this is not available then:
3) The most recent industry from the ACC customer data for the employer is used (Source: IR Customer table - July 2020 refresh). If this is not available then:
4) The most recent industry for the employer from the businesses register table is used (Source: Business Register IR Enterprise table - July 2020 refresh). 
5) If none of the above four steps give an industry, then the employee is classified as 'Unknown industry'.</t>
  </si>
  <si>
    <t>Friday, 24 July 2020</t>
  </si>
  <si>
    <t>Proportion of jobs supported by the Wage Subsidy Extension, by age and ethnicity of employees - to 24 July 2020</t>
  </si>
  <si>
    <t>Wage Subsidy - Proportion of Jobs Supported</t>
  </si>
  <si>
    <t>Wage Subsidy Extension - Proportion of Jobs Supported</t>
  </si>
  <si>
    <t>Taken from the IDI’s derived details table for each employee in the Wage Subsidy or Inland Revenue data. If a person has more than one ethnicity recorded, then we allocated them to the first matching ethnic group in the following list: Māori, Pacific Peoples, Asian, NZ European, Other, Unknown.</t>
  </si>
  <si>
    <t>Agriculture, forestry and fishing</t>
  </si>
  <si>
    <t>Electricity, gas, water and waste Services</t>
  </si>
  <si>
    <t>Wholesale trade</t>
  </si>
  <si>
    <t>Retail trade</t>
  </si>
  <si>
    <t>Accommodation and food services</t>
  </si>
  <si>
    <t>Transport, postal and warehousing</t>
  </si>
  <si>
    <t>Information media and telecommunications</t>
  </si>
  <si>
    <t>Financial and insurance services</t>
  </si>
  <si>
    <t>Rental, hiring and real estate services</t>
  </si>
  <si>
    <t>Public administration and safety</t>
  </si>
  <si>
    <t>Education and training</t>
  </si>
  <si>
    <t>Health care and social assistance</t>
  </si>
  <si>
    <t>Arts and recreation services</t>
  </si>
  <si>
    <t>Other services</t>
  </si>
  <si>
    <t>Unknown industry</t>
  </si>
  <si>
    <t>Administrative and support services</t>
  </si>
  <si>
    <t>Professional, scientific and technical services</t>
  </si>
  <si>
    <t>Note: This rate is over 100% as jobs that are paid a wage subsidy but do not appear in the Inland Revenue jobs data are more likely to have an unknown industry. See the Data Considerations section in the contents tab for more details</t>
  </si>
  <si>
    <t>Electricity, gas, water and waste services</t>
  </si>
  <si>
    <t>Hawke's Bay Region</t>
  </si>
  <si>
    <t>Multiple data sources have been combined to determine the variables below. Different approaches may lead to different results. For example, Statistics NZ's Employment Indicator count of jobs is lower (resulting in a supported proportion for the Wage Subsidy of about 64%).
Some employees paid a Wage Subsidy are not included in Inland Revenue data. For example, some business owners could apply as employees. Excluding these would decrease the proportion supported for the Wage Subsidy to 51%.
Refunds (past or future) have not been allowed for.
Despite these considerations, relativities between ages, ethnic groups, industries and regional councils are expected to be broadly similar. Overall, the information used, and the approach taken, is appropriate for this analysis.</t>
  </si>
  <si>
    <t>Proportion of jobs supported by the Wage Subsidy Extension - to 24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</si>
</sst>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26"/>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89">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8" fillId="2" borderId="0" xfId="0" applyFont="1" applyFill="1"/>
    <xf numFmtId="0" fontId="6" fillId="2" borderId="0" xfId="0" applyFont="1" applyFill="1"/>
    <xf numFmtId="0" fontId="3" fillId="2" borderId="0" xfId="0" quotePrefix="1" applyFont="1" applyFill="1" applyAlignment="1">
      <alignment horizontal="right"/>
    </xf>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0" fontId="8" fillId="2" borderId="0" xfId="0" applyFont="1" applyFill="1" applyAlignment="1">
      <alignment horizontal="center"/>
    </xf>
    <xf numFmtId="0" fontId="12" fillId="2" borderId="0" xfId="0" applyFont="1" applyFill="1" applyBorder="1" applyAlignment="1"/>
    <xf numFmtId="0" fontId="5" fillId="2" borderId="3" xfId="0" applyFont="1" applyFill="1" applyBorder="1" applyAlignment="1">
      <alignment horizontal="left" vertical="center"/>
    </xf>
    <xf numFmtId="3" fontId="5" fillId="2" borderId="0" xfId="0" applyNumberFormat="1" applyFont="1" applyFill="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Alignment="1"/>
    <xf numFmtId="3" fontId="5" fillId="2" borderId="11" xfId="0" applyNumberFormat="1" applyFont="1" applyFill="1" applyBorder="1" applyAlignment="1">
      <alignment horizontal="center" vertical="center"/>
    </xf>
    <xf numFmtId="165" fontId="3" fillId="2" borderId="0" xfId="1"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10" fillId="2" borderId="0" xfId="5" applyFont="1" applyFill="1" applyAlignment="1"/>
    <xf numFmtId="3" fontId="8" fillId="2" borderId="0" xfId="0" applyNumberFormat="1" applyFont="1" applyFill="1" applyBorder="1" applyAlignment="1">
      <alignment horizontal="center" vertical="center"/>
    </xf>
    <xf numFmtId="3" fontId="5" fillId="2" borderId="12" xfId="0" applyNumberFormat="1" applyFont="1" applyFill="1" applyBorder="1" applyAlignment="1">
      <alignment horizontal="center" vertical="center"/>
    </xf>
    <xf numFmtId="165" fontId="3" fillId="2" borderId="0" xfId="0" applyNumberFormat="1" applyFont="1" applyFill="1"/>
    <xf numFmtId="0" fontId="10" fillId="2" borderId="0" xfId="5" applyFont="1" applyFill="1" applyAlignment="1">
      <alignment horizontal="left"/>
    </xf>
    <xf numFmtId="0" fontId="7" fillId="2" borderId="0" xfId="0" applyFont="1" applyFill="1" applyAlignment="1">
      <alignment horizontal="left"/>
    </xf>
    <xf numFmtId="3" fontId="8" fillId="2" borderId="1" xfId="0" applyNumberFormat="1" applyFont="1" applyFill="1" applyBorder="1" applyAlignment="1">
      <alignment horizontal="center" vertical="center"/>
    </xf>
    <xf numFmtId="14" fontId="8" fillId="2" borderId="0" xfId="0" quotePrefix="1" applyNumberFormat="1" applyFont="1" applyFill="1" applyBorder="1" applyAlignment="1">
      <alignment horizontal="center" vertical="center"/>
    </xf>
    <xf numFmtId="0" fontId="8" fillId="2" borderId="0" xfId="0" quotePrefix="1" applyFont="1" applyFill="1" applyBorder="1" applyAlignment="1">
      <alignment horizontal="center" vertical="center"/>
    </xf>
    <xf numFmtId="164" fontId="8" fillId="2" borderId="0" xfId="0" applyNumberFormat="1" applyFont="1" applyFill="1" applyBorder="1" applyAlignment="1">
      <alignment horizontal="center" vertical="center"/>
    </xf>
    <xf numFmtId="0" fontId="5" fillId="2" borderId="11" xfId="0" applyFont="1" applyFill="1" applyBorder="1"/>
    <xf numFmtId="14" fontId="8" fillId="2" borderId="4" xfId="0" quotePrefix="1" applyNumberFormat="1" applyFont="1" applyFill="1" applyBorder="1" applyAlignment="1">
      <alignment horizontal="center" vertical="center" wrapText="1"/>
    </xf>
    <xf numFmtId="0" fontId="8" fillId="2" borderId="3" xfId="0" quotePrefix="1" applyFont="1" applyFill="1" applyBorder="1" applyAlignment="1">
      <alignment horizontal="center" vertical="center" wrapText="1"/>
    </xf>
    <xf numFmtId="0" fontId="8" fillId="2" borderId="0" xfId="0" quotePrefix="1" applyFont="1" applyFill="1" applyBorder="1" applyAlignment="1">
      <alignment horizontal="center" vertical="center" wrapText="1"/>
    </xf>
    <xf numFmtId="9" fontId="8" fillId="2" borderId="0" xfId="1" applyFont="1" applyFill="1" applyAlignment="1">
      <alignment horizontal="center" vertical="center"/>
    </xf>
    <xf numFmtId="9" fontId="5" fillId="2" borderId="11" xfId="1"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3" fontId="5" fillId="2" borderId="6"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3" fontId="5" fillId="2" borderId="2" xfId="0" applyNumberFormat="1" applyFont="1" applyFill="1" applyBorder="1" applyAlignment="1">
      <alignment horizontal="center" vertical="center"/>
    </xf>
    <xf numFmtId="9" fontId="5" fillId="2" borderId="0" xfId="1" applyFont="1" applyFill="1" applyAlignment="1">
      <alignment horizontal="center" vertical="center"/>
    </xf>
    <xf numFmtId="9" fontId="8" fillId="2" borderId="0" xfId="1" applyNumberFormat="1" applyFont="1" applyFill="1" applyAlignment="1">
      <alignment horizontal="center" vertical="center"/>
    </xf>
    <xf numFmtId="14" fontId="8" fillId="2" borderId="0" xfId="0" applyNumberFormat="1" applyFont="1" applyFill="1"/>
    <xf numFmtId="0" fontId="3" fillId="2" borderId="3" xfId="0" applyFont="1" applyFill="1" applyBorder="1"/>
    <xf numFmtId="14" fontId="8" fillId="2" borderId="3" xfId="0" quotePrefix="1" applyNumberFormat="1" applyFont="1" applyFill="1" applyBorder="1" applyAlignment="1">
      <alignment horizontal="center" vertical="center" wrapText="1"/>
    </xf>
    <xf numFmtId="0" fontId="5" fillId="2" borderId="3" xfId="0" applyFont="1" applyFill="1" applyBorder="1" applyAlignment="1">
      <alignment horizontal="right" vertical="center"/>
    </xf>
    <xf numFmtId="0" fontId="3" fillId="2" borderId="0" xfId="0" applyFont="1" applyFill="1" applyAlignment="1">
      <alignment horizontal="left"/>
    </xf>
    <xf numFmtId="9" fontId="9" fillId="2" borderId="0" xfId="1" applyFont="1" applyFill="1" applyAlignment="1">
      <alignment horizontal="center" vertical="center"/>
    </xf>
    <xf numFmtId="0" fontId="3" fillId="2" borderId="3" xfId="0" applyFont="1" applyFill="1" applyBorder="1" applyAlignment="1">
      <alignment horizontal="left" vertical="center" wrapText="1"/>
    </xf>
    <xf numFmtId="0" fontId="6" fillId="2" borderId="0" xfId="0" applyFont="1" applyFill="1" applyAlignment="1">
      <alignment horizontal="left" vertical="top"/>
    </xf>
    <xf numFmtId="0" fontId="5" fillId="2" borderId="0" xfId="0" applyFont="1" applyFill="1" applyAlignment="1">
      <alignment horizontal="left" vertical="top"/>
    </xf>
    <xf numFmtId="0" fontId="4" fillId="2" borderId="0" xfId="5" applyFill="1" applyAlignment="1">
      <alignment horizontal="left"/>
    </xf>
    <xf numFmtId="0" fontId="4" fillId="2" borderId="0" xfId="5" applyFill="1" applyAlignment="1"/>
    <xf numFmtId="0" fontId="4" fillId="2" borderId="0" xfId="5" quotePrefix="1" applyFill="1" applyAlignment="1"/>
    <xf numFmtId="0" fontId="6" fillId="0" borderId="0" xfId="0" quotePrefix="1" applyFont="1" applyFill="1" applyAlignment="1">
      <alignment vertical="center"/>
    </xf>
    <xf numFmtId="0" fontId="3" fillId="2" borderId="1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29" fillId="2" borderId="0" xfId="0" applyFont="1" applyFill="1" applyAlignment="1">
      <alignment horizontal="center" vertical="center"/>
    </xf>
    <xf numFmtId="0" fontId="3"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10"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1" fillId="0" borderId="0" xfId="0" quotePrefix="1" applyFont="1" applyFill="1" applyAlignment="1">
      <alignment horizontal="left" vertical="center"/>
    </xf>
    <xf numFmtId="0" fontId="7" fillId="2" borderId="0" xfId="0" applyFont="1" applyFill="1" applyAlignment="1">
      <alignment horizontal="left"/>
    </xf>
    <xf numFmtId="0" fontId="6" fillId="2" borderId="0" xfId="0" applyFont="1" applyFill="1" applyAlignment="1">
      <alignment horizontal="left"/>
    </xf>
    <xf numFmtId="164" fontId="9" fillId="2" borderId="0" xfId="0" applyNumberFormat="1" applyFont="1" applyFill="1" applyBorder="1" applyAlignment="1">
      <alignment horizontal="left" vertical="top" wrapText="1"/>
    </xf>
    <xf numFmtId="164" fontId="8" fillId="2" borderId="0" xfId="0" applyNumberFormat="1" applyFont="1" applyFill="1" applyBorder="1" applyAlignment="1">
      <alignment horizontal="center" vertical="center"/>
    </xf>
    <xf numFmtId="0" fontId="8" fillId="2" borderId="0" xfId="0" quotePrefix="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0" xfId="0" quotePrefix="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14" fontId="5" fillId="2" borderId="0" xfId="0" quotePrefix="1" applyNumberFormat="1" applyFont="1" applyFill="1" applyBorder="1" applyAlignment="1">
      <alignment horizontal="center" vertical="center" wrapText="1"/>
    </xf>
    <xf numFmtId="14" fontId="5" fillId="2" borderId="2" xfId="0" quotePrefix="1" applyNumberFormat="1" applyFont="1" applyFill="1" applyBorder="1" applyAlignment="1">
      <alignment horizontal="center" vertical="center" wrapText="1"/>
    </xf>
    <xf numFmtId="0" fontId="6" fillId="2" borderId="0" xfId="0" applyFont="1" applyFill="1" applyAlignment="1">
      <alignment horizontal="left" vertical="top"/>
    </xf>
    <xf numFmtId="0" fontId="7" fillId="2" borderId="0" xfId="0" applyFont="1" applyFill="1" applyAlignment="1">
      <alignment horizontal="left" vertical="center"/>
    </xf>
    <xf numFmtId="0" fontId="8" fillId="2" borderId="0" xfId="0" applyFont="1" applyFill="1" applyAlignment="1">
      <alignment horizont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19051</xdr:colOff>
      <xdr:row>0</xdr:row>
      <xdr:rowOff>38100</xdr:rowOff>
    </xdr:from>
    <xdr:to>
      <xdr:col>4</xdr:col>
      <xdr:colOff>438151</xdr:colOff>
      <xdr:row>3</xdr:row>
      <xdr:rowOff>171450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8100"/>
          <a:ext cx="24765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2</xdr:row>
      <xdr:rowOff>180975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9350" y="3810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pageSetUpPr fitToPage="1"/>
  </sheetPr>
  <dimension ref="A5:T46"/>
  <sheetViews>
    <sheetView tabSelected="1" zoomScaleNormal="100" workbookViewId="0"/>
  </sheetViews>
  <sheetFormatPr defaultColWidth="9" defaultRowHeight="15" x14ac:dyDescent="0.25"/>
  <cols>
    <col min="1" max="1" width="9.125" style="1" customWidth="1"/>
    <col min="2" max="2" width="9" style="1"/>
    <col min="3" max="3" width="4" style="1" customWidth="1"/>
    <col min="4" max="16384" width="9" style="1"/>
  </cols>
  <sheetData>
    <row r="5" spans="1:20" x14ac:dyDescent="0.25">
      <c r="A5" s="2"/>
      <c r="B5" s="2"/>
      <c r="C5" s="2"/>
      <c r="D5" s="2"/>
      <c r="E5" s="2"/>
      <c r="F5" s="2"/>
      <c r="G5" s="2"/>
      <c r="H5" s="2"/>
      <c r="I5" s="2"/>
      <c r="J5" s="2"/>
      <c r="K5" s="2"/>
      <c r="L5" s="2"/>
      <c r="M5" s="2"/>
      <c r="N5" s="2"/>
      <c r="O5" s="2"/>
      <c r="P5" s="2"/>
      <c r="Q5" s="2"/>
      <c r="R5" s="2"/>
      <c r="S5" s="2"/>
      <c r="T5" s="2"/>
    </row>
    <row r="6" spans="1:20" x14ac:dyDescent="0.25">
      <c r="A6" s="2"/>
      <c r="B6" s="2"/>
      <c r="C6" s="2"/>
      <c r="D6" s="2"/>
      <c r="E6" s="2"/>
      <c r="F6" s="2"/>
      <c r="G6" s="2"/>
      <c r="H6" s="2"/>
      <c r="I6" s="2"/>
      <c r="J6" s="2"/>
      <c r="K6" s="2"/>
      <c r="L6" s="2"/>
      <c r="M6" s="2"/>
      <c r="N6" s="2"/>
      <c r="O6" s="2"/>
      <c r="P6" s="2"/>
      <c r="Q6" s="2"/>
      <c r="R6" s="2"/>
      <c r="S6" s="2"/>
      <c r="T6" s="2"/>
    </row>
    <row r="7" spans="1:20" ht="14.25" customHeight="1" x14ac:dyDescent="0.25">
      <c r="A7" s="69" t="s">
        <v>69</v>
      </c>
      <c r="B7" s="69"/>
      <c r="C7" s="69"/>
      <c r="D7" s="69"/>
      <c r="E7" s="69"/>
      <c r="F7" s="69"/>
      <c r="G7" s="69"/>
      <c r="H7" s="69"/>
      <c r="I7" s="69"/>
      <c r="J7" s="69"/>
      <c r="K7" s="69"/>
      <c r="L7" s="69"/>
      <c r="M7" s="69"/>
      <c r="N7" s="69"/>
      <c r="O7" s="69"/>
      <c r="P7" s="69"/>
      <c r="Q7" s="69"/>
      <c r="R7" s="69"/>
      <c r="S7" s="69"/>
      <c r="T7" s="69"/>
    </row>
    <row r="8" spans="1:20" ht="14.25" customHeight="1" x14ac:dyDescent="0.25">
      <c r="A8" s="69"/>
      <c r="B8" s="69"/>
      <c r="C8" s="69"/>
      <c r="D8" s="69"/>
      <c r="E8" s="69"/>
      <c r="F8" s="69"/>
      <c r="G8" s="69"/>
      <c r="H8" s="69"/>
      <c r="I8" s="69"/>
      <c r="J8" s="69"/>
      <c r="K8" s="69"/>
      <c r="L8" s="69"/>
      <c r="M8" s="69"/>
      <c r="N8" s="69"/>
      <c r="O8" s="69"/>
      <c r="P8" s="69"/>
      <c r="Q8" s="69"/>
      <c r="R8" s="69"/>
      <c r="S8" s="69"/>
      <c r="T8" s="69"/>
    </row>
    <row r="9" spans="1:20" ht="14.25" customHeight="1" x14ac:dyDescent="0.25">
      <c r="A9" s="69"/>
      <c r="B9" s="69"/>
      <c r="C9" s="69"/>
      <c r="D9" s="69"/>
      <c r="E9" s="69"/>
      <c r="F9" s="69"/>
      <c r="G9" s="69"/>
      <c r="H9" s="69"/>
      <c r="I9" s="69"/>
      <c r="J9" s="69"/>
      <c r="K9" s="69"/>
      <c r="L9" s="69"/>
      <c r="M9" s="69"/>
      <c r="N9" s="69"/>
      <c r="O9" s="69"/>
      <c r="P9" s="69"/>
      <c r="Q9" s="69"/>
      <c r="R9" s="69"/>
      <c r="S9" s="69"/>
      <c r="T9" s="69"/>
    </row>
    <row r="10" spans="1:20" x14ac:dyDescent="0.25">
      <c r="A10" s="3"/>
      <c r="B10" s="3"/>
      <c r="C10" s="3"/>
      <c r="D10" s="3"/>
      <c r="E10" s="3"/>
      <c r="F10" s="3"/>
      <c r="G10" s="3"/>
      <c r="H10" s="3"/>
      <c r="I10" s="3"/>
      <c r="J10" s="3"/>
      <c r="K10" s="3"/>
      <c r="L10" s="3"/>
      <c r="M10" s="3"/>
      <c r="N10" s="3"/>
      <c r="O10" s="3"/>
      <c r="P10" s="3"/>
      <c r="Q10" s="3"/>
      <c r="R10" s="3"/>
      <c r="S10" s="3"/>
      <c r="T10" s="3"/>
    </row>
    <row r="11" spans="1:20" x14ac:dyDescent="0.25">
      <c r="A11" s="3"/>
      <c r="B11" s="3"/>
      <c r="C11" s="3"/>
      <c r="D11" s="3"/>
      <c r="E11" s="3"/>
      <c r="F11" s="3"/>
      <c r="G11" s="3"/>
      <c r="H11" s="3"/>
      <c r="I11" s="3"/>
      <c r="J11" s="3"/>
      <c r="K11" s="3"/>
      <c r="L11" s="3"/>
      <c r="M11" s="3"/>
      <c r="N11" s="3"/>
      <c r="O11" s="3"/>
      <c r="P11" s="3"/>
      <c r="Q11" s="3"/>
      <c r="R11" s="3"/>
      <c r="S11" s="3"/>
      <c r="T11" s="3"/>
    </row>
    <row r="12" spans="1:20" ht="32.25" customHeight="1" x14ac:dyDescent="0.25">
      <c r="B12" s="75" t="s">
        <v>97</v>
      </c>
      <c r="C12" s="75"/>
      <c r="D12" s="75"/>
      <c r="E12" s="75"/>
      <c r="F12" s="75"/>
    </row>
    <row r="13" spans="1:20" ht="18.75" x14ac:dyDescent="0.3">
      <c r="B13" s="5" t="s">
        <v>1</v>
      </c>
    </row>
    <row r="14" spans="1:20" x14ac:dyDescent="0.25">
      <c r="B14" s="6" t="s">
        <v>2</v>
      </c>
      <c r="C14" s="59" t="s">
        <v>99</v>
      </c>
      <c r="D14" s="59"/>
      <c r="E14" s="59"/>
      <c r="F14" s="59"/>
      <c r="G14" s="59"/>
      <c r="H14" s="59"/>
    </row>
    <row r="15" spans="1:20" x14ac:dyDescent="0.25">
      <c r="B15" s="6" t="s">
        <v>3</v>
      </c>
      <c r="C15" s="58" t="s">
        <v>100</v>
      </c>
      <c r="D15" s="58"/>
      <c r="E15" s="58"/>
      <c r="F15" s="58"/>
      <c r="G15" s="58"/>
      <c r="H15" s="53"/>
    </row>
    <row r="16" spans="1:20" x14ac:dyDescent="0.25">
      <c r="B16" s="6" t="s">
        <v>4</v>
      </c>
      <c r="C16" s="60" t="s">
        <v>67</v>
      </c>
      <c r="D16" s="60"/>
      <c r="E16" s="60"/>
      <c r="F16" s="60"/>
      <c r="G16" s="60"/>
      <c r="H16" s="60"/>
      <c r="I16" s="29"/>
      <c r="J16" s="29"/>
      <c r="K16" s="29"/>
      <c r="L16" s="29"/>
      <c r="M16" s="29"/>
      <c r="N16" s="29"/>
      <c r="O16" s="29"/>
      <c r="P16" s="29"/>
      <c r="Q16" s="29"/>
      <c r="R16" s="20"/>
      <c r="S16" s="20"/>
    </row>
    <row r="17" spans="2:17" x14ac:dyDescent="0.25">
      <c r="B17" s="6"/>
      <c r="C17" s="6"/>
      <c r="D17" s="25"/>
      <c r="E17" s="25"/>
      <c r="F17" s="25"/>
      <c r="G17" s="25"/>
    </row>
    <row r="18" spans="2:17" ht="15.75" customHeight="1" x14ac:dyDescent="0.3">
      <c r="B18" s="5" t="s">
        <v>84</v>
      </c>
    </row>
    <row r="19" spans="2:17" ht="156.75" customHeight="1" x14ac:dyDescent="0.25">
      <c r="B19" s="70" t="s">
        <v>122</v>
      </c>
      <c r="C19" s="70"/>
      <c r="D19" s="70"/>
      <c r="E19" s="70"/>
      <c r="F19" s="70"/>
      <c r="G19" s="70"/>
      <c r="H19" s="70"/>
      <c r="I19" s="70"/>
      <c r="J19" s="70"/>
      <c r="K19" s="70"/>
      <c r="L19" s="70"/>
      <c r="M19" s="70"/>
      <c r="N19" s="70"/>
      <c r="O19" s="70"/>
      <c r="P19" s="70"/>
      <c r="Q19" s="70"/>
    </row>
    <row r="20" spans="2:17" ht="16.5" customHeight="1" x14ac:dyDescent="0.25">
      <c r="B20" s="55"/>
      <c r="C20" s="55"/>
      <c r="D20" s="55"/>
      <c r="E20" s="55"/>
      <c r="F20" s="55"/>
      <c r="G20" s="55"/>
      <c r="H20" s="55"/>
      <c r="I20" s="55"/>
      <c r="J20" s="55"/>
      <c r="K20" s="55"/>
      <c r="L20" s="55"/>
      <c r="M20" s="55"/>
      <c r="N20" s="55"/>
      <c r="O20" s="55"/>
      <c r="P20" s="55"/>
      <c r="Q20" s="55"/>
    </row>
    <row r="21" spans="2:17" ht="18.75" x14ac:dyDescent="0.3">
      <c r="B21" s="66" t="s">
        <v>6</v>
      </c>
      <c r="C21" s="67"/>
      <c r="D21" s="67"/>
      <c r="E21" s="67"/>
      <c r="F21" s="67"/>
      <c r="G21" s="67"/>
      <c r="H21" s="67"/>
      <c r="I21" s="67"/>
      <c r="J21" s="67"/>
      <c r="K21" s="67"/>
      <c r="L21" s="67"/>
      <c r="M21" s="67"/>
      <c r="N21" s="67"/>
      <c r="O21" s="67"/>
      <c r="P21" s="67"/>
      <c r="Q21" s="68"/>
    </row>
    <row r="22" spans="2:17" ht="39" customHeight="1" x14ac:dyDescent="0.25">
      <c r="B22" s="62" t="s">
        <v>85</v>
      </c>
      <c r="C22" s="62"/>
      <c r="D22" s="62"/>
      <c r="E22" s="62"/>
      <c r="F22" s="62" t="s">
        <v>86</v>
      </c>
      <c r="G22" s="62"/>
      <c r="H22" s="62"/>
      <c r="I22" s="62"/>
      <c r="J22" s="62"/>
      <c r="K22" s="62"/>
      <c r="L22" s="62"/>
      <c r="M22" s="62"/>
      <c r="N22" s="62"/>
      <c r="O22" s="62"/>
      <c r="P22" s="62"/>
      <c r="Q22" s="62"/>
    </row>
    <row r="23" spans="2:17" ht="39" customHeight="1" x14ac:dyDescent="0.25">
      <c r="B23" s="63" t="s">
        <v>8</v>
      </c>
      <c r="C23" s="64"/>
      <c r="D23" s="64"/>
      <c r="E23" s="65"/>
      <c r="F23" s="62" t="s">
        <v>68</v>
      </c>
      <c r="G23" s="62"/>
      <c r="H23" s="62"/>
      <c r="I23" s="62"/>
      <c r="J23" s="62"/>
      <c r="K23" s="62"/>
      <c r="L23" s="62"/>
      <c r="M23" s="62"/>
      <c r="N23" s="62"/>
      <c r="O23" s="62"/>
      <c r="P23" s="62"/>
      <c r="Q23" s="62"/>
    </row>
    <row r="24" spans="2:17" ht="53.25" customHeight="1" x14ac:dyDescent="0.25">
      <c r="B24" s="62" t="s">
        <v>87</v>
      </c>
      <c r="C24" s="62"/>
      <c r="D24" s="62"/>
      <c r="E24" s="62"/>
      <c r="F24" s="63" t="s">
        <v>88</v>
      </c>
      <c r="G24" s="64"/>
      <c r="H24" s="64"/>
      <c r="I24" s="64"/>
      <c r="J24" s="64"/>
      <c r="K24" s="64"/>
      <c r="L24" s="64"/>
      <c r="M24" s="64"/>
      <c r="N24" s="64"/>
      <c r="O24" s="64"/>
      <c r="P24" s="64"/>
      <c r="Q24" s="65"/>
    </row>
    <row r="25" spans="2:17" ht="52.5" customHeight="1" x14ac:dyDescent="0.25">
      <c r="B25" s="62" t="s">
        <v>10</v>
      </c>
      <c r="C25" s="62"/>
      <c r="D25" s="62"/>
      <c r="E25" s="62"/>
      <c r="F25" s="62" t="s">
        <v>89</v>
      </c>
      <c r="G25" s="62"/>
      <c r="H25" s="62"/>
      <c r="I25" s="62"/>
      <c r="J25" s="62"/>
      <c r="K25" s="62"/>
      <c r="L25" s="62"/>
      <c r="M25" s="62"/>
      <c r="N25" s="62"/>
      <c r="O25" s="62"/>
      <c r="P25" s="62"/>
      <c r="Q25" s="62"/>
    </row>
    <row r="26" spans="2:17" ht="21.75" customHeight="1" x14ac:dyDescent="0.25">
      <c r="B26" s="72" t="s">
        <v>90</v>
      </c>
      <c r="C26" s="72"/>
      <c r="D26" s="72"/>
      <c r="E26" s="72"/>
      <c r="F26" s="62" t="s">
        <v>92</v>
      </c>
      <c r="G26" s="62"/>
      <c r="H26" s="62"/>
      <c r="I26" s="62"/>
      <c r="J26" s="62"/>
      <c r="K26" s="62"/>
      <c r="L26" s="62"/>
      <c r="M26" s="62"/>
      <c r="N26" s="62"/>
      <c r="O26" s="62"/>
      <c r="P26" s="62"/>
      <c r="Q26" s="62"/>
    </row>
    <row r="27" spans="2:17" ht="21.75" customHeight="1" x14ac:dyDescent="0.25">
      <c r="B27" s="62" t="s">
        <v>91</v>
      </c>
      <c r="C27" s="62"/>
      <c r="D27" s="62"/>
      <c r="E27" s="62"/>
      <c r="F27" s="62" t="s">
        <v>93</v>
      </c>
      <c r="G27" s="62"/>
      <c r="H27" s="62"/>
      <c r="I27" s="62"/>
      <c r="J27" s="62"/>
      <c r="K27" s="62"/>
      <c r="L27" s="62"/>
      <c r="M27" s="62"/>
      <c r="N27" s="62"/>
      <c r="O27" s="62"/>
      <c r="P27" s="62"/>
      <c r="Q27" s="62"/>
    </row>
    <row r="28" spans="2:17" ht="51.75" customHeight="1" x14ac:dyDescent="0.25">
      <c r="B28" s="72" t="s">
        <v>11</v>
      </c>
      <c r="C28" s="72"/>
      <c r="D28" s="72"/>
      <c r="E28" s="72"/>
      <c r="F28" s="62" t="s">
        <v>101</v>
      </c>
      <c r="G28" s="62"/>
      <c r="H28" s="62"/>
      <c r="I28" s="62"/>
      <c r="J28" s="62"/>
      <c r="K28" s="62"/>
      <c r="L28" s="62"/>
      <c r="M28" s="62"/>
      <c r="N28" s="62"/>
      <c r="O28" s="62"/>
      <c r="P28" s="62"/>
      <c r="Q28" s="62"/>
    </row>
    <row r="29" spans="2:17" ht="238.5" customHeight="1" x14ac:dyDescent="0.25">
      <c r="B29" s="62" t="s">
        <v>12</v>
      </c>
      <c r="C29" s="62"/>
      <c r="D29" s="62"/>
      <c r="E29" s="62"/>
      <c r="F29" s="62" t="s">
        <v>96</v>
      </c>
      <c r="G29" s="62"/>
      <c r="H29" s="62"/>
      <c r="I29" s="62"/>
      <c r="J29" s="62"/>
      <c r="K29" s="62"/>
      <c r="L29" s="62"/>
      <c r="M29" s="62"/>
      <c r="N29" s="62"/>
      <c r="O29" s="62"/>
      <c r="P29" s="62"/>
      <c r="Q29" s="62"/>
    </row>
    <row r="30" spans="2:17" ht="15.75" customHeight="1" x14ac:dyDescent="0.25"/>
    <row r="32" spans="2:17" ht="15.75" customHeight="1" x14ac:dyDescent="0.3">
      <c r="B32" s="5" t="s">
        <v>0</v>
      </c>
    </row>
    <row r="33" spans="2:17" ht="21" customHeight="1" x14ac:dyDescent="0.25">
      <c r="B33" s="73" t="s">
        <v>28</v>
      </c>
      <c r="C33" s="73"/>
      <c r="D33" s="73"/>
      <c r="E33" s="73"/>
      <c r="F33" s="73"/>
      <c r="G33" s="73"/>
      <c r="H33" s="73"/>
      <c r="I33" s="73"/>
      <c r="J33" s="73"/>
      <c r="K33" s="73"/>
      <c r="L33" s="73"/>
      <c r="M33" s="73"/>
      <c r="N33" s="73"/>
      <c r="O33" s="73"/>
      <c r="P33" s="73"/>
      <c r="Q33" s="73"/>
    </row>
    <row r="34" spans="2:17" ht="21" customHeight="1" x14ac:dyDescent="0.25">
      <c r="B34" s="74" t="s">
        <v>94</v>
      </c>
      <c r="C34" s="74"/>
      <c r="D34" s="74"/>
      <c r="E34" s="74"/>
      <c r="F34" s="74"/>
      <c r="G34" s="74"/>
      <c r="H34" s="74"/>
      <c r="I34" s="74"/>
      <c r="J34" s="74"/>
      <c r="K34" s="74"/>
      <c r="L34" s="74"/>
      <c r="M34" s="74"/>
      <c r="N34" s="74"/>
      <c r="O34" s="74"/>
      <c r="P34" s="74"/>
      <c r="Q34" s="74"/>
    </row>
    <row r="36" spans="2:17" x14ac:dyDescent="0.25">
      <c r="B36" s="13" t="s">
        <v>13</v>
      </c>
      <c r="C36" s="8"/>
      <c r="D36" s="8"/>
      <c r="E36" s="8"/>
      <c r="F36" s="8"/>
      <c r="G36" s="8"/>
      <c r="H36" s="8"/>
      <c r="I36" s="8"/>
      <c r="J36" s="8"/>
      <c r="K36" s="8"/>
      <c r="L36" s="8"/>
      <c r="M36" s="8"/>
      <c r="N36" s="8"/>
      <c r="O36" s="8"/>
      <c r="P36" s="8"/>
      <c r="Q36" s="8"/>
    </row>
    <row r="37" spans="2:17" ht="257.25" customHeight="1" x14ac:dyDescent="0.25">
      <c r="B37" s="70" t="s">
        <v>95</v>
      </c>
      <c r="C37" s="71"/>
      <c r="D37" s="71"/>
      <c r="E37" s="71"/>
      <c r="F37" s="71"/>
      <c r="G37" s="71"/>
      <c r="H37" s="71"/>
      <c r="I37" s="71"/>
      <c r="J37" s="71"/>
      <c r="K37" s="71"/>
      <c r="L37" s="71"/>
      <c r="M37" s="71"/>
      <c r="N37" s="71"/>
      <c r="O37" s="71"/>
      <c r="P37" s="71"/>
      <c r="Q37" s="71"/>
    </row>
    <row r="43" spans="2:17" ht="16.5" customHeight="1" x14ac:dyDescent="0.25"/>
    <row r="44" spans="2:17" ht="17.25" customHeight="1" x14ac:dyDescent="0.25"/>
    <row r="45" spans="2:17" ht="15.75" customHeight="1" x14ac:dyDescent="0.25"/>
    <row r="46" spans="2:17" ht="18.75" customHeight="1" x14ac:dyDescent="0.25"/>
  </sheetData>
  <mergeCells count="23">
    <mergeCell ref="A7:T9"/>
    <mergeCell ref="B19:Q19"/>
    <mergeCell ref="B37:Q37"/>
    <mergeCell ref="F28:Q28"/>
    <mergeCell ref="B22:E22"/>
    <mergeCell ref="F22:Q22"/>
    <mergeCell ref="B26:E26"/>
    <mergeCell ref="B27:E27"/>
    <mergeCell ref="F27:Q27"/>
    <mergeCell ref="B33:Q33"/>
    <mergeCell ref="F25:Q25"/>
    <mergeCell ref="B29:E29"/>
    <mergeCell ref="F29:Q29"/>
    <mergeCell ref="B34:Q34"/>
    <mergeCell ref="B12:F12"/>
    <mergeCell ref="B28:E28"/>
    <mergeCell ref="F26:Q26"/>
    <mergeCell ref="B23:E23"/>
    <mergeCell ref="F23:Q23"/>
    <mergeCell ref="B21:Q21"/>
    <mergeCell ref="B24:E24"/>
    <mergeCell ref="F24:Q24"/>
    <mergeCell ref="B25:E25"/>
  </mergeCells>
  <hyperlinks>
    <hyperlink ref="C14:G14" location="'Contents '!A1" display="Wage Subsidy - Proportion of Jobs Supported" xr:uid="{7621972F-267C-459F-96FE-3E34F4BD7E75}"/>
    <hyperlink ref="C15:G15" location="'Contents '!A1" display="Wage Subsidy Extension - Proportion of Jobs Supported" xr:uid="{E82D31DD-764B-421D-BE0C-E9CC733A3CF4}"/>
    <hyperlink ref="C16:H16" location="'Number of Jobs Supported'!A1" display="Number of Jobs Supported by Wage Subsidy and Extension" xr:uid="{59FF1671-265F-4B83-8417-E12D27E51BF8}"/>
  </hyperlinks>
  <pageMargins left="0.25" right="0.25" top="0.75" bottom="0.75" header="0.3" footer="0.3"/>
  <pageSetup paperSize="9" scale="52" fitToHeight="0" orientation="portrait" r:id="rId1"/>
  <ignoredErrors>
    <ignoredError sqref="B14: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pageSetUpPr fitToPage="1"/>
  </sheetPr>
  <dimension ref="A1:AA104"/>
  <sheetViews>
    <sheetView zoomScaleNormal="100" workbookViewId="0">
      <pane xSplit="2" topLeftCell="C1" activePane="topRight" state="frozen"/>
      <selection pane="topRight" sqref="A1:D2"/>
    </sheetView>
  </sheetViews>
  <sheetFormatPr defaultColWidth="9" defaultRowHeight="15" x14ac:dyDescent="0.25"/>
  <cols>
    <col min="1" max="1" width="12" style="1" customWidth="1"/>
    <col min="2" max="2" width="44.25" style="1" customWidth="1"/>
    <col min="3" max="4" width="19.875" style="1" customWidth="1"/>
    <col min="5" max="5" width="18.25" style="1" customWidth="1"/>
    <col min="6" max="6" width="13.875" style="1" customWidth="1"/>
    <col min="7" max="7" width="14.75" style="1" customWidth="1"/>
    <col min="8" max="89" width="13.875" style="1" customWidth="1"/>
    <col min="90" max="201" width="12" style="1" customWidth="1"/>
    <col min="202" max="16384" width="9" style="1"/>
  </cols>
  <sheetData>
    <row r="1" spans="1:27" x14ac:dyDescent="0.25">
      <c r="A1" s="76" t="s">
        <v>70</v>
      </c>
      <c r="B1" s="76"/>
      <c r="C1" s="76"/>
      <c r="D1" s="76"/>
    </row>
    <row r="2" spans="1:27" ht="15" customHeight="1" x14ac:dyDescent="0.25">
      <c r="A2" s="76"/>
      <c r="B2" s="76"/>
      <c r="C2" s="76"/>
      <c r="D2" s="76"/>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61" t="str">
        <f>'Contents '!B12:F12</f>
        <v>Friday, 24 July 2020</v>
      </c>
    </row>
    <row r="5" spans="1:27" ht="15.75" customHeight="1" x14ac:dyDescent="0.25">
      <c r="B5" s="10"/>
    </row>
    <row r="6" spans="1:27" ht="18.75" x14ac:dyDescent="0.3">
      <c r="A6" s="77" t="s">
        <v>71</v>
      </c>
      <c r="B6" s="77"/>
      <c r="C6" s="77"/>
      <c r="D6" s="77"/>
      <c r="E6" s="77"/>
      <c r="F6" s="22"/>
      <c r="G6" s="22"/>
      <c r="H6" s="22"/>
      <c r="I6" s="22"/>
      <c r="J6" s="22"/>
    </row>
    <row r="7" spans="1:27" ht="8.25" customHeight="1" x14ac:dyDescent="0.25">
      <c r="A7" s="23"/>
      <c r="B7" s="24"/>
      <c r="C7" s="7"/>
      <c r="D7" s="7"/>
      <c r="E7" s="2"/>
      <c r="F7" s="4"/>
      <c r="G7" s="4"/>
      <c r="H7" s="4"/>
      <c r="I7" s="4"/>
      <c r="J7" s="4"/>
      <c r="K7" s="4"/>
      <c r="L7" s="4"/>
      <c r="M7" s="4"/>
    </row>
    <row r="8" spans="1:27" ht="8.25" customHeight="1" x14ac:dyDescent="0.25">
      <c r="B8" s="21"/>
      <c r="C8" s="17"/>
      <c r="D8" s="4"/>
      <c r="E8" s="4"/>
      <c r="F8" s="4"/>
      <c r="G8" s="4"/>
      <c r="H8" s="4"/>
      <c r="I8" s="4"/>
      <c r="J8" s="4"/>
      <c r="K8" s="4"/>
      <c r="L8" s="4"/>
      <c r="M8" s="4"/>
    </row>
    <row r="9" spans="1:27" ht="45.75" customHeight="1" x14ac:dyDescent="0.25">
      <c r="B9" s="14"/>
      <c r="C9" s="36" t="s">
        <v>9</v>
      </c>
      <c r="D9" s="37" t="s">
        <v>10</v>
      </c>
      <c r="E9" s="37" t="s">
        <v>70</v>
      </c>
      <c r="F9" s="38"/>
      <c r="G9" s="32"/>
      <c r="H9" s="33"/>
      <c r="I9" s="80"/>
      <c r="J9" s="80"/>
    </row>
    <row r="10" spans="1:27" ht="17.25" customHeight="1" x14ac:dyDescent="0.25">
      <c r="B10" s="4" t="s">
        <v>14</v>
      </c>
      <c r="C10" s="11">
        <v>4782</v>
      </c>
      <c r="D10" s="11">
        <v>10269</v>
      </c>
      <c r="E10" s="39">
        <f>C10/D10</f>
        <v>0.46567338591878471</v>
      </c>
      <c r="F10" s="26"/>
      <c r="G10" s="34"/>
      <c r="H10" s="34"/>
      <c r="I10" s="79"/>
      <c r="J10" s="79"/>
      <c r="K10" s="28"/>
      <c r="L10" s="28"/>
      <c r="M10" s="28"/>
      <c r="N10" s="19"/>
    </row>
    <row r="11" spans="1:27" ht="17.25" customHeight="1" x14ac:dyDescent="0.25">
      <c r="B11" s="4" t="s">
        <v>15</v>
      </c>
      <c r="C11" s="11">
        <v>23826</v>
      </c>
      <c r="D11" s="11">
        <v>39978</v>
      </c>
      <c r="E11" s="39">
        <f t="shared" ref="E11:E24" si="0">C11/D11</f>
        <v>0.59597778778328081</v>
      </c>
      <c r="F11" s="26"/>
      <c r="G11" s="34"/>
      <c r="H11" s="34"/>
      <c r="I11" s="79"/>
      <c r="J11" s="79"/>
      <c r="K11" s="28"/>
      <c r="L11" s="28"/>
      <c r="M11" s="28"/>
      <c r="N11" s="19"/>
    </row>
    <row r="12" spans="1:27" ht="17.25" customHeight="1" x14ac:dyDescent="0.25">
      <c r="B12" s="4" t="s">
        <v>16</v>
      </c>
      <c r="C12" s="11">
        <v>48843</v>
      </c>
      <c r="D12" s="11">
        <v>78654</v>
      </c>
      <c r="E12" s="39">
        <f t="shared" si="0"/>
        <v>0.6209855824242887</v>
      </c>
      <c r="F12" s="26"/>
      <c r="G12" s="34"/>
      <c r="H12" s="34"/>
      <c r="I12" s="79"/>
      <c r="J12" s="79"/>
      <c r="K12" s="28"/>
      <c r="L12" s="28"/>
      <c r="M12" s="28"/>
      <c r="N12" s="19"/>
    </row>
    <row r="13" spans="1:27" ht="17.25" customHeight="1" x14ac:dyDescent="0.25">
      <c r="B13" s="4" t="s">
        <v>17</v>
      </c>
      <c r="C13" s="11">
        <v>158643</v>
      </c>
      <c r="D13" s="11">
        <v>262908</v>
      </c>
      <c r="E13" s="39">
        <f t="shared" si="0"/>
        <v>0.60341640421744491</v>
      </c>
      <c r="F13" s="26"/>
      <c r="G13" s="34"/>
      <c r="H13" s="34"/>
      <c r="I13" s="79"/>
      <c r="J13" s="79"/>
      <c r="K13" s="28"/>
      <c r="L13" s="28"/>
      <c r="M13" s="28"/>
      <c r="N13" s="19"/>
    </row>
    <row r="14" spans="1:27" ht="17.25" customHeight="1" x14ac:dyDescent="0.25">
      <c r="B14" s="4" t="s">
        <v>18</v>
      </c>
      <c r="C14" s="11">
        <v>180057</v>
      </c>
      <c r="D14" s="11">
        <v>309357</v>
      </c>
      <c r="E14" s="39">
        <f t="shared" si="0"/>
        <v>0.58203628817191788</v>
      </c>
      <c r="F14" s="26"/>
      <c r="G14" s="34"/>
      <c r="H14" s="34"/>
      <c r="I14" s="79"/>
      <c r="J14" s="79"/>
      <c r="K14" s="28"/>
      <c r="L14" s="28"/>
      <c r="M14" s="28"/>
      <c r="N14" s="19"/>
    </row>
    <row r="15" spans="1:27" ht="17.25" customHeight="1" x14ac:dyDescent="0.25">
      <c r="B15" s="4" t="s">
        <v>19</v>
      </c>
      <c r="C15" s="11">
        <v>167973</v>
      </c>
      <c r="D15" s="11">
        <v>283944</v>
      </c>
      <c r="E15" s="39">
        <f t="shared" si="0"/>
        <v>0.59157087312991297</v>
      </c>
      <c r="F15" s="26"/>
      <c r="G15" s="34"/>
      <c r="H15" s="34"/>
      <c r="I15" s="79"/>
      <c r="J15" s="79"/>
      <c r="K15" s="28"/>
      <c r="L15" s="28"/>
      <c r="M15" s="28"/>
      <c r="N15" s="19"/>
    </row>
    <row r="16" spans="1:27" ht="17.25" customHeight="1" x14ac:dyDescent="0.25">
      <c r="B16" s="4" t="s">
        <v>20</v>
      </c>
      <c r="C16" s="11">
        <v>148992</v>
      </c>
      <c r="D16" s="11">
        <v>247722</v>
      </c>
      <c r="E16" s="39">
        <f t="shared" si="0"/>
        <v>0.60144839780076054</v>
      </c>
      <c r="F16" s="26"/>
      <c r="G16" s="34"/>
      <c r="H16" s="34"/>
      <c r="I16" s="79"/>
      <c r="J16" s="79"/>
      <c r="K16" s="28"/>
      <c r="L16" s="28"/>
      <c r="M16" s="28"/>
      <c r="N16" s="19"/>
    </row>
    <row r="17" spans="1:14" ht="17.25" customHeight="1" x14ac:dyDescent="0.25">
      <c r="B17" s="4" t="s">
        <v>21</v>
      </c>
      <c r="C17" s="11">
        <v>133815</v>
      </c>
      <c r="D17" s="11">
        <v>228825</v>
      </c>
      <c r="E17" s="39">
        <f t="shared" si="0"/>
        <v>0.5847918715175352</v>
      </c>
      <c r="F17" s="26"/>
      <c r="G17" s="34"/>
      <c r="H17" s="34"/>
      <c r="I17" s="79"/>
      <c r="J17" s="79"/>
      <c r="K17" s="28"/>
      <c r="L17" s="28"/>
      <c r="M17" s="28"/>
      <c r="N17" s="19"/>
    </row>
    <row r="18" spans="1:14" ht="17.25" customHeight="1" x14ac:dyDescent="0.25">
      <c r="B18" s="4" t="s">
        <v>22</v>
      </c>
      <c r="C18" s="11">
        <v>139887</v>
      </c>
      <c r="D18" s="11">
        <v>243273</v>
      </c>
      <c r="E18" s="39">
        <f t="shared" si="0"/>
        <v>0.57502065580643968</v>
      </c>
      <c r="F18" s="26"/>
      <c r="G18" s="34"/>
      <c r="H18" s="34"/>
      <c r="I18" s="79"/>
      <c r="J18" s="79"/>
      <c r="K18" s="28"/>
      <c r="L18" s="28"/>
      <c r="M18" s="28"/>
      <c r="N18" s="19"/>
    </row>
    <row r="19" spans="1:14" ht="17.25" customHeight="1" x14ac:dyDescent="0.25">
      <c r="B19" s="4" t="s">
        <v>23</v>
      </c>
      <c r="C19" s="11">
        <v>132327</v>
      </c>
      <c r="D19" s="11">
        <v>229803</v>
      </c>
      <c r="E19" s="39">
        <f t="shared" si="0"/>
        <v>0.57582799180167366</v>
      </c>
      <c r="F19" s="26"/>
      <c r="G19" s="34"/>
      <c r="H19" s="34"/>
      <c r="I19" s="79"/>
      <c r="J19" s="79"/>
      <c r="K19" s="28"/>
      <c r="L19" s="28"/>
      <c r="M19" s="28"/>
      <c r="N19" s="19"/>
    </row>
    <row r="20" spans="1:14" ht="17.25" customHeight="1" x14ac:dyDescent="0.25">
      <c r="B20" s="4" t="s">
        <v>24</v>
      </c>
      <c r="C20" s="11">
        <v>120672</v>
      </c>
      <c r="D20" s="11">
        <v>213468</v>
      </c>
      <c r="E20" s="39">
        <f t="shared" si="0"/>
        <v>0.56529315869357466</v>
      </c>
      <c r="F20" s="26"/>
      <c r="G20" s="34"/>
      <c r="H20" s="34"/>
      <c r="I20" s="79"/>
      <c r="J20" s="79"/>
      <c r="K20" s="28"/>
      <c r="L20" s="28"/>
      <c r="M20" s="28"/>
      <c r="N20" s="19"/>
    </row>
    <row r="21" spans="1:14" ht="15.75" x14ac:dyDescent="0.25">
      <c r="B21" s="4" t="s">
        <v>25</v>
      </c>
      <c r="C21" s="11">
        <v>91425</v>
      </c>
      <c r="D21" s="11">
        <v>164781</v>
      </c>
      <c r="E21" s="39">
        <f t="shared" si="0"/>
        <v>0.55482731625612181</v>
      </c>
      <c r="F21" s="26"/>
      <c r="G21" s="34"/>
      <c r="H21" s="34"/>
      <c r="I21" s="79"/>
      <c r="J21" s="79"/>
      <c r="K21" s="28"/>
      <c r="L21" s="28"/>
      <c r="M21" s="28"/>
      <c r="N21" s="19"/>
    </row>
    <row r="22" spans="1:14" ht="15.75" x14ac:dyDescent="0.25">
      <c r="B22" s="4" t="s">
        <v>26</v>
      </c>
      <c r="C22" s="11">
        <v>72528</v>
      </c>
      <c r="D22" s="11">
        <v>134769</v>
      </c>
      <c r="E22" s="39">
        <f t="shared" si="0"/>
        <v>0.53816530507757721</v>
      </c>
      <c r="F22" s="26"/>
      <c r="G22" s="34"/>
      <c r="H22" s="34"/>
      <c r="I22" s="79"/>
      <c r="J22" s="79"/>
      <c r="K22" s="28"/>
      <c r="L22" s="28"/>
      <c r="M22" s="28"/>
      <c r="N22" s="19"/>
    </row>
    <row r="23" spans="1:14" ht="15.75" x14ac:dyDescent="0.25">
      <c r="B23" s="4" t="s">
        <v>27</v>
      </c>
      <c r="C23" s="11">
        <v>3987</v>
      </c>
      <c r="D23" s="11">
        <v>9657</v>
      </c>
      <c r="E23" s="39">
        <f t="shared" si="0"/>
        <v>0.41286113699906801</v>
      </c>
      <c r="F23" s="26"/>
      <c r="G23" s="34"/>
      <c r="H23" s="34"/>
      <c r="I23" s="79"/>
      <c r="J23" s="79"/>
      <c r="K23" s="28"/>
      <c r="L23" s="28"/>
      <c r="M23" s="28"/>
      <c r="N23" s="19"/>
    </row>
    <row r="24" spans="1:14" ht="15.75" x14ac:dyDescent="0.25">
      <c r="B24" s="35" t="s">
        <v>5</v>
      </c>
      <c r="C24" s="18">
        <f>SUM(C10:C23)</f>
        <v>1427757</v>
      </c>
      <c r="D24" s="18">
        <f>SUM(D10:D23)</f>
        <v>2457408</v>
      </c>
      <c r="E24" s="40">
        <f t="shared" si="0"/>
        <v>0.58100120126572385</v>
      </c>
      <c r="F24" s="16"/>
    </row>
    <row r="25" spans="1:14" x14ac:dyDescent="0.25">
      <c r="F25" s="9"/>
    </row>
    <row r="26" spans="1:14" ht="15.75" customHeight="1" x14ac:dyDescent="0.25">
      <c r="B26" s="10"/>
    </row>
    <row r="27" spans="1:14" ht="18.75" x14ac:dyDescent="0.3">
      <c r="A27" s="77" t="s">
        <v>72</v>
      </c>
      <c r="B27" s="77"/>
      <c r="C27" s="77"/>
      <c r="D27" s="77"/>
      <c r="E27" s="77"/>
      <c r="F27" s="22"/>
      <c r="G27" s="22"/>
      <c r="H27" s="22"/>
      <c r="I27" s="22"/>
      <c r="J27" s="22"/>
    </row>
    <row r="28" spans="1:14" ht="8.25" customHeight="1" x14ac:dyDescent="0.25">
      <c r="A28" s="23"/>
      <c r="B28" s="24"/>
      <c r="C28" s="7"/>
      <c r="D28" s="7"/>
      <c r="E28" s="2"/>
      <c r="F28" s="4"/>
      <c r="G28" s="4"/>
      <c r="H28" s="4"/>
      <c r="I28" s="4"/>
      <c r="J28" s="4"/>
      <c r="K28" s="4"/>
      <c r="L28" s="4"/>
      <c r="M28" s="4"/>
    </row>
    <row r="29" spans="1:14" ht="8.25" customHeight="1" x14ac:dyDescent="0.25">
      <c r="B29" s="21"/>
      <c r="C29" s="17"/>
      <c r="D29" s="4"/>
      <c r="E29" s="4"/>
      <c r="F29" s="4"/>
      <c r="G29" s="4"/>
      <c r="H29" s="4"/>
      <c r="I29" s="4"/>
      <c r="J29" s="4"/>
      <c r="K29" s="4"/>
      <c r="L29" s="4"/>
      <c r="M29" s="4"/>
    </row>
    <row r="30" spans="1:14" ht="30.75" customHeight="1" x14ac:dyDescent="0.25">
      <c r="B30" s="21"/>
      <c r="C30" s="84" t="s">
        <v>9</v>
      </c>
      <c r="D30" s="84"/>
      <c r="E30" s="84"/>
      <c r="F30" s="84"/>
      <c r="G30" s="81" t="s">
        <v>10</v>
      </c>
      <c r="H30" s="82"/>
      <c r="I30" s="82"/>
      <c r="J30" s="83"/>
      <c r="K30" s="82" t="s">
        <v>70</v>
      </c>
      <c r="L30" s="82"/>
      <c r="M30" s="82"/>
      <c r="N30" s="82"/>
    </row>
    <row r="31" spans="1:14" ht="15.75" x14ac:dyDescent="0.25">
      <c r="B31" s="14"/>
      <c r="C31" s="41" t="s">
        <v>34</v>
      </c>
      <c r="D31" s="41" t="s">
        <v>35</v>
      </c>
      <c r="E31" s="41" t="s">
        <v>27</v>
      </c>
      <c r="F31" s="44" t="s">
        <v>5</v>
      </c>
      <c r="G31" s="42" t="s">
        <v>34</v>
      </c>
      <c r="H31" s="41" t="s">
        <v>35</v>
      </c>
      <c r="I31" s="41" t="s">
        <v>27</v>
      </c>
      <c r="J31" s="45" t="s">
        <v>5</v>
      </c>
      <c r="K31" s="41" t="s">
        <v>34</v>
      </c>
      <c r="L31" s="41" t="s">
        <v>35</v>
      </c>
      <c r="M31" s="41" t="s">
        <v>27</v>
      </c>
      <c r="N31" s="44" t="s">
        <v>5</v>
      </c>
    </row>
    <row r="32" spans="1:14" ht="17.25" customHeight="1" x14ac:dyDescent="0.25">
      <c r="B32" s="4" t="s">
        <v>29</v>
      </c>
      <c r="C32" s="11">
        <v>182388</v>
      </c>
      <c r="D32" s="11">
        <v>228327</v>
      </c>
      <c r="E32" s="11">
        <v>648</v>
      </c>
      <c r="F32" s="15">
        <f>SUM(C32:E32)</f>
        <v>411363</v>
      </c>
      <c r="G32" s="31">
        <v>328026</v>
      </c>
      <c r="H32" s="26">
        <v>361647</v>
      </c>
      <c r="I32" s="26">
        <v>1224</v>
      </c>
      <c r="J32" s="46">
        <f>SUM(G32:I32)</f>
        <v>690897</v>
      </c>
      <c r="K32" s="39">
        <f t="shared" ref="K32:K38" si="1">C32/G32</f>
        <v>0.55601690109930313</v>
      </c>
      <c r="L32" s="39">
        <f t="shared" ref="L32:N37" si="2">D32/H32</f>
        <v>0.63135322565927543</v>
      </c>
      <c r="M32" s="39">
        <f t="shared" si="2"/>
        <v>0.52941176470588236</v>
      </c>
      <c r="N32" s="47">
        <f t="shared" si="2"/>
        <v>0.59540423536359255</v>
      </c>
    </row>
    <row r="33" spans="1:24" ht="17.25" customHeight="1" x14ac:dyDescent="0.25">
      <c r="B33" s="4" t="s">
        <v>30</v>
      </c>
      <c r="C33" s="11">
        <v>130677</v>
      </c>
      <c r="D33" s="11">
        <v>185964</v>
      </c>
      <c r="E33" s="11">
        <v>321</v>
      </c>
      <c r="F33" s="15">
        <f t="shared" ref="F33:F37" si="3">SUM(C33:E33)</f>
        <v>316962</v>
      </c>
      <c r="G33" s="31">
        <v>248952</v>
      </c>
      <c r="H33" s="26">
        <v>282129</v>
      </c>
      <c r="I33" s="26">
        <v>585</v>
      </c>
      <c r="J33" s="46">
        <f t="shared" ref="J33:J37" si="4">SUM(G33:I33)</f>
        <v>531666</v>
      </c>
      <c r="K33" s="39">
        <f t="shared" si="1"/>
        <v>0.52490841608020822</v>
      </c>
      <c r="L33" s="39">
        <f t="shared" si="2"/>
        <v>0.65914528460385147</v>
      </c>
      <c r="M33" s="39">
        <f t="shared" si="2"/>
        <v>0.54871794871794877</v>
      </c>
      <c r="N33" s="47">
        <f t="shared" si="2"/>
        <v>0.59616751870535256</v>
      </c>
    </row>
    <row r="34" spans="1:24" ht="17.25" customHeight="1" x14ac:dyDescent="0.25">
      <c r="B34" s="4" t="s">
        <v>31</v>
      </c>
      <c r="C34" s="11">
        <v>118272</v>
      </c>
      <c r="D34" s="11">
        <v>155289</v>
      </c>
      <c r="E34" s="11">
        <v>147</v>
      </c>
      <c r="F34" s="15">
        <f t="shared" si="3"/>
        <v>273708</v>
      </c>
      <c r="G34" s="31">
        <v>238401</v>
      </c>
      <c r="H34" s="26">
        <v>233478</v>
      </c>
      <c r="I34" s="26">
        <v>225</v>
      </c>
      <c r="J34" s="46">
        <f t="shared" si="4"/>
        <v>472104</v>
      </c>
      <c r="K34" s="39">
        <f t="shared" si="1"/>
        <v>0.49610530157172161</v>
      </c>
      <c r="L34" s="39">
        <f t="shared" si="2"/>
        <v>0.66511191632616351</v>
      </c>
      <c r="M34" s="39">
        <f t="shared" si="2"/>
        <v>0.65333333333333332</v>
      </c>
      <c r="N34" s="47">
        <f t="shared" si="2"/>
        <v>0.5797620863199634</v>
      </c>
    </row>
    <row r="35" spans="1:24" ht="17.25" customHeight="1" x14ac:dyDescent="0.25">
      <c r="B35" s="4" t="s">
        <v>32</v>
      </c>
      <c r="C35" s="11">
        <v>111654</v>
      </c>
      <c r="D35" s="11">
        <v>141285</v>
      </c>
      <c r="E35" s="11">
        <v>54</v>
      </c>
      <c r="F35" s="15">
        <f t="shared" si="3"/>
        <v>252993</v>
      </c>
      <c r="G35" s="31">
        <v>232593</v>
      </c>
      <c r="H35" s="26">
        <v>210591</v>
      </c>
      <c r="I35" s="26">
        <v>81</v>
      </c>
      <c r="J35" s="46">
        <f t="shared" si="4"/>
        <v>443265</v>
      </c>
      <c r="K35" s="39">
        <f t="shared" si="1"/>
        <v>0.48004024196772904</v>
      </c>
      <c r="L35" s="39">
        <f t="shared" si="2"/>
        <v>0.67089761670726666</v>
      </c>
      <c r="M35" s="39">
        <f t="shared" si="2"/>
        <v>0.66666666666666663</v>
      </c>
      <c r="N35" s="47">
        <f t="shared" si="2"/>
        <v>0.570748874826571</v>
      </c>
    </row>
    <row r="36" spans="1:24" ht="17.25" customHeight="1" x14ac:dyDescent="0.25">
      <c r="B36" s="4" t="s">
        <v>33</v>
      </c>
      <c r="C36" s="11">
        <v>64458</v>
      </c>
      <c r="D36" s="11">
        <v>99480</v>
      </c>
      <c r="E36" s="11">
        <v>15</v>
      </c>
      <c r="F36" s="15">
        <f t="shared" si="3"/>
        <v>163953</v>
      </c>
      <c r="G36" s="31">
        <v>147810</v>
      </c>
      <c r="H36" s="26">
        <v>151713</v>
      </c>
      <c r="I36" s="26">
        <v>30</v>
      </c>
      <c r="J36" s="46">
        <f t="shared" si="4"/>
        <v>299553</v>
      </c>
      <c r="K36" s="39">
        <f t="shared" si="1"/>
        <v>0.4360868682768419</v>
      </c>
      <c r="L36" s="39">
        <f t="shared" si="2"/>
        <v>0.65571177156868565</v>
      </c>
      <c r="M36" s="39">
        <f t="shared" si="2"/>
        <v>0.5</v>
      </c>
      <c r="N36" s="47">
        <f t="shared" si="2"/>
        <v>0.54732551501737592</v>
      </c>
    </row>
    <row r="37" spans="1:24" ht="17.25" customHeight="1" x14ac:dyDescent="0.25">
      <c r="B37" s="4" t="s">
        <v>27</v>
      </c>
      <c r="C37" s="11">
        <v>102</v>
      </c>
      <c r="D37" s="11">
        <v>303</v>
      </c>
      <c r="E37" s="11">
        <v>3585</v>
      </c>
      <c r="F37" s="15">
        <f t="shared" si="3"/>
        <v>3990</v>
      </c>
      <c r="G37" s="31">
        <v>165</v>
      </c>
      <c r="H37" s="26">
        <v>312</v>
      </c>
      <c r="I37" s="26">
        <v>9183</v>
      </c>
      <c r="J37" s="46">
        <f t="shared" si="4"/>
        <v>9660</v>
      </c>
      <c r="K37" s="39">
        <f t="shared" si="1"/>
        <v>0.61818181818181817</v>
      </c>
      <c r="L37" s="39">
        <f t="shared" si="2"/>
        <v>0.97115384615384615</v>
      </c>
      <c r="M37" s="39">
        <f t="shared" si="2"/>
        <v>0.39039529565501468</v>
      </c>
      <c r="N37" s="47">
        <f t="shared" si="2"/>
        <v>0.41304347826086957</v>
      </c>
    </row>
    <row r="38" spans="1:24" ht="15.75" x14ac:dyDescent="0.25">
      <c r="B38" s="35" t="s">
        <v>5</v>
      </c>
      <c r="C38" s="18">
        <f>SUM(C32:C37)</f>
        <v>607551</v>
      </c>
      <c r="D38" s="18">
        <f t="shared" ref="D38:J38" si="5">SUM(D32:D37)</f>
        <v>810648</v>
      </c>
      <c r="E38" s="18">
        <f t="shared" si="5"/>
        <v>4770</v>
      </c>
      <c r="F38" s="18">
        <f t="shared" si="5"/>
        <v>1422969</v>
      </c>
      <c r="G38" s="27">
        <f t="shared" si="5"/>
        <v>1195947</v>
      </c>
      <c r="H38" s="18">
        <f t="shared" si="5"/>
        <v>1239870</v>
      </c>
      <c r="I38" s="18">
        <f t="shared" si="5"/>
        <v>11328</v>
      </c>
      <c r="J38" s="43">
        <f t="shared" si="5"/>
        <v>2447145</v>
      </c>
      <c r="K38" s="40">
        <f t="shared" si="1"/>
        <v>0.50800829802658476</v>
      </c>
      <c r="L38" s="40">
        <f t="shared" ref="L38:N38" si="6">D38/H38</f>
        <v>0.65381693242033434</v>
      </c>
      <c r="M38" s="40">
        <f t="shared" si="6"/>
        <v>0.42108050847457629</v>
      </c>
      <c r="N38" s="40">
        <f t="shared" si="6"/>
        <v>0.5814812771617538</v>
      </c>
    </row>
    <row r="39" spans="1:24" x14ac:dyDescent="0.25">
      <c r="F39" s="9"/>
    </row>
    <row r="40" spans="1:24" ht="15.75" customHeight="1" x14ac:dyDescent="0.25">
      <c r="B40" s="10"/>
    </row>
    <row r="41" spans="1:24" ht="18.75" x14ac:dyDescent="0.25">
      <c r="A41" s="86" t="s">
        <v>73</v>
      </c>
      <c r="B41" s="86"/>
      <c r="C41" s="86"/>
      <c r="D41" s="86"/>
      <c r="E41" s="86"/>
      <c r="F41" s="86"/>
      <c r="G41" s="22"/>
      <c r="H41" s="22"/>
      <c r="I41" s="22"/>
      <c r="J41" s="22"/>
    </row>
    <row r="42" spans="1:24" ht="8.25" customHeight="1" x14ac:dyDescent="0.25">
      <c r="A42" s="23"/>
      <c r="B42" s="24"/>
      <c r="C42" s="7"/>
      <c r="D42" s="7"/>
      <c r="E42" s="2"/>
      <c r="F42" s="2"/>
      <c r="G42" s="4"/>
      <c r="H42" s="4"/>
      <c r="I42" s="4"/>
      <c r="J42" s="4"/>
      <c r="K42" s="4"/>
      <c r="L42" s="4"/>
      <c r="M42" s="4"/>
    </row>
    <row r="43" spans="1:24" ht="8.25" customHeight="1" x14ac:dyDescent="0.25">
      <c r="B43" s="21"/>
      <c r="C43" s="17"/>
      <c r="D43" s="4"/>
      <c r="E43" s="4"/>
      <c r="F43" s="4"/>
      <c r="G43" s="4"/>
      <c r="H43" s="4"/>
      <c r="I43" s="4"/>
      <c r="J43" s="4"/>
      <c r="K43" s="4"/>
      <c r="L43" s="4"/>
      <c r="M43" s="4"/>
    </row>
    <row r="44" spans="1:24" ht="30.75" customHeight="1" x14ac:dyDescent="0.25">
      <c r="B44" s="21"/>
      <c r="C44" s="84" t="s">
        <v>9</v>
      </c>
      <c r="D44" s="84"/>
      <c r="E44" s="84"/>
      <c r="F44" s="84"/>
      <c r="G44" s="84"/>
      <c r="H44" s="84"/>
      <c r="I44" s="85"/>
      <c r="J44" s="81" t="s">
        <v>10</v>
      </c>
      <c r="K44" s="82"/>
      <c r="L44" s="82"/>
      <c r="M44" s="82"/>
      <c r="N44" s="82"/>
      <c r="O44" s="82"/>
      <c r="P44" s="83"/>
      <c r="Q44" s="81" t="s">
        <v>70</v>
      </c>
      <c r="R44" s="82"/>
      <c r="S44" s="82"/>
      <c r="T44" s="82"/>
      <c r="U44" s="82"/>
      <c r="V44" s="82"/>
      <c r="W44" s="82"/>
    </row>
    <row r="45" spans="1:24" ht="15.75" x14ac:dyDescent="0.25">
      <c r="B45" s="14"/>
      <c r="C45" s="41" t="s">
        <v>36</v>
      </c>
      <c r="D45" s="41" t="s">
        <v>37</v>
      </c>
      <c r="E45" s="41" t="s">
        <v>38</v>
      </c>
      <c r="F45" s="41" t="s">
        <v>39</v>
      </c>
      <c r="G45" s="41" t="s">
        <v>40</v>
      </c>
      <c r="H45" s="41" t="s">
        <v>27</v>
      </c>
      <c r="I45" s="44" t="s">
        <v>5</v>
      </c>
      <c r="J45" s="42" t="s">
        <v>36</v>
      </c>
      <c r="K45" s="41" t="s">
        <v>37</v>
      </c>
      <c r="L45" s="41" t="s">
        <v>38</v>
      </c>
      <c r="M45" s="41" t="s">
        <v>39</v>
      </c>
      <c r="N45" s="41" t="s">
        <v>40</v>
      </c>
      <c r="O45" s="41" t="s">
        <v>27</v>
      </c>
      <c r="P45" s="45" t="s">
        <v>5</v>
      </c>
      <c r="Q45" s="42" t="s">
        <v>36</v>
      </c>
      <c r="R45" s="41" t="s">
        <v>37</v>
      </c>
      <c r="S45" s="41" t="s">
        <v>38</v>
      </c>
      <c r="T45" s="41" t="s">
        <v>39</v>
      </c>
      <c r="U45" s="41" t="s">
        <v>40</v>
      </c>
      <c r="V45" s="41" t="s">
        <v>27</v>
      </c>
      <c r="W45" s="44" t="s">
        <v>5</v>
      </c>
      <c r="X45" s="9"/>
    </row>
    <row r="46" spans="1:24" ht="17.25" customHeight="1" x14ac:dyDescent="0.25">
      <c r="B46" s="4" t="s">
        <v>29</v>
      </c>
      <c r="C46" s="11">
        <v>79875</v>
      </c>
      <c r="D46" s="11">
        <v>72747</v>
      </c>
      <c r="E46" s="11">
        <v>201474</v>
      </c>
      <c r="F46" s="11">
        <v>7482</v>
      </c>
      <c r="G46" s="11">
        <v>33138</v>
      </c>
      <c r="H46" s="11">
        <v>16650</v>
      </c>
      <c r="I46" s="15">
        <f>SUM(C46:H46)</f>
        <v>411366</v>
      </c>
      <c r="J46" s="31">
        <v>125175</v>
      </c>
      <c r="K46" s="26">
        <v>123996</v>
      </c>
      <c r="L46" s="26">
        <v>335373</v>
      </c>
      <c r="M46" s="26">
        <v>12456</v>
      </c>
      <c r="N46" s="26">
        <v>56235</v>
      </c>
      <c r="O46" s="26">
        <v>37659</v>
      </c>
      <c r="P46" s="46">
        <f>SUM(J46:O46)</f>
        <v>690894</v>
      </c>
      <c r="Q46" s="39">
        <f>C46/J46</f>
        <v>0.63810665068903538</v>
      </c>
      <c r="R46" s="39">
        <f t="shared" ref="R46:W46" si="7">D46/K46</f>
        <v>0.5866882802671054</v>
      </c>
      <c r="S46" s="48">
        <f t="shared" si="7"/>
        <v>0.60074603501176305</v>
      </c>
      <c r="T46" s="48">
        <f t="shared" si="7"/>
        <v>0.60067437379576105</v>
      </c>
      <c r="U46" s="39">
        <f t="shared" si="7"/>
        <v>0.58927714057081892</v>
      </c>
      <c r="V46" s="39">
        <f t="shared" si="7"/>
        <v>0.44212538835338167</v>
      </c>
      <c r="W46" s="47">
        <f t="shared" si="7"/>
        <v>0.59541116292803242</v>
      </c>
    </row>
    <row r="47" spans="1:24" ht="17.25" customHeight="1" x14ac:dyDescent="0.25">
      <c r="B47" s="4" t="s">
        <v>30</v>
      </c>
      <c r="C47" s="11">
        <v>84852</v>
      </c>
      <c r="D47" s="11">
        <v>38451</v>
      </c>
      <c r="E47" s="11">
        <v>152694</v>
      </c>
      <c r="F47" s="11">
        <v>10542</v>
      </c>
      <c r="G47" s="11">
        <v>19764</v>
      </c>
      <c r="H47" s="11">
        <v>10656</v>
      </c>
      <c r="I47" s="15">
        <f t="shared" ref="I47:I51" si="8">SUM(C47:H47)</f>
        <v>316959</v>
      </c>
      <c r="J47" s="31">
        <v>137628</v>
      </c>
      <c r="K47" s="26">
        <v>68520</v>
      </c>
      <c r="L47" s="26">
        <v>252429</v>
      </c>
      <c r="M47" s="26">
        <v>17520</v>
      </c>
      <c r="N47" s="26">
        <v>36360</v>
      </c>
      <c r="O47" s="26">
        <v>19209</v>
      </c>
      <c r="P47" s="46">
        <f t="shared" ref="P47:P51" si="9">SUM(J47:O47)</f>
        <v>531666</v>
      </c>
      <c r="Q47" s="39">
        <f t="shared" ref="Q47:Q50" si="10">C47/J47</f>
        <v>0.61653151974888831</v>
      </c>
      <c r="R47" s="39">
        <f t="shared" ref="R47:R50" si="11">D47/K47</f>
        <v>0.56116462346760065</v>
      </c>
      <c r="S47" s="48">
        <f t="shared" ref="S47:S50" si="12">E47/L47</f>
        <v>0.60489880322783829</v>
      </c>
      <c r="T47" s="48">
        <f t="shared" ref="T47:T50" si="13">F47/M47</f>
        <v>0.60171232876712333</v>
      </c>
      <c r="U47" s="39">
        <f t="shared" ref="U47:U52" si="14">G47/N47</f>
        <v>0.5435643564356436</v>
      </c>
      <c r="V47" s="39">
        <f t="shared" ref="V47:V52" si="15">H47/O47</f>
        <v>0.55473996564110573</v>
      </c>
      <c r="W47" s="47">
        <f t="shared" ref="W47:W52" si="16">I47/P47</f>
        <v>0.59616187606504834</v>
      </c>
    </row>
    <row r="48" spans="1:24" ht="17.25" customHeight="1" x14ac:dyDescent="0.25">
      <c r="B48" s="4" t="s">
        <v>31</v>
      </c>
      <c r="C48" s="11">
        <v>51795</v>
      </c>
      <c r="D48" s="11">
        <v>33642</v>
      </c>
      <c r="E48" s="11">
        <v>160698</v>
      </c>
      <c r="F48" s="11">
        <v>6381</v>
      </c>
      <c r="G48" s="11">
        <v>16356</v>
      </c>
      <c r="H48" s="11">
        <v>4833</v>
      </c>
      <c r="I48" s="15">
        <f t="shared" si="8"/>
        <v>273705</v>
      </c>
      <c r="J48" s="31">
        <v>77697</v>
      </c>
      <c r="K48" s="26">
        <v>65565</v>
      </c>
      <c r="L48" s="26">
        <v>279645</v>
      </c>
      <c r="M48" s="26">
        <v>11055</v>
      </c>
      <c r="N48" s="26">
        <v>31209</v>
      </c>
      <c r="O48" s="26">
        <v>6930</v>
      </c>
      <c r="P48" s="46">
        <f t="shared" si="9"/>
        <v>472101</v>
      </c>
      <c r="Q48" s="39">
        <f t="shared" si="10"/>
        <v>0.66662805513726398</v>
      </c>
      <c r="R48" s="39">
        <f t="shared" si="11"/>
        <v>0.51310912834591627</v>
      </c>
      <c r="S48" s="48">
        <f t="shared" si="12"/>
        <v>0.57465000268197175</v>
      </c>
      <c r="T48" s="48">
        <f t="shared" si="13"/>
        <v>0.57720488466757125</v>
      </c>
      <c r="U48" s="39">
        <f t="shared" si="14"/>
        <v>0.52407959242526192</v>
      </c>
      <c r="V48" s="39">
        <f t="shared" si="15"/>
        <v>0.69740259740259736</v>
      </c>
      <c r="W48" s="47">
        <f t="shared" si="16"/>
        <v>0.57975941588770197</v>
      </c>
    </row>
    <row r="49" spans="1:23" ht="17.25" customHeight="1" x14ac:dyDescent="0.25">
      <c r="B49" s="4" t="s">
        <v>32</v>
      </c>
      <c r="C49" s="11">
        <v>30585</v>
      </c>
      <c r="D49" s="11">
        <v>28797</v>
      </c>
      <c r="E49" s="11">
        <v>175365</v>
      </c>
      <c r="F49" s="11">
        <v>4140</v>
      </c>
      <c r="G49" s="11">
        <v>12657</v>
      </c>
      <c r="H49" s="11">
        <v>1458</v>
      </c>
      <c r="I49" s="15">
        <f t="shared" si="8"/>
        <v>253002</v>
      </c>
      <c r="J49" s="31">
        <v>45405</v>
      </c>
      <c r="K49" s="26">
        <v>58485</v>
      </c>
      <c r="L49" s="26">
        <v>305412</v>
      </c>
      <c r="M49" s="26">
        <v>7191</v>
      </c>
      <c r="N49" s="26">
        <v>24534</v>
      </c>
      <c r="O49" s="26">
        <v>2244</v>
      </c>
      <c r="P49" s="46">
        <f t="shared" si="9"/>
        <v>443271</v>
      </c>
      <c r="Q49" s="39">
        <f t="shared" si="10"/>
        <v>0.67360422860918401</v>
      </c>
      <c r="R49" s="39">
        <f t="shared" si="11"/>
        <v>0.49238266222108235</v>
      </c>
      <c r="S49" s="48">
        <f t="shared" si="12"/>
        <v>0.57419158382774749</v>
      </c>
      <c r="T49" s="48">
        <f t="shared" si="13"/>
        <v>0.57571964956195243</v>
      </c>
      <c r="U49" s="39">
        <f t="shared" si="14"/>
        <v>0.51589630716556611</v>
      </c>
      <c r="V49" s="39">
        <f t="shared" si="15"/>
        <v>0.64973262032085566</v>
      </c>
      <c r="W49" s="47">
        <f t="shared" si="16"/>
        <v>0.57076145292608815</v>
      </c>
    </row>
    <row r="50" spans="1:23" ht="17.25" customHeight="1" x14ac:dyDescent="0.25">
      <c r="B50" s="4" t="s">
        <v>33</v>
      </c>
      <c r="C50" s="11">
        <v>12336</v>
      </c>
      <c r="D50" s="11">
        <v>15285</v>
      </c>
      <c r="E50" s="11">
        <v>127593</v>
      </c>
      <c r="F50" s="11">
        <v>1857</v>
      </c>
      <c r="G50" s="11">
        <v>5637</v>
      </c>
      <c r="H50" s="11">
        <v>1245</v>
      </c>
      <c r="I50" s="15">
        <f t="shared" si="8"/>
        <v>163953</v>
      </c>
      <c r="J50" s="31">
        <v>19134</v>
      </c>
      <c r="K50" s="26">
        <v>34461</v>
      </c>
      <c r="L50" s="26">
        <v>229563</v>
      </c>
      <c r="M50" s="26">
        <v>3315</v>
      </c>
      <c r="N50" s="26">
        <v>11367</v>
      </c>
      <c r="O50" s="26">
        <v>1713</v>
      </c>
      <c r="P50" s="46">
        <f t="shared" si="9"/>
        <v>299553</v>
      </c>
      <c r="Q50" s="39">
        <f t="shared" si="10"/>
        <v>0.64471621197867668</v>
      </c>
      <c r="R50" s="39">
        <f t="shared" si="11"/>
        <v>0.44354487681727167</v>
      </c>
      <c r="S50" s="48">
        <f t="shared" si="12"/>
        <v>0.55580820951111465</v>
      </c>
      <c r="T50" s="48">
        <f t="shared" si="13"/>
        <v>0.56018099547511313</v>
      </c>
      <c r="U50" s="39">
        <f t="shared" si="14"/>
        <v>0.49590921087358142</v>
      </c>
      <c r="V50" s="39">
        <f t="shared" si="15"/>
        <v>0.72679509632224171</v>
      </c>
      <c r="W50" s="47">
        <f t="shared" si="16"/>
        <v>0.54732551501737592</v>
      </c>
    </row>
    <row r="51" spans="1:23" ht="17.25" customHeight="1" x14ac:dyDescent="0.25">
      <c r="B51" s="4" t="s">
        <v>27</v>
      </c>
      <c r="C51" s="11" t="s">
        <v>41</v>
      </c>
      <c r="D51" s="11" t="s">
        <v>41</v>
      </c>
      <c r="E51" s="11">
        <v>12</v>
      </c>
      <c r="F51" s="11" t="s">
        <v>41</v>
      </c>
      <c r="G51" s="11" t="s">
        <v>41</v>
      </c>
      <c r="H51" s="11">
        <v>3975</v>
      </c>
      <c r="I51" s="15">
        <f t="shared" si="8"/>
        <v>3987</v>
      </c>
      <c r="J51" s="31" t="s">
        <v>41</v>
      </c>
      <c r="K51" s="26" t="s">
        <v>41</v>
      </c>
      <c r="L51" s="26">
        <v>15</v>
      </c>
      <c r="M51" s="26" t="s">
        <v>41</v>
      </c>
      <c r="N51" s="26" t="s">
        <v>41</v>
      </c>
      <c r="O51" s="26">
        <v>9636</v>
      </c>
      <c r="P51" s="46">
        <f t="shared" si="9"/>
        <v>9651</v>
      </c>
      <c r="Q51" s="39"/>
      <c r="R51" s="39"/>
      <c r="S51" s="39"/>
      <c r="T51" s="39"/>
      <c r="U51" s="39"/>
      <c r="V51" s="39">
        <f t="shared" si="15"/>
        <v>0.41251556662515565</v>
      </c>
      <c r="W51" s="47">
        <f t="shared" si="16"/>
        <v>0.41311781162573824</v>
      </c>
    </row>
    <row r="52" spans="1:23" ht="15.75" x14ac:dyDescent="0.25">
      <c r="B52" s="35" t="s">
        <v>5</v>
      </c>
      <c r="C52" s="18">
        <f>SUM(C46:C51)</f>
        <v>259443</v>
      </c>
      <c r="D52" s="18">
        <f t="shared" ref="D52" si="17">SUM(D46:D51)</f>
        <v>188922</v>
      </c>
      <c r="E52" s="18">
        <f t="shared" ref="E52" si="18">SUM(E46:E51)</f>
        <v>817836</v>
      </c>
      <c r="F52" s="18">
        <f t="shared" ref="F52" si="19">SUM(F46:F51)</f>
        <v>30402</v>
      </c>
      <c r="G52" s="18">
        <f t="shared" ref="G52" si="20">SUM(G46:G51)</f>
        <v>87552</v>
      </c>
      <c r="H52" s="18">
        <f t="shared" ref="H52" si="21">SUM(H46:H51)</f>
        <v>38817</v>
      </c>
      <c r="I52" s="18">
        <f t="shared" ref="I52" si="22">SUM(I46:I51)</f>
        <v>1422972</v>
      </c>
      <c r="J52" s="27">
        <f t="shared" ref="J52" si="23">SUM(J46:J51)</f>
        <v>405039</v>
      </c>
      <c r="K52" s="18">
        <f t="shared" ref="K52" si="24">SUM(K46:K51)</f>
        <v>351027</v>
      </c>
      <c r="L52" s="18">
        <f t="shared" ref="L52" si="25">SUM(L46:L51)</f>
        <v>1402437</v>
      </c>
      <c r="M52" s="18">
        <f t="shared" ref="M52" si="26">SUM(M46:M51)</f>
        <v>51537</v>
      </c>
      <c r="N52" s="18">
        <f t="shared" ref="N52" si="27">SUM(N46:N51)</f>
        <v>159705</v>
      </c>
      <c r="O52" s="18">
        <f t="shared" ref="O52" si="28">SUM(O46:O51)</f>
        <v>77391</v>
      </c>
      <c r="P52" s="43">
        <f t="shared" ref="P52" si="29">SUM(P46:P51)</f>
        <v>2447136</v>
      </c>
      <c r="Q52" s="40">
        <f>C52/J52</f>
        <v>0.64053831853228949</v>
      </c>
      <c r="R52" s="40">
        <f>D52/K52</f>
        <v>0.53819791639959325</v>
      </c>
      <c r="S52" s="40">
        <f>E52/L52</f>
        <v>0.58315346785631017</v>
      </c>
      <c r="T52" s="40">
        <f>F52/M52</f>
        <v>0.58990628092438446</v>
      </c>
      <c r="U52" s="40">
        <f t="shared" si="14"/>
        <v>0.54821076359537901</v>
      </c>
      <c r="V52" s="40">
        <f t="shared" si="15"/>
        <v>0.50156994999418536</v>
      </c>
      <c r="W52" s="40">
        <f t="shared" si="16"/>
        <v>0.58148464163822522</v>
      </c>
    </row>
    <row r="53" spans="1:23" ht="18" customHeight="1" x14ac:dyDescent="0.25"/>
    <row r="54" spans="1:23" ht="18" customHeight="1" x14ac:dyDescent="0.25"/>
    <row r="55" spans="1:23" ht="18.75" x14ac:dyDescent="0.3">
      <c r="A55" s="77" t="s">
        <v>75</v>
      </c>
      <c r="B55" s="77"/>
      <c r="C55" s="77"/>
      <c r="D55" s="77"/>
      <c r="E55" s="77"/>
      <c r="F55" s="22"/>
      <c r="G55" s="22"/>
      <c r="H55" s="22"/>
      <c r="I55" s="22"/>
      <c r="J55" s="22"/>
    </row>
    <row r="56" spans="1:23" ht="8.25" customHeight="1" x14ac:dyDescent="0.25">
      <c r="A56" s="23"/>
      <c r="B56" s="24"/>
      <c r="C56" s="7"/>
      <c r="D56" s="7"/>
      <c r="E56" s="2"/>
      <c r="F56" s="4"/>
      <c r="G56" s="4"/>
      <c r="H56" s="4"/>
      <c r="I56" s="4"/>
      <c r="J56" s="4"/>
      <c r="K56" s="4"/>
      <c r="L56" s="4"/>
      <c r="M56" s="4"/>
    </row>
    <row r="57" spans="1:23" ht="8.25" customHeight="1" x14ac:dyDescent="0.25">
      <c r="B57" s="21"/>
      <c r="C57" s="17"/>
      <c r="D57" s="4"/>
      <c r="E57" s="4"/>
      <c r="F57" s="4"/>
      <c r="G57" s="4"/>
      <c r="H57" s="4"/>
      <c r="I57" s="4"/>
      <c r="J57" s="4"/>
      <c r="K57" s="4"/>
      <c r="L57" s="4"/>
      <c r="M57" s="4"/>
    </row>
    <row r="58" spans="1:23" ht="49.5" customHeight="1" x14ac:dyDescent="0.25">
      <c r="B58" s="14"/>
      <c r="C58" s="36" t="s">
        <v>9</v>
      </c>
      <c r="D58" s="37" t="s">
        <v>10</v>
      </c>
      <c r="E58" s="37" t="s">
        <v>70</v>
      </c>
      <c r="F58" s="37" t="s">
        <v>42</v>
      </c>
      <c r="G58" s="32"/>
      <c r="H58" s="33"/>
      <c r="I58" s="80"/>
      <c r="J58" s="80"/>
    </row>
    <row r="59" spans="1:23" ht="17.25" customHeight="1" x14ac:dyDescent="0.25">
      <c r="B59" s="4" t="s">
        <v>102</v>
      </c>
      <c r="C59" s="11">
        <v>41487</v>
      </c>
      <c r="D59" s="11">
        <v>123282</v>
      </c>
      <c r="E59" s="39">
        <f>C59/D59</f>
        <v>0.33652114663941207</v>
      </c>
      <c r="F59" s="11">
        <v>279</v>
      </c>
      <c r="G59" s="34"/>
      <c r="H59" s="34"/>
      <c r="I59" s="79"/>
      <c r="J59" s="79"/>
      <c r="K59" s="28"/>
      <c r="L59" s="28"/>
      <c r="M59" s="28"/>
      <c r="N59" s="19"/>
    </row>
    <row r="60" spans="1:23" ht="17.25" customHeight="1" x14ac:dyDescent="0.25">
      <c r="B60" s="4" t="s">
        <v>59</v>
      </c>
      <c r="C60" s="11">
        <v>3618</v>
      </c>
      <c r="D60" s="11">
        <v>5952</v>
      </c>
      <c r="E60" s="39">
        <f t="shared" ref="E60:E78" si="30">C60/D60</f>
        <v>0.60786290322580649</v>
      </c>
      <c r="F60" s="11">
        <v>25</v>
      </c>
      <c r="G60" s="34"/>
      <c r="H60" s="34"/>
      <c r="I60" s="79"/>
      <c r="J60" s="79"/>
      <c r="K60" s="28"/>
      <c r="L60" s="28"/>
      <c r="M60" s="28"/>
      <c r="N60" s="19"/>
    </row>
    <row r="61" spans="1:23" ht="17.25" customHeight="1" x14ac:dyDescent="0.25">
      <c r="B61" s="4" t="s">
        <v>60</v>
      </c>
      <c r="C61" s="11">
        <v>169866</v>
      </c>
      <c r="D61" s="11">
        <v>236139</v>
      </c>
      <c r="E61" s="39">
        <f t="shared" si="30"/>
        <v>0.7193475029537687</v>
      </c>
      <c r="F61" s="11">
        <v>1166</v>
      </c>
      <c r="G61" s="34"/>
      <c r="H61" s="34"/>
      <c r="I61" s="79"/>
      <c r="J61" s="79"/>
      <c r="K61" s="28"/>
      <c r="L61" s="28"/>
      <c r="M61" s="28"/>
      <c r="N61" s="19"/>
    </row>
    <row r="62" spans="1:23" ht="17.25" customHeight="1" x14ac:dyDescent="0.25">
      <c r="B62" s="4" t="s">
        <v>103</v>
      </c>
      <c r="C62" s="11">
        <v>6972</v>
      </c>
      <c r="D62" s="11">
        <v>18705</v>
      </c>
      <c r="E62" s="39">
        <f t="shared" si="30"/>
        <v>0.37273456295108259</v>
      </c>
      <c r="F62" s="11">
        <v>48</v>
      </c>
      <c r="G62" s="34"/>
      <c r="H62" s="34"/>
      <c r="I62" s="79"/>
      <c r="J62" s="79"/>
      <c r="K62" s="28"/>
      <c r="L62" s="28"/>
      <c r="M62" s="28"/>
      <c r="N62" s="19"/>
    </row>
    <row r="63" spans="1:23" ht="17.25" customHeight="1" x14ac:dyDescent="0.25">
      <c r="B63" s="4" t="s">
        <v>61</v>
      </c>
      <c r="C63" s="11">
        <v>203370</v>
      </c>
      <c r="D63" s="11">
        <v>201564</v>
      </c>
      <c r="E63" s="39">
        <f t="shared" si="30"/>
        <v>1.0089599333214265</v>
      </c>
      <c r="F63" s="11">
        <v>1397</v>
      </c>
      <c r="G63" s="34"/>
      <c r="H63" s="34"/>
      <c r="I63" s="79"/>
      <c r="J63" s="79"/>
      <c r="K63" s="28"/>
      <c r="L63" s="28"/>
      <c r="M63" s="28"/>
      <c r="N63" s="19"/>
    </row>
    <row r="64" spans="1:23" ht="17.25" customHeight="1" x14ac:dyDescent="0.25">
      <c r="B64" s="4" t="s">
        <v>104</v>
      </c>
      <c r="C64" s="11">
        <v>89004</v>
      </c>
      <c r="D64" s="11">
        <v>119565</v>
      </c>
      <c r="E64" s="39">
        <f t="shared" si="30"/>
        <v>0.74439844436080793</v>
      </c>
      <c r="F64" s="11">
        <v>607</v>
      </c>
      <c r="G64" s="34"/>
      <c r="H64" s="34"/>
      <c r="I64" s="79"/>
      <c r="J64" s="79"/>
      <c r="K64" s="28"/>
      <c r="L64" s="28"/>
      <c r="M64" s="28"/>
      <c r="N64" s="19"/>
    </row>
    <row r="65" spans="2:17" ht="17.25" customHeight="1" x14ac:dyDescent="0.25">
      <c r="B65" s="4" t="s">
        <v>105</v>
      </c>
      <c r="C65" s="11">
        <v>156243</v>
      </c>
      <c r="D65" s="11">
        <v>224580</v>
      </c>
      <c r="E65" s="39">
        <f t="shared" si="30"/>
        <v>0.69571199572535403</v>
      </c>
      <c r="F65" s="11">
        <v>1002</v>
      </c>
      <c r="G65" s="34"/>
      <c r="H65" s="34"/>
      <c r="I65" s="79"/>
      <c r="J65" s="79"/>
      <c r="K65" s="28"/>
      <c r="L65" s="28"/>
      <c r="M65" s="28"/>
      <c r="N65" s="19"/>
    </row>
    <row r="66" spans="2:17" ht="17.25" customHeight="1" x14ac:dyDescent="0.25">
      <c r="B66" s="4" t="s">
        <v>106</v>
      </c>
      <c r="C66" s="11">
        <v>164007</v>
      </c>
      <c r="D66" s="11">
        <v>176766</v>
      </c>
      <c r="E66" s="39">
        <f t="shared" si="30"/>
        <v>0.92781982960524079</v>
      </c>
      <c r="F66" s="11">
        <v>1011</v>
      </c>
      <c r="G66" s="34"/>
      <c r="H66" s="34"/>
      <c r="I66" s="79"/>
      <c r="J66" s="79"/>
      <c r="K66" s="28"/>
      <c r="L66" s="28"/>
      <c r="M66" s="28"/>
      <c r="N66" s="19"/>
    </row>
    <row r="67" spans="2:17" ht="17.25" customHeight="1" x14ac:dyDescent="0.25">
      <c r="B67" s="4" t="s">
        <v>107</v>
      </c>
      <c r="C67" s="11">
        <v>73626</v>
      </c>
      <c r="D67" s="11">
        <v>100758</v>
      </c>
      <c r="E67" s="39">
        <f t="shared" si="30"/>
        <v>0.73072113380575243</v>
      </c>
      <c r="F67" s="11">
        <v>501</v>
      </c>
      <c r="G67" s="34"/>
      <c r="H67" s="34"/>
      <c r="I67" s="34"/>
      <c r="J67" s="34"/>
      <c r="K67" s="28"/>
      <c r="L67" s="28"/>
      <c r="M67" s="28"/>
      <c r="N67" s="19"/>
    </row>
    <row r="68" spans="2:17" ht="17.25" customHeight="1" x14ac:dyDescent="0.25">
      <c r="B68" s="4" t="s">
        <v>108</v>
      </c>
      <c r="C68" s="11">
        <v>14034</v>
      </c>
      <c r="D68" s="11">
        <v>42447</v>
      </c>
      <c r="E68" s="39">
        <f t="shared" si="30"/>
        <v>0.33062407237260583</v>
      </c>
      <c r="F68" s="11">
        <v>92</v>
      </c>
      <c r="G68" s="34"/>
      <c r="H68" s="34"/>
      <c r="I68" s="34"/>
      <c r="J68" s="34"/>
      <c r="K68" s="28"/>
      <c r="L68" s="28"/>
      <c r="M68" s="28"/>
      <c r="N68" s="19"/>
    </row>
    <row r="69" spans="2:17" ht="17.25" customHeight="1" x14ac:dyDescent="0.25">
      <c r="B69" s="4" t="s">
        <v>109</v>
      </c>
      <c r="C69" s="11">
        <v>23085</v>
      </c>
      <c r="D69" s="11">
        <v>68388</v>
      </c>
      <c r="E69" s="39">
        <f t="shared" si="30"/>
        <v>0.33755922091595014</v>
      </c>
      <c r="F69" s="11">
        <v>159</v>
      </c>
      <c r="G69" s="34"/>
      <c r="H69" s="34"/>
      <c r="I69" s="34"/>
      <c r="J69" s="34"/>
      <c r="K69" s="28"/>
      <c r="L69" s="28"/>
      <c r="M69" s="28"/>
      <c r="N69" s="19"/>
    </row>
    <row r="70" spans="2:17" ht="17.25" customHeight="1" x14ac:dyDescent="0.25">
      <c r="B70" s="4" t="s">
        <v>110</v>
      </c>
      <c r="C70" s="11">
        <v>33168</v>
      </c>
      <c r="D70" s="11">
        <v>45945</v>
      </c>
      <c r="E70" s="39">
        <f t="shared" si="30"/>
        <v>0.7219066274893895</v>
      </c>
      <c r="F70" s="11">
        <v>220</v>
      </c>
      <c r="G70" s="34"/>
      <c r="H70" s="34"/>
      <c r="I70" s="34"/>
      <c r="J70" s="34"/>
      <c r="K70" s="28"/>
      <c r="L70" s="28"/>
      <c r="M70" s="28"/>
      <c r="N70" s="19"/>
    </row>
    <row r="71" spans="2:17" ht="17.25" customHeight="1" x14ac:dyDescent="0.25">
      <c r="B71" s="4" t="s">
        <v>118</v>
      </c>
      <c r="C71" s="11">
        <v>128790</v>
      </c>
      <c r="D71" s="11">
        <v>205323</v>
      </c>
      <c r="E71" s="39">
        <f t="shared" si="30"/>
        <v>0.6272555924080595</v>
      </c>
      <c r="F71" s="11">
        <v>869</v>
      </c>
      <c r="G71" s="34"/>
      <c r="H71" s="34"/>
      <c r="I71" s="34"/>
      <c r="J71" s="34"/>
      <c r="K71" s="28"/>
      <c r="L71" s="28"/>
      <c r="M71" s="28"/>
      <c r="N71" s="19"/>
    </row>
    <row r="72" spans="2:17" ht="17.25" customHeight="1" x14ac:dyDescent="0.25">
      <c r="B72" s="4" t="s">
        <v>117</v>
      </c>
      <c r="C72" s="11">
        <v>90276</v>
      </c>
      <c r="D72" s="11">
        <v>145083</v>
      </c>
      <c r="E72" s="39">
        <f t="shared" si="30"/>
        <v>0.6222369264489982</v>
      </c>
      <c r="F72" s="11">
        <v>581</v>
      </c>
      <c r="G72" s="34"/>
      <c r="H72" s="34"/>
      <c r="I72" s="34"/>
      <c r="J72" s="34"/>
      <c r="K72" s="28"/>
      <c r="L72" s="28"/>
      <c r="M72" s="28"/>
      <c r="N72" s="19"/>
    </row>
    <row r="73" spans="2:17" ht="17.25" customHeight="1" x14ac:dyDescent="0.25">
      <c r="B73" s="4" t="s">
        <v>111</v>
      </c>
      <c r="C73" s="11">
        <v>8814</v>
      </c>
      <c r="D73" s="11">
        <v>144078</v>
      </c>
      <c r="E73" s="39">
        <f t="shared" si="30"/>
        <v>6.1175196768417109E-2</v>
      </c>
      <c r="F73" s="11">
        <v>57</v>
      </c>
      <c r="G73" s="34"/>
      <c r="H73" s="34"/>
      <c r="I73" s="79"/>
      <c r="J73" s="79"/>
      <c r="K73" s="28"/>
      <c r="L73" s="28"/>
      <c r="M73" s="28"/>
      <c r="N73" s="19"/>
    </row>
    <row r="74" spans="2:17" ht="17.25" customHeight="1" x14ac:dyDescent="0.25">
      <c r="B74" s="4" t="s">
        <v>112</v>
      </c>
      <c r="C74" s="11">
        <v>38133</v>
      </c>
      <c r="D74" s="11">
        <v>209718</v>
      </c>
      <c r="E74" s="39">
        <f t="shared" si="30"/>
        <v>0.18182988584670845</v>
      </c>
      <c r="F74" s="11">
        <v>243</v>
      </c>
      <c r="G74" s="34"/>
      <c r="H74" s="34"/>
      <c r="I74" s="79"/>
      <c r="J74" s="79"/>
      <c r="K74" s="28"/>
      <c r="L74" s="28"/>
      <c r="M74" s="28"/>
      <c r="N74" s="19"/>
    </row>
    <row r="75" spans="2:17" ht="17.25" customHeight="1" x14ac:dyDescent="0.25">
      <c r="B75" s="4" t="s">
        <v>113</v>
      </c>
      <c r="C75" s="11">
        <v>63906</v>
      </c>
      <c r="D75" s="11">
        <v>249264</v>
      </c>
      <c r="E75" s="39">
        <f t="shared" si="30"/>
        <v>0.25637877912574619</v>
      </c>
      <c r="F75" s="11">
        <v>407</v>
      </c>
      <c r="G75" s="34"/>
      <c r="H75" s="34"/>
      <c r="I75" s="79"/>
      <c r="J75" s="79"/>
      <c r="K75" s="28"/>
      <c r="L75" s="28"/>
      <c r="M75" s="28"/>
      <c r="N75" s="19"/>
    </row>
    <row r="76" spans="2:17" ht="15.75" x14ac:dyDescent="0.25">
      <c r="B76" s="4" t="s">
        <v>114</v>
      </c>
      <c r="C76" s="11">
        <v>32562</v>
      </c>
      <c r="D76" s="11">
        <v>49827</v>
      </c>
      <c r="E76" s="39">
        <f t="shared" si="30"/>
        <v>0.65350111385393461</v>
      </c>
      <c r="F76" s="11">
        <v>198</v>
      </c>
      <c r="G76" s="34"/>
      <c r="H76" s="34"/>
      <c r="I76" s="79"/>
      <c r="J76" s="79"/>
      <c r="K76" s="28"/>
      <c r="L76" s="28"/>
      <c r="M76" s="28"/>
      <c r="N76" s="19"/>
    </row>
    <row r="77" spans="2:17" ht="15.75" x14ac:dyDescent="0.25">
      <c r="B77" s="4" t="s">
        <v>115</v>
      </c>
      <c r="C77" s="11">
        <v>68823</v>
      </c>
      <c r="D77" s="11">
        <v>83850</v>
      </c>
      <c r="E77" s="39">
        <f t="shared" si="30"/>
        <v>0.82078711985688735</v>
      </c>
      <c r="F77" s="11">
        <v>453</v>
      </c>
      <c r="G77" s="34"/>
      <c r="H77" s="34"/>
      <c r="I77" s="79"/>
      <c r="J77" s="79"/>
      <c r="K77" s="28"/>
      <c r="L77" s="28"/>
      <c r="M77" s="28"/>
      <c r="N77" s="19"/>
    </row>
    <row r="78" spans="2:17" ht="15" customHeight="1" x14ac:dyDescent="0.25">
      <c r="B78" s="4" t="s">
        <v>116</v>
      </c>
      <c r="C78" s="11">
        <v>17967</v>
      </c>
      <c r="D78" s="11">
        <v>6174</v>
      </c>
      <c r="E78" s="54">
        <f t="shared" si="30"/>
        <v>2.9101068999028183</v>
      </c>
      <c r="F78" s="11">
        <v>116</v>
      </c>
      <c r="G78" s="78" t="s">
        <v>119</v>
      </c>
      <c r="H78" s="78"/>
      <c r="I78" s="78"/>
      <c r="J78" s="78"/>
      <c r="K78" s="78"/>
      <c r="L78" s="78"/>
      <c r="M78" s="78"/>
      <c r="N78" s="78"/>
      <c r="O78" s="78"/>
      <c r="P78" s="78"/>
      <c r="Q78" s="78"/>
    </row>
    <row r="79" spans="2:17" ht="15.75" x14ac:dyDescent="0.25">
      <c r="B79" s="35" t="s">
        <v>5</v>
      </c>
      <c r="C79" s="18">
        <f>SUM(C59:C78)</f>
        <v>1427751</v>
      </c>
      <c r="D79" s="18">
        <f>SUM(D59:D78)</f>
        <v>2457408</v>
      </c>
      <c r="E79" s="40">
        <f t="shared" ref="E79" si="31">C79/D79</f>
        <v>0.58099875966872416</v>
      </c>
      <c r="F79" s="18">
        <v>9432</v>
      </c>
      <c r="G79" s="78"/>
      <c r="H79" s="78"/>
      <c r="I79" s="78"/>
      <c r="J79" s="78"/>
      <c r="K79" s="78"/>
      <c r="L79" s="78"/>
      <c r="M79" s="78"/>
      <c r="N79" s="78"/>
      <c r="O79" s="78"/>
      <c r="P79" s="78"/>
      <c r="Q79" s="78"/>
    </row>
    <row r="82" spans="1:6" ht="18.75" x14ac:dyDescent="0.3">
      <c r="A82" s="77" t="s">
        <v>74</v>
      </c>
      <c r="B82" s="77"/>
      <c r="C82" s="77"/>
      <c r="D82" s="77"/>
      <c r="E82" s="77"/>
      <c r="F82" s="22"/>
    </row>
    <row r="83" spans="1:6" ht="8.25" customHeight="1" x14ac:dyDescent="0.25">
      <c r="A83" s="23"/>
      <c r="B83" s="24"/>
      <c r="C83" s="7"/>
      <c r="D83" s="7"/>
      <c r="E83" s="2"/>
      <c r="F83" s="4"/>
    </row>
    <row r="84" spans="1:6" ht="8.25" customHeight="1" x14ac:dyDescent="0.25">
      <c r="B84" s="21"/>
      <c r="C84" s="17"/>
      <c r="D84" s="4"/>
      <c r="E84" s="4"/>
      <c r="F84" s="4"/>
    </row>
    <row r="85" spans="1:6" ht="46.5" customHeight="1" x14ac:dyDescent="0.25">
      <c r="B85" s="14"/>
      <c r="C85" s="36" t="s">
        <v>9</v>
      </c>
      <c r="D85" s="37" t="s">
        <v>10</v>
      </c>
      <c r="E85" s="37" t="s">
        <v>70</v>
      </c>
      <c r="F85" s="37" t="s">
        <v>42</v>
      </c>
    </row>
    <row r="86" spans="1:6" ht="15.75" x14ac:dyDescent="0.25">
      <c r="B86" s="4" t="s">
        <v>43</v>
      </c>
      <c r="C86" s="11">
        <v>42522</v>
      </c>
      <c r="D86" s="11">
        <v>71730</v>
      </c>
      <c r="E86" s="39">
        <f>C86/D86</f>
        <v>0.59280635717273111</v>
      </c>
      <c r="F86" s="11">
        <v>280.50766836000003</v>
      </c>
    </row>
    <row r="87" spans="1:6" ht="15.75" x14ac:dyDescent="0.25">
      <c r="B87" s="4" t="s">
        <v>44</v>
      </c>
      <c r="C87" s="11">
        <v>527529</v>
      </c>
      <c r="D87" s="11">
        <v>841422</v>
      </c>
      <c r="E87" s="39">
        <f t="shared" ref="E87:E104" si="32">C87/D87</f>
        <v>0.6269493785520226</v>
      </c>
      <c r="F87" s="11">
        <v>3505.8802724000002</v>
      </c>
    </row>
    <row r="88" spans="1:6" ht="15.75" x14ac:dyDescent="0.25">
      <c r="B88" s="4" t="s">
        <v>45</v>
      </c>
      <c r="C88" s="11">
        <v>129300</v>
      </c>
      <c r="D88" s="11">
        <v>223017</v>
      </c>
      <c r="E88" s="39">
        <f t="shared" si="32"/>
        <v>0.57977642959953724</v>
      </c>
      <c r="F88" s="11">
        <v>852.81487511</v>
      </c>
    </row>
    <row r="89" spans="1:6" ht="15.75" x14ac:dyDescent="0.25">
      <c r="B89" s="4" t="s">
        <v>46</v>
      </c>
      <c r="C89" s="11">
        <v>88359</v>
      </c>
      <c r="D89" s="11">
        <v>155724</v>
      </c>
      <c r="E89" s="39">
        <f t="shared" si="32"/>
        <v>0.56740772135316331</v>
      </c>
      <c r="F89" s="11">
        <v>582.53731303999996</v>
      </c>
    </row>
    <row r="90" spans="1:6" ht="15.75" x14ac:dyDescent="0.25">
      <c r="B90" s="4" t="s">
        <v>47</v>
      </c>
      <c r="C90" s="11">
        <v>11253</v>
      </c>
      <c r="D90" s="11">
        <v>24204</v>
      </c>
      <c r="E90" s="39">
        <f t="shared" si="32"/>
        <v>0.46492315319781852</v>
      </c>
      <c r="F90" s="11">
        <v>74.119184419999996</v>
      </c>
    </row>
    <row r="91" spans="1:6" ht="15.75" x14ac:dyDescent="0.25">
      <c r="B91" s="4" t="s">
        <v>121</v>
      </c>
      <c r="C91" s="11">
        <v>44526</v>
      </c>
      <c r="D91" s="11">
        <v>86295</v>
      </c>
      <c r="E91" s="39">
        <f t="shared" si="32"/>
        <v>0.51597427429167386</v>
      </c>
      <c r="F91" s="11">
        <v>294.05970486000001</v>
      </c>
    </row>
    <row r="92" spans="1:6" ht="15.75" x14ac:dyDescent="0.25">
      <c r="B92" s="4" t="s">
        <v>48</v>
      </c>
      <c r="C92" s="11">
        <v>30933</v>
      </c>
      <c r="D92" s="11">
        <v>55959</v>
      </c>
      <c r="E92" s="39">
        <f t="shared" si="32"/>
        <v>0.55277971371897283</v>
      </c>
      <c r="F92" s="11">
        <v>203.95639611000001</v>
      </c>
    </row>
    <row r="93" spans="1:6" ht="15.75" x14ac:dyDescent="0.25">
      <c r="B93" s="4" t="s">
        <v>49</v>
      </c>
      <c r="C93" s="11">
        <v>59214</v>
      </c>
      <c r="D93" s="11">
        <v>114981</v>
      </c>
      <c r="E93" s="39">
        <f t="shared" si="32"/>
        <v>0.51498943303676259</v>
      </c>
      <c r="F93" s="11">
        <v>388.87781889999997</v>
      </c>
    </row>
    <row r="94" spans="1:6" ht="15.75" x14ac:dyDescent="0.25">
      <c r="B94" s="4" t="s">
        <v>50</v>
      </c>
      <c r="C94" s="11">
        <v>131106</v>
      </c>
      <c r="D94" s="11">
        <v>279393</v>
      </c>
      <c r="E94" s="39">
        <f t="shared" si="32"/>
        <v>0.46925298772696522</v>
      </c>
      <c r="F94" s="11">
        <v>858.97794050000005</v>
      </c>
    </row>
    <row r="95" spans="1:6" ht="15.75" x14ac:dyDescent="0.25">
      <c r="B95" s="4" t="s">
        <v>51</v>
      </c>
      <c r="C95" s="11">
        <v>8913</v>
      </c>
      <c r="D95" s="11">
        <v>15315</v>
      </c>
      <c r="E95" s="39">
        <f t="shared" si="32"/>
        <v>0.58197845249755142</v>
      </c>
      <c r="F95" s="11">
        <v>58.058341950000006</v>
      </c>
    </row>
    <row r="96" spans="1:6" ht="15.75" x14ac:dyDescent="0.25">
      <c r="B96" s="4" t="s">
        <v>52</v>
      </c>
      <c r="C96" s="11">
        <v>197472</v>
      </c>
      <c r="D96" s="11">
        <v>323271</v>
      </c>
      <c r="E96" s="39">
        <f t="shared" si="32"/>
        <v>0.61085590727284533</v>
      </c>
      <c r="F96" s="11">
        <v>1302.1726475</v>
      </c>
    </row>
    <row r="97" spans="2:6" ht="15.75" x14ac:dyDescent="0.25">
      <c r="B97" s="4" t="s">
        <v>53</v>
      </c>
      <c r="C97" s="11">
        <v>76221</v>
      </c>
      <c r="D97" s="11">
        <v>126975</v>
      </c>
      <c r="E97" s="39">
        <f t="shared" si="32"/>
        <v>0.60028352037802712</v>
      </c>
      <c r="F97" s="11">
        <v>500.9141515</v>
      </c>
    </row>
    <row r="98" spans="2:6" ht="15.75" x14ac:dyDescent="0.25">
      <c r="B98" s="4" t="s">
        <v>54</v>
      </c>
      <c r="C98" s="11">
        <v>29340</v>
      </c>
      <c r="D98" s="11">
        <v>52485</v>
      </c>
      <c r="E98" s="39">
        <f t="shared" si="32"/>
        <v>0.55901686196056011</v>
      </c>
      <c r="F98" s="11">
        <v>193.70163359</v>
      </c>
    </row>
    <row r="99" spans="2:6" ht="15.75" x14ac:dyDescent="0.25">
      <c r="B99" s="4" t="s">
        <v>55</v>
      </c>
      <c r="C99" s="11">
        <v>15849</v>
      </c>
      <c r="D99" s="11">
        <v>26520</v>
      </c>
      <c r="E99" s="39">
        <f t="shared" si="32"/>
        <v>0.59762443438914026</v>
      </c>
      <c r="F99" s="11">
        <v>104.05947570000001</v>
      </c>
    </row>
    <row r="100" spans="2:6" ht="15.75" x14ac:dyDescent="0.25">
      <c r="B100" s="4" t="s">
        <v>56</v>
      </c>
      <c r="C100" s="11">
        <v>15894</v>
      </c>
      <c r="D100" s="11">
        <v>26694</v>
      </c>
      <c r="E100" s="39">
        <f t="shared" si="32"/>
        <v>0.59541469993256912</v>
      </c>
      <c r="F100" s="11">
        <v>104.05004162</v>
      </c>
    </row>
    <row r="101" spans="2:6" ht="15.75" x14ac:dyDescent="0.25">
      <c r="B101" s="4" t="s">
        <v>57</v>
      </c>
      <c r="C101" s="11">
        <v>14463</v>
      </c>
      <c r="D101" s="11">
        <v>25968</v>
      </c>
      <c r="E101" s="39">
        <f t="shared" si="32"/>
        <v>0.55695471349353054</v>
      </c>
      <c r="F101" s="11">
        <v>95.180115060000006</v>
      </c>
    </row>
    <row r="102" spans="2:6" ht="15.75" x14ac:dyDescent="0.25">
      <c r="B102" s="4" t="s">
        <v>58</v>
      </c>
      <c r="C102" s="11">
        <v>195</v>
      </c>
      <c r="D102" s="11">
        <v>288</v>
      </c>
      <c r="E102" s="39">
        <f t="shared" si="32"/>
        <v>0.67708333333333337</v>
      </c>
      <c r="F102" s="11">
        <v>1.2793611100000002</v>
      </c>
    </row>
    <row r="103" spans="2:6" ht="15.75" x14ac:dyDescent="0.25">
      <c r="B103" s="4" t="s">
        <v>27</v>
      </c>
      <c r="C103" s="11">
        <v>4671</v>
      </c>
      <c r="D103" s="11">
        <v>7158</v>
      </c>
      <c r="E103" s="39">
        <f t="shared" si="32"/>
        <v>0.65255658005029338</v>
      </c>
      <c r="F103" s="11">
        <v>30.972294300000001</v>
      </c>
    </row>
    <row r="104" spans="2:6" ht="15.75" x14ac:dyDescent="0.25">
      <c r="B104" s="35" t="s">
        <v>5</v>
      </c>
      <c r="C104" s="18">
        <f>SUM(C86:C103)</f>
        <v>1427760</v>
      </c>
      <c r="D104" s="18">
        <f>SUM(D86:D103)</f>
        <v>2457399</v>
      </c>
      <c r="E104" s="40">
        <f t="shared" si="32"/>
        <v>0.5810045499326727</v>
      </c>
      <c r="F104" s="18">
        <f>SUM(F86:F103)</f>
        <v>9432.119236030001</v>
      </c>
    </row>
  </sheetData>
  <sortState xmlns:xlrd2="http://schemas.microsoft.com/office/spreadsheetml/2017/richdata2" ref="B78:C93">
    <sortCondition ref="B78"/>
  </sortState>
  <mergeCells count="42">
    <mergeCell ref="Q44:W44"/>
    <mergeCell ref="I23:J23"/>
    <mergeCell ref="I10:J10"/>
    <mergeCell ref="I11:J11"/>
    <mergeCell ref="I12:J12"/>
    <mergeCell ref="I13:J13"/>
    <mergeCell ref="I14:J14"/>
    <mergeCell ref="I15:J15"/>
    <mergeCell ref="I16:J16"/>
    <mergeCell ref="I17:J17"/>
    <mergeCell ref="I18:J18"/>
    <mergeCell ref="I19:J19"/>
    <mergeCell ref="I20:J20"/>
    <mergeCell ref="I21:J21"/>
    <mergeCell ref="I22:J22"/>
    <mergeCell ref="I60:J60"/>
    <mergeCell ref="I61:J61"/>
    <mergeCell ref="A6:E6"/>
    <mergeCell ref="J44:P44"/>
    <mergeCell ref="C44:I44"/>
    <mergeCell ref="C30:F30"/>
    <mergeCell ref="G30:J30"/>
    <mergeCell ref="K30:N30"/>
    <mergeCell ref="A27:E27"/>
    <mergeCell ref="I9:J9"/>
    <mergeCell ref="A41:F41"/>
    <mergeCell ref="A1:D2"/>
    <mergeCell ref="A82:E82"/>
    <mergeCell ref="G78:Q79"/>
    <mergeCell ref="I73:J73"/>
    <mergeCell ref="I74:J74"/>
    <mergeCell ref="I75:J75"/>
    <mergeCell ref="I76:J76"/>
    <mergeCell ref="I77:J77"/>
    <mergeCell ref="I62:J62"/>
    <mergeCell ref="I63:J63"/>
    <mergeCell ref="I64:J64"/>
    <mergeCell ref="I65:J65"/>
    <mergeCell ref="I66:J66"/>
    <mergeCell ref="A55:E55"/>
    <mergeCell ref="I58:J58"/>
    <mergeCell ref="I59:J59"/>
  </mergeCells>
  <pageMargins left="0.25" right="0.25" top="0.75" bottom="0.75" header="0.3" footer="0.3"/>
  <pageSetup paperSize="9" scale="2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1FD59-6E33-4C11-B46C-CD84C84A58F5}">
  <sheetPr>
    <pageSetUpPr fitToPage="1"/>
  </sheetPr>
  <dimension ref="A1:AA104"/>
  <sheetViews>
    <sheetView zoomScaleNormal="100" workbookViewId="0">
      <pane xSplit="2" topLeftCell="C1" activePane="topRight" state="frozen"/>
      <selection pane="topRight" sqref="A1:J2"/>
    </sheetView>
  </sheetViews>
  <sheetFormatPr defaultColWidth="9" defaultRowHeight="15" x14ac:dyDescent="0.25"/>
  <cols>
    <col min="1" max="1" width="12" style="1" customWidth="1"/>
    <col min="2" max="2" width="38.125" style="1" customWidth="1"/>
    <col min="3" max="4" width="19.875" style="1" customWidth="1"/>
    <col min="5" max="5" width="17.625" style="1" customWidth="1"/>
    <col min="6" max="6" width="13.875" style="1" customWidth="1"/>
    <col min="7" max="7" width="14.75" style="1" customWidth="1"/>
    <col min="8" max="89" width="13.875" style="1" customWidth="1"/>
    <col min="90" max="201" width="12" style="1" customWidth="1"/>
    <col min="202" max="16384" width="9" style="1"/>
  </cols>
  <sheetData>
    <row r="1" spans="1:27" x14ac:dyDescent="0.25">
      <c r="A1" s="87" t="s">
        <v>123</v>
      </c>
      <c r="B1" s="87"/>
      <c r="C1" s="87"/>
      <c r="D1" s="87"/>
      <c r="E1" s="87"/>
      <c r="F1" s="87"/>
      <c r="G1" s="87"/>
      <c r="H1" s="87"/>
      <c r="I1" s="87"/>
      <c r="J1" s="87"/>
    </row>
    <row r="2" spans="1:27" ht="23.25" customHeight="1" x14ac:dyDescent="0.25">
      <c r="A2" s="87"/>
      <c r="B2" s="87"/>
      <c r="C2" s="87"/>
      <c r="D2" s="87"/>
      <c r="E2" s="87"/>
      <c r="F2" s="87"/>
      <c r="G2" s="87"/>
      <c r="H2" s="87"/>
      <c r="I2" s="87"/>
      <c r="J2" s="87"/>
    </row>
    <row r="3" spans="1:27"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24.75" customHeight="1" x14ac:dyDescent="0.25">
      <c r="B4" s="61" t="str">
        <f>'Contents '!B12:F12</f>
        <v>Friday, 24 July 2020</v>
      </c>
    </row>
    <row r="5" spans="1:27" ht="15.75" customHeight="1" x14ac:dyDescent="0.25">
      <c r="B5" s="10"/>
    </row>
    <row r="6" spans="1:27" ht="18.75" x14ac:dyDescent="0.3">
      <c r="A6" s="77" t="s">
        <v>76</v>
      </c>
      <c r="B6" s="77"/>
      <c r="C6" s="77"/>
      <c r="D6" s="77"/>
      <c r="E6" s="77"/>
      <c r="F6" s="77"/>
      <c r="G6" s="22"/>
      <c r="H6" s="22"/>
      <c r="I6" s="22"/>
      <c r="J6" s="22"/>
    </row>
    <row r="7" spans="1:27" ht="8.25" customHeight="1" x14ac:dyDescent="0.25">
      <c r="A7" s="23"/>
      <c r="B7" s="24"/>
      <c r="C7" s="7"/>
      <c r="D7" s="7"/>
      <c r="E7" s="2"/>
      <c r="F7" s="2"/>
      <c r="G7" s="4"/>
      <c r="H7" s="4"/>
      <c r="I7" s="4"/>
      <c r="J7" s="4"/>
      <c r="K7" s="4"/>
      <c r="L7" s="4"/>
      <c r="M7" s="4"/>
    </row>
    <row r="8" spans="1:27" ht="8.25" customHeight="1" x14ac:dyDescent="0.25">
      <c r="B8" s="21"/>
      <c r="C8" s="17"/>
      <c r="D8" s="4"/>
      <c r="E8" s="4"/>
      <c r="F8" s="4"/>
      <c r="G8" s="4"/>
      <c r="H8" s="4"/>
      <c r="I8" s="4"/>
      <c r="J8" s="4"/>
      <c r="K8" s="4"/>
      <c r="L8" s="4"/>
      <c r="M8" s="4"/>
    </row>
    <row r="9" spans="1:27" ht="63" x14ac:dyDescent="0.25">
      <c r="B9" s="14"/>
      <c r="C9" s="36" t="s">
        <v>9</v>
      </c>
      <c r="D9" s="37" t="s">
        <v>10</v>
      </c>
      <c r="E9" s="37" t="s">
        <v>80</v>
      </c>
      <c r="F9" s="38"/>
      <c r="G9" s="32"/>
      <c r="H9" s="33"/>
      <c r="I9" s="80"/>
      <c r="J9" s="80"/>
    </row>
    <row r="10" spans="1:27" ht="17.25" customHeight="1" x14ac:dyDescent="0.25">
      <c r="B10" s="4" t="s">
        <v>14</v>
      </c>
      <c r="C10" s="11">
        <v>1350</v>
      </c>
      <c r="D10" s="11">
        <v>8757</v>
      </c>
      <c r="E10" s="39">
        <f>C10/D10</f>
        <v>0.15416238437821173</v>
      </c>
      <c r="F10" s="26"/>
      <c r="G10" s="34"/>
      <c r="H10" s="34"/>
      <c r="I10" s="79"/>
      <c r="J10" s="79"/>
      <c r="K10" s="28"/>
      <c r="L10" s="28"/>
      <c r="M10" s="28"/>
      <c r="N10" s="19"/>
    </row>
    <row r="11" spans="1:27" ht="17.25" customHeight="1" x14ac:dyDescent="0.25">
      <c r="B11" s="4" t="s">
        <v>15</v>
      </c>
      <c r="C11" s="11">
        <v>6015</v>
      </c>
      <c r="D11" s="11">
        <v>35517</v>
      </c>
      <c r="E11" s="39">
        <f t="shared" ref="E11:E24" si="0">C11/D11</f>
        <v>0.16935551989188277</v>
      </c>
      <c r="F11" s="26"/>
      <c r="G11" s="34"/>
      <c r="H11" s="34"/>
      <c r="I11" s="79"/>
      <c r="J11" s="79"/>
      <c r="K11" s="28"/>
      <c r="L11" s="28"/>
      <c r="M11" s="28"/>
      <c r="N11" s="19"/>
    </row>
    <row r="12" spans="1:27" ht="17.25" customHeight="1" x14ac:dyDescent="0.25">
      <c r="B12" s="4" t="s">
        <v>16</v>
      </c>
      <c r="C12" s="11">
        <v>12513</v>
      </c>
      <c r="D12" s="11">
        <v>68472</v>
      </c>
      <c r="E12" s="39">
        <f t="shared" si="0"/>
        <v>0.18274623203645285</v>
      </c>
      <c r="F12" s="26"/>
      <c r="G12" s="34"/>
      <c r="H12" s="34"/>
      <c r="I12" s="79"/>
      <c r="J12" s="79"/>
      <c r="K12" s="28"/>
      <c r="L12" s="28"/>
      <c r="M12" s="28"/>
      <c r="N12" s="19"/>
    </row>
    <row r="13" spans="1:27" ht="17.25" customHeight="1" x14ac:dyDescent="0.25">
      <c r="B13" s="4" t="s">
        <v>17</v>
      </c>
      <c r="C13" s="11">
        <v>43509</v>
      </c>
      <c r="D13" s="11">
        <v>235272</v>
      </c>
      <c r="E13" s="39">
        <f t="shared" si="0"/>
        <v>0.18493063347954708</v>
      </c>
      <c r="F13" s="26"/>
      <c r="G13" s="34"/>
      <c r="H13" s="34"/>
      <c r="I13" s="79"/>
      <c r="J13" s="79"/>
      <c r="K13" s="28"/>
      <c r="L13" s="28"/>
      <c r="M13" s="28"/>
      <c r="N13" s="19"/>
    </row>
    <row r="14" spans="1:27" ht="17.25" customHeight="1" x14ac:dyDescent="0.25">
      <c r="B14" s="4" t="s">
        <v>18</v>
      </c>
      <c r="C14" s="11">
        <v>50394</v>
      </c>
      <c r="D14" s="11">
        <v>287196</v>
      </c>
      <c r="E14" s="39">
        <f t="shared" si="0"/>
        <v>0.17546901767434087</v>
      </c>
      <c r="F14" s="26"/>
      <c r="G14" s="34"/>
      <c r="H14" s="34"/>
      <c r="I14" s="79"/>
      <c r="J14" s="79"/>
      <c r="K14" s="28"/>
      <c r="L14" s="28"/>
      <c r="M14" s="28"/>
      <c r="N14" s="19"/>
    </row>
    <row r="15" spans="1:27" ht="17.25" customHeight="1" x14ac:dyDescent="0.25">
      <c r="B15" s="4" t="s">
        <v>19</v>
      </c>
      <c r="C15" s="11">
        <v>46314</v>
      </c>
      <c r="D15" s="11">
        <v>268461</v>
      </c>
      <c r="E15" s="39">
        <f t="shared" si="0"/>
        <v>0.17251667840021456</v>
      </c>
      <c r="F15" s="26"/>
      <c r="G15" s="34"/>
      <c r="H15" s="34"/>
      <c r="I15" s="79"/>
      <c r="J15" s="79"/>
      <c r="K15" s="28"/>
      <c r="L15" s="28"/>
      <c r="M15" s="28"/>
      <c r="N15" s="19"/>
    </row>
    <row r="16" spans="1:27" ht="17.25" customHeight="1" x14ac:dyDescent="0.25">
      <c r="B16" s="4" t="s">
        <v>20</v>
      </c>
      <c r="C16" s="11">
        <v>40503</v>
      </c>
      <c r="D16" s="11">
        <v>236925</v>
      </c>
      <c r="E16" s="39">
        <f t="shared" si="0"/>
        <v>0.17095283317505539</v>
      </c>
      <c r="F16" s="26"/>
      <c r="G16" s="34"/>
      <c r="H16" s="34"/>
      <c r="I16" s="79"/>
      <c r="J16" s="79"/>
      <c r="K16" s="28"/>
      <c r="L16" s="28"/>
      <c r="M16" s="28"/>
      <c r="N16" s="19"/>
    </row>
    <row r="17" spans="1:14" ht="17.25" customHeight="1" x14ac:dyDescent="0.25">
      <c r="B17" s="4" t="s">
        <v>21</v>
      </c>
      <c r="C17" s="11">
        <v>35280</v>
      </c>
      <c r="D17" s="11">
        <v>219918</v>
      </c>
      <c r="E17" s="39">
        <f t="shared" si="0"/>
        <v>0.16042343055138733</v>
      </c>
      <c r="F17" s="26"/>
      <c r="G17" s="34"/>
      <c r="H17" s="34"/>
      <c r="I17" s="79"/>
      <c r="J17" s="79"/>
      <c r="K17" s="28"/>
      <c r="L17" s="28"/>
      <c r="M17" s="28"/>
      <c r="N17" s="19"/>
    </row>
    <row r="18" spans="1:14" ht="17.25" customHeight="1" x14ac:dyDescent="0.25">
      <c r="B18" s="4" t="s">
        <v>22</v>
      </c>
      <c r="C18" s="11">
        <v>35358</v>
      </c>
      <c r="D18" s="11">
        <v>234024</v>
      </c>
      <c r="E18" s="39">
        <f t="shared" si="0"/>
        <v>0.15108706799302635</v>
      </c>
      <c r="F18" s="26"/>
      <c r="G18" s="34"/>
      <c r="H18" s="34"/>
      <c r="I18" s="79"/>
      <c r="J18" s="79"/>
      <c r="K18" s="28"/>
      <c r="L18" s="28"/>
      <c r="M18" s="28"/>
      <c r="N18" s="19"/>
    </row>
    <row r="19" spans="1:14" ht="17.25" customHeight="1" x14ac:dyDescent="0.25">
      <c r="B19" s="4" t="s">
        <v>23</v>
      </c>
      <c r="C19" s="11">
        <v>32502</v>
      </c>
      <c r="D19" s="11">
        <v>220794</v>
      </c>
      <c r="E19" s="39">
        <f t="shared" si="0"/>
        <v>0.14720508709475802</v>
      </c>
      <c r="F19" s="26"/>
      <c r="G19" s="34"/>
      <c r="H19" s="34"/>
      <c r="I19" s="79"/>
      <c r="J19" s="79"/>
      <c r="K19" s="28"/>
      <c r="L19" s="28"/>
      <c r="M19" s="28"/>
      <c r="N19" s="19"/>
    </row>
    <row r="20" spans="1:14" ht="17.25" customHeight="1" x14ac:dyDescent="0.25">
      <c r="B20" s="4" t="s">
        <v>24</v>
      </c>
      <c r="C20" s="11">
        <v>28428</v>
      </c>
      <c r="D20" s="11">
        <v>204423</v>
      </c>
      <c r="E20" s="39">
        <f t="shared" si="0"/>
        <v>0.13906458666588398</v>
      </c>
      <c r="F20" s="26"/>
      <c r="G20" s="34"/>
      <c r="H20" s="34"/>
      <c r="I20" s="79"/>
      <c r="J20" s="79"/>
      <c r="K20" s="28"/>
      <c r="L20" s="28"/>
      <c r="M20" s="28"/>
      <c r="N20" s="19"/>
    </row>
    <row r="21" spans="1:14" ht="15.75" x14ac:dyDescent="0.25">
      <c r="B21" s="4" t="s">
        <v>25</v>
      </c>
      <c r="C21" s="11">
        <v>21003</v>
      </c>
      <c r="D21" s="11">
        <v>157089</v>
      </c>
      <c r="E21" s="39">
        <f t="shared" si="0"/>
        <v>0.1337012776196933</v>
      </c>
      <c r="F21" s="26"/>
      <c r="G21" s="34"/>
      <c r="H21" s="34"/>
      <c r="I21" s="79"/>
      <c r="J21" s="79"/>
      <c r="K21" s="28"/>
      <c r="L21" s="28"/>
      <c r="M21" s="28"/>
      <c r="N21" s="19"/>
    </row>
    <row r="22" spans="1:14" ht="15.75" x14ac:dyDescent="0.25">
      <c r="B22" s="4" t="s">
        <v>26</v>
      </c>
      <c r="C22" s="11">
        <v>16668</v>
      </c>
      <c r="D22" s="11">
        <v>119964</v>
      </c>
      <c r="E22" s="39">
        <f t="shared" si="0"/>
        <v>0.13894168250475142</v>
      </c>
      <c r="F22" s="26"/>
      <c r="G22" s="34"/>
      <c r="H22" s="34"/>
      <c r="I22" s="79"/>
      <c r="J22" s="79"/>
      <c r="K22" s="28"/>
      <c r="L22" s="28"/>
      <c r="M22" s="28"/>
      <c r="N22" s="19"/>
    </row>
    <row r="23" spans="1:14" ht="15.75" x14ac:dyDescent="0.25">
      <c r="B23" s="4" t="s">
        <v>27</v>
      </c>
      <c r="C23" s="11">
        <v>1452</v>
      </c>
      <c r="D23" s="11">
        <v>7143</v>
      </c>
      <c r="E23" s="39">
        <f t="shared" si="0"/>
        <v>0.20327593448131037</v>
      </c>
      <c r="F23" s="26"/>
      <c r="G23" s="34"/>
      <c r="H23" s="34"/>
      <c r="I23" s="79"/>
      <c r="J23" s="79"/>
      <c r="K23" s="28"/>
      <c r="L23" s="28"/>
      <c r="M23" s="28"/>
      <c r="N23" s="19"/>
    </row>
    <row r="24" spans="1:14" ht="15.75" x14ac:dyDescent="0.25">
      <c r="B24" s="35" t="s">
        <v>5</v>
      </c>
      <c r="C24" s="18">
        <f>SUM(C10:C23)</f>
        <v>371289</v>
      </c>
      <c r="D24" s="18">
        <f>SUM(D10:D23)</f>
        <v>2303955</v>
      </c>
      <c r="E24" s="40">
        <f t="shared" si="0"/>
        <v>0.16115288710065953</v>
      </c>
      <c r="F24" s="16"/>
    </row>
    <row r="25" spans="1:14" x14ac:dyDescent="0.25">
      <c r="F25" s="9"/>
    </row>
    <row r="26" spans="1:14" ht="15.75" customHeight="1" x14ac:dyDescent="0.25">
      <c r="B26" s="10"/>
    </row>
    <row r="27" spans="1:14" ht="18.75" x14ac:dyDescent="0.3">
      <c r="A27" s="77" t="s">
        <v>77</v>
      </c>
      <c r="B27" s="77"/>
      <c r="C27" s="77"/>
      <c r="D27" s="77"/>
      <c r="E27" s="77"/>
      <c r="F27" s="77"/>
      <c r="G27" s="77"/>
      <c r="H27" s="22"/>
      <c r="I27" s="22"/>
      <c r="J27" s="22"/>
    </row>
    <row r="28" spans="1:14" ht="8.25" customHeight="1" x14ac:dyDescent="0.25">
      <c r="A28" s="23"/>
      <c r="B28" s="24"/>
      <c r="C28" s="7"/>
      <c r="D28" s="7"/>
      <c r="E28" s="2"/>
      <c r="F28" s="2"/>
      <c r="G28" s="2"/>
      <c r="H28" s="4"/>
      <c r="I28" s="4"/>
      <c r="J28" s="4"/>
      <c r="K28" s="4"/>
      <c r="L28" s="4"/>
      <c r="M28" s="4"/>
    </row>
    <row r="29" spans="1:14" ht="8.25" customHeight="1" x14ac:dyDescent="0.25">
      <c r="B29" s="21"/>
      <c r="C29" s="17"/>
      <c r="D29" s="4"/>
      <c r="E29" s="4"/>
      <c r="F29" s="4"/>
      <c r="G29" s="4"/>
      <c r="H29" s="4"/>
      <c r="I29" s="4"/>
      <c r="J29" s="4"/>
      <c r="K29" s="4"/>
      <c r="L29" s="4"/>
      <c r="M29" s="4"/>
    </row>
    <row r="30" spans="1:14" ht="30.75" customHeight="1" x14ac:dyDescent="0.25">
      <c r="B30" s="21"/>
      <c r="C30" s="84" t="s">
        <v>9</v>
      </c>
      <c r="D30" s="84"/>
      <c r="E30" s="84"/>
      <c r="F30" s="84"/>
      <c r="G30" s="81" t="s">
        <v>10</v>
      </c>
      <c r="H30" s="82"/>
      <c r="I30" s="82"/>
      <c r="J30" s="83"/>
      <c r="K30" s="82" t="s">
        <v>80</v>
      </c>
      <c r="L30" s="82"/>
      <c r="M30" s="82"/>
      <c r="N30" s="82"/>
    </row>
    <row r="31" spans="1:14" ht="15.75" x14ac:dyDescent="0.25">
      <c r="B31" s="14"/>
      <c r="C31" s="41" t="s">
        <v>34</v>
      </c>
      <c r="D31" s="41" t="s">
        <v>35</v>
      </c>
      <c r="E31" s="41" t="s">
        <v>27</v>
      </c>
      <c r="F31" s="44" t="s">
        <v>5</v>
      </c>
      <c r="G31" s="42" t="s">
        <v>34</v>
      </c>
      <c r="H31" s="41" t="s">
        <v>35</v>
      </c>
      <c r="I31" s="41" t="s">
        <v>27</v>
      </c>
      <c r="J31" s="45" t="s">
        <v>5</v>
      </c>
      <c r="K31" s="41" t="s">
        <v>34</v>
      </c>
      <c r="L31" s="41" t="s">
        <v>35</v>
      </c>
      <c r="M31" s="41" t="s">
        <v>27</v>
      </c>
      <c r="N31" s="44" t="s">
        <v>5</v>
      </c>
    </row>
    <row r="32" spans="1:14" ht="17.25" customHeight="1" x14ac:dyDescent="0.25">
      <c r="B32" s="4" t="s">
        <v>29</v>
      </c>
      <c r="C32" s="11">
        <v>50469</v>
      </c>
      <c r="D32" s="11">
        <v>61728</v>
      </c>
      <c r="E32" s="11">
        <v>234</v>
      </c>
      <c r="F32" s="15">
        <f>SUM(C32:E32)</f>
        <v>112431</v>
      </c>
      <c r="G32" s="31">
        <v>293571</v>
      </c>
      <c r="H32" s="26">
        <v>331860</v>
      </c>
      <c r="I32" s="26">
        <v>1026</v>
      </c>
      <c r="J32" s="46">
        <f>SUM(G32:I32)</f>
        <v>626457</v>
      </c>
      <c r="K32" s="39">
        <f t="shared" ref="K32:K38" si="1">C32/G32</f>
        <v>0.17191411958265632</v>
      </c>
      <c r="L32" s="39">
        <f t="shared" ref="L32:N38" si="2">D32/H32</f>
        <v>0.18600614717049357</v>
      </c>
      <c r="M32" s="39">
        <f t="shared" si="2"/>
        <v>0.22807017543859648</v>
      </c>
      <c r="N32" s="47">
        <f t="shared" si="2"/>
        <v>0.17947121669962982</v>
      </c>
    </row>
    <row r="33" spans="1:24" ht="17.25" customHeight="1" x14ac:dyDescent="0.25">
      <c r="B33" s="4" t="s">
        <v>30</v>
      </c>
      <c r="C33" s="11">
        <v>35517</v>
      </c>
      <c r="D33" s="11">
        <v>51192</v>
      </c>
      <c r="E33" s="11">
        <v>108</v>
      </c>
      <c r="F33" s="15">
        <f t="shared" ref="F33:F37" si="3">SUM(C33:E33)</f>
        <v>86817</v>
      </c>
      <c r="G33" s="31">
        <v>234681</v>
      </c>
      <c r="H33" s="26">
        <v>270162</v>
      </c>
      <c r="I33" s="26">
        <v>549</v>
      </c>
      <c r="J33" s="46">
        <f t="shared" ref="J33:J37" si="4">SUM(G33:I33)</f>
        <v>505392</v>
      </c>
      <c r="K33" s="39">
        <f t="shared" si="1"/>
        <v>0.15134160839607808</v>
      </c>
      <c r="L33" s="39">
        <f t="shared" si="2"/>
        <v>0.18948630821507095</v>
      </c>
      <c r="M33" s="39">
        <f t="shared" si="2"/>
        <v>0.19672131147540983</v>
      </c>
      <c r="N33" s="47">
        <f t="shared" si="2"/>
        <v>0.17178150821540508</v>
      </c>
    </row>
    <row r="34" spans="1:24" ht="17.25" customHeight="1" x14ac:dyDescent="0.25">
      <c r="B34" s="4" t="s">
        <v>31</v>
      </c>
      <c r="C34" s="11">
        <v>30018</v>
      </c>
      <c r="D34" s="11">
        <v>40575</v>
      </c>
      <c r="E34" s="11">
        <v>48</v>
      </c>
      <c r="F34" s="15">
        <f t="shared" si="3"/>
        <v>70641</v>
      </c>
      <c r="G34" s="31">
        <v>228429</v>
      </c>
      <c r="H34" s="26">
        <v>225294</v>
      </c>
      <c r="I34" s="26">
        <v>219</v>
      </c>
      <c r="J34" s="46">
        <f t="shared" si="4"/>
        <v>453942</v>
      </c>
      <c r="K34" s="39">
        <f t="shared" si="1"/>
        <v>0.13141063525209146</v>
      </c>
      <c r="L34" s="39">
        <f t="shared" si="2"/>
        <v>0.18009800527310979</v>
      </c>
      <c r="M34" s="39">
        <f t="shared" si="2"/>
        <v>0.21917808219178081</v>
      </c>
      <c r="N34" s="47">
        <f t="shared" si="2"/>
        <v>0.15561679685951069</v>
      </c>
    </row>
    <row r="35" spans="1:24" ht="17.25" customHeight="1" x14ac:dyDescent="0.25">
      <c r="B35" s="4" t="s">
        <v>32</v>
      </c>
      <c r="C35" s="11">
        <v>26748</v>
      </c>
      <c r="D35" s="11">
        <v>34158</v>
      </c>
      <c r="E35" s="11">
        <v>21</v>
      </c>
      <c r="F35" s="15">
        <f t="shared" si="3"/>
        <v>60927</v>
      </c>
      <c r="G35" s="31">
        <v>222414</v>
      </c>
      <c r="H35" s="26">
        <v>202728</v>
      </c>
      <c r="I35" s="26">
        <v>81</v>
      </c>
      <c r="J35" s="46">
        <f t="shared" si="4"/>
        <v>425223</v>
      </c>
      <c r="K35" s="39">
        <f t="shared" si="1"/>
        <v>0.12026221370956865</v>
      </c>
      <c r="L35" s="39">
        <f t="shared" si="2"/>
        <v>0.1684917722268261</v>
      </c>
      <c r="M35" s="39">
        <f t="shared" si="2"/>
        <v>0.25925925925925924</v>
      </c>
      <c r="N35" s="47">
        <f t="shared" si="2"/>
        <v>0.14328246590612456</v>
      </c>
    </row>
    <row r="36" spans="1:24" ht="17.25" customHeight="1" x14ac:dyDescent="0.25">
      <c r="B36" s="4" t="s">
        <v>33</v>
      </c>
      <c r="C36" s="11">
        <v>14445</v>
      </c>
      <c r="D36" s="11">
        <v>23223</v>
      </c>
      <c r="E36" s="11">
        <v>0</v>
      </c>
      <c r="F36" s="15">
        <f t="shared" si="3"/>
        <v>37668</v>
      </c>
      <c r="G36" s="31">
        <v>136656</v>
      </c>
      <c r="H36" s="26">
        <v>140370</v>
      </c>
      <c r="I36" s="26">
        <v>27</v>
      </c>
      <c r="J36" s="46">
        <f t="shared" si="4"/>
        <v>277053</v>
      </c>
      <c r="K36" s="39">
        <f t="shared" si="1"/>
        <v>0.10570337197049526</v>
      </c>
      <c r="L36" s="39">
        <f t="shared" si="2"/>
        <v>0.16544133361829449</v>
      </c>
      <c r="M36" s="39">
        <f t="shared" si="2"/>
        <v>0</v>
      </c>
      <c r="N36" s="47">
        <f t="shared" si="2"/>
        <v>0.13595954564650084</v>
      </c>
    </row>
    <row r="37" spans="1:24" ht="17.25" customHeight="1" x14ac:dyDescent="0.25">
      <c r="B37" s="4" t="s">
        <v>27</v>
      </c>
      <c r="C37" s="11">
        <v>21</v>
      </c>
      <c r="D37" s="11">
        <v>66</v>
      </c>
      <c r="E37" s="11">
        <v>1368</v>
      </c>
      <c r="F37" s="15">
        <f t="shared" si="3"/>
        <v>1455</v>
      </c>
      <c r="G37" s="31">
        <v>156</v>
      </c>
      <c r="H37" s="26">
        <v>291</v>
      </c>
      <c r="I37" s="26">
        <v>6693</v>
      </c>
      <c r="J37" s="46">
        <f t="shared" si="4"/>
        <v>7140</v>
      </c>
      <c r="K37" s="39">
        <f t="shared" si="1"/>
        <v>0.13461538461538461</v>
      </c>
      <c r="L37" s="39">
        <f t="shared" si="2"/>
        <v>0.22680412371134021</v>
      </c>
      <c r="M37" s="39">
        <f t="shared" si="2"/>
        <v>0.20439264903630658</v>
      </c>
      <c r="N37" s="47">
        <f t="shared" si="2"/>
        <v>0.20378151260504201</v>
      </c>
    </row>
    <row r="38" spans="1:24" ht="15.75" x14ac:dyDescent="0.25">
      <c r="B38" s="35" t="s">
        <v>5</v>
      </c>
      <c r="C38" s="18">
        <f>SUM(C32:C37)</f>
        <v>157218</v>
      </c>
      <c r="D38" s="18">
        <f t="shared" ref="D38:J38" si="5">SUM(D32:D37)</f>
        <v>210942</v>
      </c>
      <c r="E38" s="18">
        <f t="shared" si="5"/>
        <v>1779</v>
      </c>
      <c r="F38" s="18">
        <f t="shared" si="5"/>
        <v>369939</v>
      </c>
      <c r="G38" s="27">
        <f t="shared" si="5"/>
        <v>1115907</v>
      </c>
      <c r="H38" s="18">
        <f t="shared" si="5"/>
        <v>1170705</v>
      </c>
      <c r="I38" s="18">
        <f t="shared" si="5"/>
        <v>8595</v>
      </c>
      <c r="J38" s="43">
        <f t="shared" si="5"/>
        <v>2295207</v>
      </c>
      <c r="K38" s="40">
        <f t="shared" si="1"/>
        <v>0.14088808475975148</v>
      </c>
      <c r="L38" s="40">
        <f t="shared" si="2"/>
        <v>0.18018373544146477</v>
      </c>
      <c r="M38" s="40">
        <f t="shared" si="2"/>
        <v>0.20698080279232112</v>
      </c>
      <c r="N38" s="40">
        <f t="shared" si="2"/>
        <v>0.16117892634520548</v>
      </c>
    </row>
    <row r="39" spans="1:24" x14ac:dyDescent="0.25">
      <c r="F39" s="9"/>
    </row>
    <row r="40" spans="1:24" ht="15.75" customHeight="1" x14ac:dyDescent="0.25">
      <c r="B40" s="10"/>
    </row>
    <row r="41" spans="1:24" ht="18.75" x14ac:dyDescent="0.25">
      <c r="A41" s="56" t="s">
        <v>98</v>
      </c>
      <c r="B41" s="56"/>
      <c r="C41" s="56"/>
      <c r="D41" s="56"/>
      <c r="E41" s="56"/>
      <c r="F41" s="56"/>
      <c r="G41" s="57"/>
      <c r="H41" s="22"/>
      <c r="I41" s="22"/>
      <c r="J41" s="22"/>
    </row>
    <row r="42" spans="1:24" ht="8.25" customHeight="1" x14ac:dyDescent="0.25">
      <c r="A42" s="23"/>
      <c r="B42" s="24"/>
      <c r="C42" s="7"/>
      <c r="D42" s="7"/>
      <c r="E42" s="2"/>
      <c r="F42" s="2"/>
      <c r="G42" s="2"/>
      <c r="H42" s="4"/>
      <c r="I42" s="4"/>
      <c r="J42" s="4"/>
      <c r="K42" s="4"/>
      <c r="L42" s="4"/>
      <c r="M42" s="4"/>
    </row>
    <row r="43" spans="1:24" ht="8.25" customHeight="1" x14ac:dyDescent="0.25">
      <c r="B43" s="21"/>
      <c r="C43" s="17"/>
      <c r="D43" s="4"/>
      <c r="E43" s="4"/>
      <c r="F43" s="4"/>
      <c r="G43" s="4"/>
      <c r="H43" s="4"/>
      <c r="I43" s="4"/>
      <c r="J43" s="4"/>
      <c r="K43" s="4"/>
      <c r="L43" s="4"/>
      <c r="M43" s="4"/>
    </row>
    <row r="44" spans="1:24" ht="30.75" customHeight="1" x14ac:dyDescent="0.25">
      <c r="B44" s="21"/>
      <c r="C44" s="84" t="s">
        <v>9</v>
      </c>
      <c r="D44" s="84"/>
      <c r="E44" s="84"/>
      <c r="F44" s="84"/>
      <c r="G44" s="84"/>
      <c r="H44" s="84"/>
      <c r="I44" s="85"/>
      <c r="J44" s="81" t="s">
        <v>10</v>
      </c>
      <c r="K44" s="82"/>
      <c r="L44" s="82"/>
      <c r="M44" s="82"/>
      <c r="N44" s="82"/>
      <c r="O44" s="82"/>
      <c r="P44" s="83"/>
      <c r="Q44" s="81" t="s">
        <v>80</v>
      </c>
      <c r="R44" s="82"/>
      <c r="S44" s="82"/>
      <c r="T44" s="82"/>
      <c r="U44" s="82"/>
      <c r="V44" s="82"/>
      <c r="W44" s="82"/>
    </row>
    <row r="45" spans="1:24" ht="15.75" x14ac:dyDescent="0.25">
      <c r="B45" s="14"/>
      <c r="C45" s="41" t="s">
        <v>36</v>
      </c>
      <c r="D45" s="41" t="s">
        <v>37</v>
      </c>
      <c r="E45" s="41" t="s">
        <v>38</v>
      </c>
      <c r="F45" s="41" t="s">
        <v>39</v>
      </c>
      <c r="G45" s="41" t="s">
        <v>40</v>
      </c>
      <c r="H45" s="41" t="s">
        <v>27</v>
      </c>
      <c r="I45" s="44" t="s">
        <v>5</v>
      </c>
      <c r="J45" s="42" t="s">
        <v>36</v>
      </c>
      <c r="K45" s="41" t="s">
        <v>37</v>
      </c>
      <c r="L45" s="41" t="s">
        <v>38</v>
      </c>
      <c r="M45" s="41" t="s">
        <v>39</v>
      </c>
      <c r="N45" s="41" t="s">
        <v>40</v>
      </c>
      <c r="O45" s="41" t="s">
        <v>27</v>
      </c>
      <c r="P45" s="45" t="s">
        <v>5</v>
      </c>
      <c r="Q45" s="42" t="s">
        <v>36</v>
      </c>
      <c r="R45" s="41" t="s">
        <v>37</v>
      </c>
      <c r="S45" s="41" t="s">
        <v>38</v>
      </c>
      <c r="T45" s="41" t="s">
        <v>39</v>
      </c>
      <c r="U45" s="41" t="s">
        <v>40</v>
      </c>
      <c r="V45" s="41" t="s">
        <v>27</v>
      </c>
      <c r="W45" s="44" t="s">
        <v>5</v>
      </c>
      <c r="X45" s="9"/>
    </row>
    <row r="46" spans="1:24" ht="17.25" customHeight="1" x14ac:dyDescent="0.25">
      <c r="B46" s="4" t="s">
        <v>29</v>
      </c>
      <c r="C46" s="11">
        <v>25893</v>
      </c>
      <c r="D46" s="11">
        <v>17772</v>
      </c>
      <c r="E46" s="11">
        <v>51675</v>
      </c>
      <c r="F46" s="11">
        <v>2427</v>
      </c>
      <c r="G46" s="11">
        <v>8475</v>
      </c>
      <c r="H46" s="11">
        <v>6189</v>
      </c>
      <c r="I46" s="15">
        <f>SUM(C46:H46)</f>
        <v>112431</v>
      </c>
      <c r="J46" s="31">
        <v>115026</v>
      </c>
      <c r="K46" s="26">
        <v>111393</v>
      </c>
      <c r="L46" s="26">
        <v>306456</v>
      </c>
      <c r="M46" s="26">
        <v>10926</v>
      </c>
      <c r="N46" s="26">
        <v>52728</v>
      </c>
      <c r="O46" s="26">
        <v>29931</v>
      </c>
      <c r="P46" s="46">
        <f>SUM(J46:O46)</f>
        <v>626460</v>
      </c>
      <c r="Q46" s="39">
        <f>C46/J46</f>
        <v>0.22510562829273381</v>
      </c>
      <c r="R46" s="39">
        <f t="shared" ref="R46:W52" si="6">D46/K46</f>
        <v>0.15954323880315638</v>
      </c>
      <c r="S46" s="48">
        <f t="shared" si="6"/>
        <v>0.16862127026392043</v>
      </c>
      <c r="T46" s="48">
        <f t="shared" si="6"/>
        <v>0.22213069741900054</v>
      </c>
      <c r="U46" s="39">
        <f t="shared" si="6"/>
        <v>0.16073054164770142</v>
      </c>
      <c r="V46" s="39">
        <f t="shared" si="6"/>
        <v>0.20677558384283853</v>
      </c>
      <c r="W46" s="47">
        <f t="shared" si="6"/>
        <v>0.17947035724547458</v>
      </c>
    </row>
    <row r="47" spans="1:24" ht="17.25" customHeight="1" x14ac:dyDescent="0.25">
      <c r="B47" s="4" t="s">
        <v>30</v>
      </c>
      <c r="C47" s="11">
        <v>28152</v>
      </c>
      <c r="D47" s="11">
        <v>9003</v>
      </c>
      <c r="E47" s="11">
        <v>37557</v>
      </c>
      <c r="F47" s="11">
        <v>3648</v>
      </c>
      <c r="G47" s="11">
        <v>4893</v>
      </c>
      <c r="H47" s="11">
        <v>3567</v>
      </c>
      <c r="I47" s="15">
        <f t="shared" ref="I47:I51" si="7">SUM(C47:H47)</f>
        <v>86820</v>
      </c>
      <c r="J47" s="31">
        <v>131880</v>
      </c>
      <c r="K47" s="26">
        <v>64008</v>
      </c>
      <c r="L47" s="26">
        <v>240210</v>
      </c>
      <c r="M47" s="26">
        <v>16338</v>
      </c>
      <c r="N47" s="26">
        <v>35037</v>
      </c>
      <c r="O47" s="26">
        <v>17913</v>
      </c>
      <c r="P47" s="46">
        <f t="shared" ref="P47:P51" si="8">SUM(J47:O47)</f>
        <v>505386</v>
      </c>
      <c r="Q47" s="39">
        <f t="shared" ref="Q47:Q50" si="9">C47/J47</f>
        <v>0.21346678798908097</v>
      </c>
      <c r="R47" s="39">
        <f t="shared" si="6"/>
        <v>0.14065429321334832</v>
      </c>
      <c r="S47" s="48">
        <f t="shared" si="6"/>
        <v>0.15635069314349945</v>
      </c>
      <c r="T47" s="48">
        <f t="shared" si="6"/>
        <v>0.22328314359162688</v>
      </c>
      <c r="U47" s="39">
        <f t="shared" si="6"/>
        <v>0.13965236749721724</v>
      </c>
      <c r="V47" s="39">
        <f t="shared" si="6"/>
        <v>0.19912912409981579</v>
      </c>
      <c r="W47" s="47">
        <f t="shared" si="6"/>
        <v>0.17178948368177988</v>
      </c>
    </row>
    <row r="48" spans="1:24" ht="17.25" customHeight="1" x14ac:dyDescent="0.25">
      <c r="B48" s="4" t="s">
        <v>31</v>
      </c>
      <c r="C48" s="11">
        <v>16902</v>
      </c>
      <c r="D48" s="11">
        <v>7797</v>
      </c>
      <c r="E48" s="11">
        <v>38286</v>
      </c>
      <c r="F48" s="11">
        <v>1959</v>
      </c>
      <c r="G48" s="11">
        <v>4215</v>
      </c>
      <c r="H48" s="11">
        <v>1485</v>
      </c>
      <c r="I48" s="15">
        <f t="shared" si="7"/>
        <v>70644</v>
      </c>
      <c r="J48" s="31">
        <v>75024</v>
      </c>
      <c r="K48" s="26">
        <v>62094</v>
      </c>
      <c r="L48" s="26">
        <v>269304</v>
      </c>
      <c r="M48" s="26">
        <v>10452</v>
      </c>
      <c r="N48" s="26">
        <v>30267</v>
      </c>
      <c r="O48" s="26">
        <v>6807</v>
      </c>
      <c r="P48" s="46">
        <f t="shared" si="8"/>
        <v>453948</v>
      </c>
      <c r="Q48" s="39">
        <f t="shared" si="9"/>
        <v>0.22528790786948177</v>
      </c>
      <c r="R48" s="39">
        <f t="shared" si="6"/>
        <v>0.12556768769929461</v>
      </c>
      <c r="S48" s="48">
        <f t="shared" si="6"/>
        <v>0.14216647357633008</v>
      </c>
      <c r="T48" s="48">
        <f t="shared" si="6"/>
        <v>0.18742824339839265</v>
      </c>
      <c r="U48" s="39">
        <f t="shared" si="6"/>
        <v>0.13926058083060761</v>
      </c>
      <c r="V48" s="39">
        <f t="shared" si="6"/>
        <v>0.21815777875716175</v>
      </c>
      <c r="W48" s="47">
        <f t="shared" si="6"/>
        <v>0.15562134870073224</v>
      </c>
    </row>
    <row r="49" spans="1:23" ht="17.25" customHeight="1" x14ac:dyDescent="0.25">
      <c r="B49" s="4" t="s">
        <v>32</v>
      </c>
      <c r="C49" s="11">
        <v>9636</v>
      </c>
      <c r="D49" s="11">
        <v>6210</v>
      </c>
      <c r="E49" s="11">
        <v>40512</v>
      </c>
      <c r="F49" s="11">
        <v>1122</v>
      </c>
      <c r="G49" s="11">
        <v>3039</v>
      </c>
      <c r="H49" s="11">
        <v>414</v>
      </c>
      <c r="I49" s="15">
        <f t="shared" si="7"/>
        <v>60933</v>
      </c>
      <c r="J49" s="31">
        <v>43608</v>
      </c>
      <c r="K49" s="26">
        <v>55512</v>
      </c>
      <c r="L49" s="26">
        <v>293571</v>
      </c>
      <c r="M49" s="26">
        <v>6873</v>
      </c>
      <c r="N49" s="26">
        <v>23502</v>
      </c>
      <c r="O49" s="26">
        <v>2157</v>
      </c>
      <c r="P49" s="46">
        <f t="shared" si="8"/>
        <v>425223</v>
      </c>
      <c r="Q49" s="39">
        <f t="shared" si="9"/>
        <v>0.22096862960924601</v>
      </c>
      <c r="R49" s="39">
        <f t="shared" si="6"/>
        <v>0.11186770428015565</v>
      </c>
      <c r="S49" s="48">
        <f t="shared" si="6"/>
        <v>0.13799728174785655</v>
      </c>
      <c r="T49" s="48">
        <f t="shared" si="6"/>
        <v>0.16324749017896115</v>
      </c>
      <c r="U49" s="39">
        <f t="shared" si="6"/>
        <v>0.12930814398774573</v>
      </c>
      <c r="V49" s="39">
        <f t="shared" si="6"/>
        <v>0.19193324061196107</v>
      </c>
      <c r="W49" s="47">
        <f t="shared" si="6"/>
        <v>0.14329657614945571</v>
      </c>
    </row>
    <row r="50" spans="1:23" ht="17.25" customHeight="1" x14ac:dyDescent="0.25">
      <c r="B50" s="4" t="s">
        <v>33</v>
      </c>
      <c r="C50" s="11">
        <v>3990</v>
      </c>
      <c r="D50" s="11">
        <v>3249</v>
      </c>
      <c r="E50" s="11">
        <v>28350</v>
      </c>
      <c r="F50" s="11">
        <v>507</v>
      </c>
      <c r="G50" s="11">
        <v>1239</v>
      </c>
      <c r="H50" s="11">
        <v>339</v>
      </c>
      <c r="I50" s="15">
        <f t="shared" si="7"/>
        <v>37674</v>
      </c>
      <c r="J50" s="31">
        <v>18060</v>
      </c>
      <c r="K50" s="26">
        <v>31926</v>
      </c>
      <c r="L50" s="26">
        <v>211761</v>
      </c>
      <c r="M50" s="26">
        <v>3102</v>
      </c>
      <c r="N50" s="26">
        <v>10707</v>
      </c>
      <c r="O50" s="26">
        <v>1500</v>
      </c>
      <c r="P50" s="46">
        <f t="shared" si="8"/>
        <v>277056</v>
      </c>
      <c r="Q50" s="39">
        <f t="shared" si="9"/>
        <v>0.22093023255813954</v>
      </c>
      <c r="R50" s="39">
        <f t="shared" si="6"/>
        <v>0.10176658522834053</v>
      </c>
      <c r="S50" s="48">
        <f t="shared" si="6"/>
        <v>0.13387734285349995</v>
      </c>
      <c r="T50" s="48">
        <f t="shared" si="6"/>
        <v>0.16344294003868473</v>
      </c>
      <c r="U50" s="39">
        <f t="shared" si="6"/>
        <v>0.11571868870832167</v>
      </c>
      <c r="V50" s="39">
        <f t="shared" si="6"/>
        <v>0.22600000000000001</v>
      </c>
      <c r="W50" s="47">
        <f t="shared" si="6"/>
        <v>0.13597972972972974</v>
      </c>
    </row>
    <row r="51" spans="1:23" ht="17.25" customHeight="1" x14ac:dyDescent="0.25">
      <c r="B51" s="4" t="s">
        <v>27</v>
      </c>
      <c r="C51" s="11" t="s">
        <v>41</v>
      </c>
      <c r="D51" s="11" t="s">
        <v>41</v>
      </c>
      <c r="E51" s="11" t="s">
        <v>41</v>
      </c>
      <c r="F51" s="11" t="s">
        <v>41</v>
      </c>
      <c r="G51" s="11" t="s">
        <v>41</v>
      </c>
      <c r="H51" s="11">
        <v>1449</v>
      </c>
      <c r="I51" s="15">
        <f t="shared" si="7"/>
        <v>1449</v>
      </c>
      <c r="J51" s="31" t="s">
        <v>41</v>
      </c>
      <c r="K51" s="26" t="s">
        <v>41</v>
      </c>
      <c r="L51" s="26">
        <v>15</v>
      </c>
      <c r="M51" s="26" t="s">
        <v>41</v>
      </c>
      <c r="N51" s="26" t="s">
        <v>41</v>
      </c>
      <c r="O51" s="26">
        <v>7122</v>
      </c>
      <c r="P51" s="46">
        <f t="shared" si="8"/>
        <v>7137</v>
      </c>
      <c r="Q51" s="39"/>
      <c r="R51" s="39"/>
      <c r="S51" s="39"/>
      <c r="T51" s="39"/>
      <c r="U51" s="39"/>
      <c r="V51" s="39">
        <f t="shared" si="6"/>
        <v>0.20345408593091829</v>
      </c>
      <c r="W51" s="47">
        <f t="shared" si="6"/>
        <v>0.20302648171500631</v>
      </c>
    </row>
    <row r="52" spans="1:23" ht="15.75" x14ac:dyDescent="0.25">
      <c r="B52" s="35" t="s">
        <v>5</v>
      </c>
      <c r="C52" s="18">
        <f>SUM(C46:C51)</f>
        <v>84573</v>
      </c>
      <c r="D52" s="18">
        <f t="shared" ref="D52:P52" si="10">SUM(D46:D51)</f>
        <v>44031</v>
      </c>
      <c r="E52" s="18">
        <f t="shared" si="10"/>
        <v>196380</v>
      </c>
      <c r="F52" s="18">
        <f t="shared" si="10"/>
        <v>9663</v>
      </c>
      <c r="G52" s="18">
        <f t="shared" si="10"/>
        <v>21861</v>
      </c>
      <c r="H52" s="18">
        <f t="shared" si="10"/>
        <v>13443</v>
      </c>
      <c r="I52" s="18">
        <f t="shared" si="10"/>
        <v>369951</v>
      </c>
      <c r="J52" s="27">
        <f t="shared" si="10"/>
        <v>383598</v>
      </c>
      <c r="K52" s="18">
        <f t="shared" si="10"/>
        <v>324933</v>
      </c>
      <c r="L52" s="18">
        <f t="shared" si="10"/>
        <v>1321317</v>
      </c>
      <c r="M52" s="18">
        <f t="shared" si="10"/>
        <v>47691</v>
      </c>
      <c r="N52" s="18">
        <f t="shared" si="10"/>
        <v>152241</v>
      </c>
      <c r="O52" s="18">
        <f t="shared" si="10"/>
        <v>65430</v>
      </c>
      <c r="P52" s="43">
        <f t="shared" si="10"/>
        <v>2295210</v>
      </c>
      <c r="Q52" s="40">
        <f>C52/J52</f>
        <v>0.22047299516681526</v>
      </c>
      <c r="R52" s="40">
        <f>D52/K52</f>
        <v>0.13550793548208401</v>
      </c>
      <c r="S52" s="40">
        <f>E52/L52</f>
        <v>0.14862444061493191</v>
      </c>
      <c r="T52" s="40">
        <f>F52/M52</f>
        <v>0.20261684594577592</v>
      </c>
      <c r="U52" s="40">
        <f t="shared" si="6"/>
        <v>0.14359469525292134</v>
      </c>
      <c r="V52" s="40">
        <f t="shared" si="6"/>
        <v>0.20545621274644657</v>
      </c>
      <c r="W52" s="40">
        <f t="shared" si="6"/>
        <v>0.16118394395284091</v>
      </c>
    </row>
    <row r="53" spans="1:23" ht="18" customHeight="1" x14ac:dyDescent="0.25"/>
    <row r="54" spans="1:23" ht="18" customHeight="1" x14ac:dyDescent="0.25"/>
    <row r="55" spans="1:23" ht="18.75" x14ac:dyDescent="0.3">
      <c r="A55" s="77" t="s">
        <v>78</v>
      </c>
      <c r="B55" s="77"/>
      <c r="C55" s="77"/>
      <c r="D55" s="77"/>
      <c r="E55" s="77"/>
      <c r="F55" s="77"/>
      <c r="G55" s="77"/>
      <c r="H55" s="22"/>
      <c r="I55" s="22"/>
      <c r="J55" s="22"/>
    </row>
    <row r="56" spans="1:23" ht="8.25" customHeight="1" x14ac:dyDescent="0.25">
      <c r="A56" s="23"/>
      <c r="B56" s="24"/>
      <c r="C56" s="7"/>
      <c r="D56" s="7"/>
      <c r="E56" s="2"/>
      <c r="F56" s="2"/>
      <c r="G56" s="2"/>
      <c r="H56" s="4"/>
      <c r="I56" s="4"/>
      <c r="J56" s="4"/>
      <c r="K56" s="4"/>
      <c r="L56" s="4"/>
      <c r="M56" s="4"/>
    </row>
    <row r="57" spans="1:23" ht="8.25" customHeight="1" x14ac:dyDescent="0.25">
      <c r="B57" s="21"/>
      <c r="C57" s="17"/>
      <c r="D57" s="4"/>
      <c r="E57" s="4"/>
      <c r="F57" s="4"/>
      <c r="G57" s="4"/>
      <c r="H57" s="4"/>
      <c r="I57" s="4"/>
      <c r="J57" s="4"/>
      <c r="K57" s="4"/>
      <c r="L57" s="4"/>
      <c r="M57" s="4"/>
    </row>
    <row r="58" spans="1:23" ht="63" x14ac:dyDescent="0.25">
      <c r="B58" s="14"/>
      <c r="C58" s="36" t="s">
        <v>9</v>
      </c>
      <c r="D58" s="37" t="s">
        <v>10</v>
      </c>
      <c r="E58" s="37" t="s">
        <v>80</v>
      </c>
      <c r="F58" s="37" t="s">
        <v>42</v>
      </c>
      <c r="G58" s="32"/>
      <c r="H58" s="33"/>
      <c r="I58" s="80"/>
      <c r="J58" s="80"/>
    </row>
    <row r="59" spans="1:23" ht="17.25" customHeight="1" x14ac:dyDescent="0.25">
      <c r="B59" s="4" t="s">
        <v>102</v>
      </c>
      <c r="C59" s="11">
        <v>6996</v>
      </c>
      <c r="D59" s="11">
        <v>108837</v>
      </c>
      <c r="E59" s="39">
        <f>C59/D59</f>
        <v>6.4279610794123324E-2</v>
      </c>
      <c r="F59" s="11">
        <v>30</v>
      </c>
      <c r="G59" s="34"/>
      <c r="H59" s="34"/>
      <c r="I59" s="79"/>
      <c r="J59" s="79"/>
      <c r="K59" s="28"/>
      <c r="L59" s="28"/>
      <c r="M59" s="28"/>
      <c r="N59" s="19"/>
    </row>
    <row r="60" spans="1:23" ht="17.25" customHeight="1" x14ac:dyDescent="0.25">
      <c r="B60" s="4" t="s">
        <v>59</v>
      </c>
      <c r="C60" s="11">
        <v>852</v>
      </c>
      <c r="D60" s="11">
        <v>5829</v>
      </c>
      <c r="E60" s="39">
        <f t="shared" ref="E60:E79" si="11">C60/D60</f>
        <v>0.14616572310859496</v>
      </c>
      <c r="F60" s="11">
        <v>4</v>
      </c>
      <c r="G60" s="34"/>
      <c r="H60" s="34"/>
      <c r="I60" s="79"/>
      <c r="J60" s="79"/>
      <c r="K60" s="28"/>
      <c r="L60" s="28"/>
      <c r="M60" s="28"/>
      <c r="N60" s="19"/>
    </row>
    <row r="61" spans="1:23" ht="17.25" customHeight="1" x14ac:dyDescent="0.25">
      <c r="B61" s="4" t="s">
        <v>60</v>
      </c>
      <c r="C61" s="11">
        <v>40902</v>
      </c>
      <c r="D61" s="11">
        <v>225498</v>
      </c>
      <c r="E61" s="39">
        <f t="shared" si="11"/>
        <v>0.18138520075566081</v>
      </c>
      <c r="F61" s="11">
        <v>185</v>
      </c>
      <c r="G61" s="34"/>
      <c r="H61" s="34"/>
      <c r="I61" s="79"/>
      <c r="J61" s="79"/>
      <c r="K61" s="28"/>
      <c r="L61" s="28"/>
      <c r="M61" s="28"/>
      <c r="N61" s="19"/>
    </row>
    <row r="62" spans="1:23" ht="17.25" customHeight="1" x14ac:dyDescent="0.25">
      <c r="B62" s="4" t="s">
        <v>120</v>
      </c>
      <c r="C62" s="11">
        <v>708</v>
      </c>
      <c r="D62" s="11">
        <v>18126</v>
      </c>
      <c r="E62" s="39">
        <f t="shared" si="11"/>
        <v>3.9059913935782856E-2</v>
      </c>
      <c r="F62" s="11">
        <v>3</v>
      </c>
      <c r="G62" s="34"/>
      <c r="H62" s="34"/>
      <c r="I62" s="79"/>
      <c r="J62" s="79"/>
      <c r="K62" s="28"/>
      <c r="L62" s="28"/>
      <c r="M62" s="28"/>
      <c r="N62" s="19"/>
    </row>
    <row r="63" spans="1:23" ht="17.25" customHeight="1" x14ac:dyDescent="0.25">
      <c r="B63" s="4" t="s">
        <v>61</v>
      </c>
      <c r="C63" s="11">
        <v>55770</v>
      </c>
      <c r="D63" s="11">
        <v>192900</v>
      </c>
      <c r="E63" s="39">
        <f t="shared" si="11"/>
        <v>0.28911353032659409</v>
      </c>
      <c r="F63" s="11">
        <v>253</v>
      </c>
      <c r="G63" s="34"/>
      <c r="H63" s="34"/>
      <c r="I63" s="79"/>
      <c r="J63" s="79"/>
      <c r="K63" s="28"/>
      <c r="L63" s="28"/>
      <c r="M63" s="28"/>
      <c r="N63" s="19"/>
    </row>
    <row r="64" spans="1:23" ht="17.25" customHeight="1" x14ac:dyDescent="0.25">
      <c r="B64" s="4" t="s">
        <v>104</v>
      </c>
      <c r="C64" s="11">
        <v>15723</v>
      </c>
      <c r="D64" s="11">
        <v>113409</v>
      </c>
      <c r="E64" s="39">
        <f t="shared" si="11"/>
        <v>0.13863979049281802</v>
      </c>
      <c r="F64" s="11">
        <v>70</v>
      </c>
      <c r="G64" s="34"/>
      <c r="H64" s="34"/>
      <c r="I64" s="79"/>
      <c r="J64" s="79"/>
      <c r="K64" s="28"/>
      <c r="L64" s="28"/>
      <c r="M64" s="28"/>
      <c r="N64" s="19"/>
    </row>
    <row r="65" spans="2:14" ht="17.25" customHeight="1" x14ac:dyDescent="0.25">
      <c r="B65" s="4" t="s">
        <v>105</v>
      </c>
      <c r="C65" s="11">
        <v>19899</v>
      </c>
      <c r="D65" s="11">
        <v>213963</v>
      </c>
      <c r="E65" s="39">
        <f t="shared" si="11"/>
        <v>9.3002061104022662E-2</v>
      </c>
      <c r="F65" s="11">
        <v>85</v>
      </c>
      <c r="G65" s="34"/>
      <c r="H65" s="34"/>
      <c r="I65" s="79"/>
      <c r="J65" s="79"/>
      <c r="K65" s="28"/>
      <c r="L65" s="28"/>
      <c r="M65" s="28"/>
      <c r="N65" s="19"/>
    </row>
    <row r="66" spans="2:14" ht="17.25" customHeight="1" x14ac:dyDescent="0.25">
      <c r="B66" s="4" t="s">
        <v>106</v>
      </c>
      <c r="C66" s="11">
        <v>69345</v>
      </c>
      <c r="D66" s="11">
        <v>149619</v>
      </c>
      <c r="E66" s="39">
        <f t="shared" si="11"/>
        <v>0.46347723216971104</v>
      </c>
      <c r="F66" s="11">
        <v>287</v>
      </c>
      <c r="G66" s="34"/>
      <c r="H66" s="34"/>
      <c r="I66" s="79"/>
      <c r="J66" s="79"/>
      <c r="K66" s="28"/>
      <c r="L66" s="28"/>
      <c r="M66" s="28"/>
      <c r="N66" s="19"/>
    </row>
    <row r="67" spans="2:14" ht="17.25" customHeight="1" x14ac:dyDescent="0.25">
      <c r="B67" s="4" t="s">
        <v>107</v>
      </c>
      <c r="C67" s="11">
        <v>20748</v>
      </c>
      <c r="D67" s="11">
        <v>95406</v>
      </c>
      <c r="E67" s="39">
        <f t="shared" si="11"/>
        <v>0.21747059933337526</v>
      </c>
      <c r="F67" s="11">
        <v>93</v>
      </c>
      <c r="G67" s="34"/>
      <c r="H67" s="34"/>
      <c r="I67" s="34"/>
      <c r="J67" s="34"/>
      <c r="K67" s="28"/>
      <c r="L67" s="28"/>
      <c r="M67" s="28"/>
      <c r="N67" s="19"/>
    </row>
    <row r="68" spans="2:14" ht="17.25" customHeight="1" x14ac:dyDescent="0.25">
      <c r="B68" s="4" t="s">
        <v>108</v>
      </c>
      <c r="C68" s="11">
        <v>4194</v>
      </c>
      <c r="D68" s="11">
        <v>34692</v>
      </c>
      <c r="E68" s="39">
        <f t="shared" si="11"/>
        <v>0.12089242476651678</v>
      </c>
      <c r="F68" s="11">
        <v>18</v>
      </c>
      <c r="G68" s="34"/>
      <c r="H68" s="34"/>
      <c r="I68" s="34"/>
      <c r="J68" s="34"/>
      <c r="K68" s="28"/>
      <c r="L68" s="28"/>
      <c r="M68" s="28"/>
      <c r="N68" s="19"/>
    </row>
    <row r="69" spans="2:14" ht="17.25" customHeight="1" x14ac:dyDescent="0.25">
      <c r="B69" s="4" t="s">
        <v>109</v>
      </c>
      <c r="C69" s="11">
        <v>2832</v>
      </c>
      <c r="D69" s="11">
        <v>66504</v>
      </c>
      <c r="E69" s="39">
        <f t="shared" si="11"/>
        <v>4.2583904727535184E-2</v>
      </c>
      <c r="F69" s="11">
        <v>13</v>
      </c>
      <c r="G69" s="34"/>
      <c r="H69" s="34"/>
      <c r="I69" s="34"/>
      <c r="J69" s="34"/>
      <c r="K69" s="28"/>
      <c r="L69" s="28"/>
      <c r="M69" s="28"/>
      <c r="N69" s="19"/>
    </row>
    <row r="70" spans="2:14" ht="17.25" customHeight="1" x14ac:dyDescent="0.25">
      <c r="B70" s="4" t="s">
        <v>110</v>
      </c>
      <c r="C70" s="11">
        <v>11634</v>
      </c>
      <c r="D70" s="11">
        <v>39615</v>
      </c>
      <c r="E70" s="39">
        <f t="shared" si="11"/>
        <v>0.2936766376372586</v>
      </c>
      <c r="F70" s="11">
        <v>51</v>
      </c>
      <c r="G70" s="34"/>
      <c r="H70" s="34"/>
      <c r="I70" s="34"/>
      <c r="J70" s="34"/>
      <c r="K70" s="28"/>
      <c r="L70" s="28"/>
      <c r="M70" s="28"/>
      <c r="N70" s="19"/>
    </row>
    <row r="71" spans="2:14" ht="17.25" customHeight="1" x14ac:dyDescent="0.25">
      <c r="B71" s="4" t="s">
        <v>118</v>
      </c>
      <c r="C71" s="11">
        <v>29838</v>
      </c>
      <c r="D71" s="11">
        <v>195483</v>
      </c>
      <c r="E71" s="39">
        <f t="shared" si="11"/>
        <v>0.15263731373060574</v>
      </c>
      <c r="F71" s="11">
        <v>133</v>
      </c>
      <c r="G71" s="34"/>
      <c r="H71" s="34"/>
      <c r="I71" s="34"/>
      <c r="J71" s="34"/>
      <c r="K71" s="28"/>
      <c r="L71" s="28"/>
      <c r="M71" s="28"/>
      <c r="N71" s="19"/>
    </row>
    <row r="72" spans="2:14" ht="17.25" customHeight="1" x14ac:dyDescent="0.25">
      <c r="B72" s="4" t="s">
        <v>117</v>
      </c>
      <c r="C72" s="11">
        <v>30957</v>
      </c>
      <c r="D72" s="11">
        <v>132201</v>
      </c>
      <c r="E72" s="39">
        <f t="shared" si="11"/>
        <v>0.23416615608051378</v>
      </c>
      <c r="F72" s="11">
        <v>131</v>
      </c>
      <c r="G72" s="34"/>
      <c r="H72" s="34"/>
      <c r="I72" s="34"/>
      <c r="J72" s="34"/>
      <c r="K72" s="28"/>
      <c r="L72" s="28"/>
      <c r="M72" s="28"/>
      <c r="N72" s="19"/>
    </row>
    <row r="73" spans="2:14" ht="17.25" customHeight="1" x14ac:dyDescent="0.25">
      <c r="B73" s="4" t="s">
        <v>111</v>
      </c>
      <c r="C73" s="11">
        <v>1446</v>
      </c>
      <c r="D73" s="11">
        <v>139629</v>
      </c>
      <c r="E73" s="39">
        <f t="shared" si="11"/>
        <v>1.0356014867971552E-2</v>
      </c>
      <c r="F73" s="11">
        <v>6</v>
      </c>
      <c r="G73" s="34"/>
      <c r="H73" s="34"/>
      <c r="I73" s="79"/>
      <c r="J73" s="79"/>
      <c r="K73" s="28"/>
      <c r="L73" s="28"/>
      <c r="M73" s="28"/>
      <c r="N73" s="19"/>
    </row>
    <row r="74" spans="2:14" ht="17.25" customHeight="1" x14ac:dyDescent="0.25">
      <c r="B74" s="4" t="s">
        <v>112</v>
      </c>
      <c r="C74" s="11">
        <v>8109</v>
      </c>
      <c r="D74" s="11">
        <v>201732</v>
      </c>
      <c r="E74" s="39">
        <f t="shared" si="11"/>
        <v>4.0196894890250433E-2</v>
      </c>
      <c r="F74" s="11">
        <v>33</v>
      </c>
      <c r="G74" s="34"/>
      <c r="H74" s="34"/>
      <c r="I74" s="79"/>
      <c r="J74" s="79"/>
      <c r="K74" s="28"/>
      <c r="L74" s="28"/>
      <c r="M74" s="28"/>
      <c r="N74" s="19"/>
    </row>
    <row r="75" spans="2:14" ht="17.25" customHeight="1" x14ac:dyDescent="0.25">
      <c r="B75" s="4" t="s">
        <v>113</v>
      </c>
      <c r="C75" s="11">
        <v>9123</v>
      </c>
      <c r="D75" s="11">
        <v>242292</v>
      </c>
      <c r="E75" s="39">
        <f t="shared" si="11"/>
        <v>3.765291466494973E-2</v>
      </c>
      <c r="F75" s="11">
        <v>37</v>
      </c>
      <c r="G75" s="34"/>
      <c r="H75" s="34"/>
      <c r="I75" s="79"/>
      <c r="J75" s="79"/>
      <c r="K75" s="28"/>
      <c r="L75" s="28"/>
      <c r="M75" s="28"/>
      <c r="N75" s="19"/>
    </row>
    <row r="76" spans="2:14" ht="15.75" x14ac:dyDescent="0.25">
      <c r="B76" s="4" t="s">
        <v>114</v>
      </c>
      <c r="C76" s="11">
        <v>19512</v>
      </c>
      <c r="D76" s="11">
        <v>40401</v>
      </c>
      <c r="E76" s="39">
        <f t="shared" si="11"/>
        <v>0.48295834261528181</v>
      </c>
      <c r="F76" s="11">
        <v>78</v>
      </c>
      <c r="G76" s="34"/>
      <c r="H76" s="34"/>
      <c r="I76" s="79"/>
      <c r="J76" s="79"/>
      <c r="K76" s="28"/>
      <c r="L76" s="28"/>
      <c r="M76" s="28"/>
      <c r="N76" s="19"/>
    </row>
    <row r="77" spans="2:14" ht="15.75" x14ac:dyDescent="0.25">
      <c r="B77" s="4" t="s">
        <v>115</v>
      </c>
      <c r="C77" s="11">
        <v>16470</v>
      </c>
      <c r="D77" s="11">
        <v>78345</v>
      </c>
      <c r="E77" s="39">
        <f t="shared" si="11"/>
        <v>0.21022400919012063</v>
      </c>
      <c r="F77" s="11">
        <v>72</v>
      </c>
      <c r="G77" s="34"/>
      <c r="H77" s="34"/>
      <c r="I77" s="79"/>
      <c r="J77" s="79"/>
      <c r="K77" s="28"/>
      <c r="L77" s="28"/>
      <c r="M77" s="28"/>
      <c r="N77" s="19"/>
    </row>
    <row r="78" spans="2:14" ht="15.75" x14ac:dyDescent="0.25">
      <c r="B78" s="4" t="s">
        <v>116</v>
      </c>
      <c r="C78" s="11">
        <v>6234</v>
      </c>
      <c r="D78" s="11">
        <v>9480</v>
      </c>
      <c r="E78" s="39">
        <f t="shared" si="11"/>
        <v>0.65759493670886071</v>
      </c>
      <c r="F78" s="11">
        <v>27</v>
      </c>
      <c r="G78" s="34"/>
      <c r="H78" s="34"/>
      <c r="I78" s="79"/>
      <c r="J78" s="79"/>
      <c r="K78" s="28"/>
      <c r="L78" s="28"/>
      <c r="M78" s="28"/>
      <c r="N78" s="19"/>
    </row>
    <row r="79" spans="2:14" ht="15.75" x14ac:dyDescent="0.25">
      <c r="B79" s="35" t="s">
        <v>5</v>
      </c>
      <c r="C79" s="18">
        <f>SUM(C59:C78)</f>
        <v>371292</v>
      </c>
      <c r="D79" s="18">
        <f>SUM(D59:D78)</f>
        <v>2303961</v>
      </c>
      <c r="E79" s="40">
        <f t="shared" si="11"/>
        <v>0.16115376952995297</v>
      </c>
      <c r="F79" s="18">
        <v>1610</v>
      </c>
    </row>
    <row r="82" spans="1:7" ht="18.75" x14ac:dyDescent="0.3">
      <c r="A82" s="77" t="s">
        <v>79</v>
      </c>
      <c r="B82" s="77"/>
      <c r="C82" s="77"/>
      <c r="D82" s="77"/>
      <c r="E82" s="77"/>
      <c r="F82" s="77"/>
      <c r="G82" s="77"/>
    </row>
    <row r="83" spans="1:7" ht="8.25" customHeight="1" x14ac:dyDescent="0.25">
      <c r="A83" s="23"/>
      <c r="B83" s="24"/>
      <c r="C83" s="7"/>
      <c r="D83" s="7"/>
      <c r="E83" s="2"/>
      <c r="F83" s="2"/>
      <c r="G83" s="2"/>
    </row>
    <row r="84" spans="1:7" ht="8.25" customHeight="1" x14ac:dyDescent="0.25">
      <c r="B84" s="21"/>
      <c r="C84" s="17"/>
      <c r="D84" s="4"/>
      <c r="E84" s="4"/>
      <c r="F84" s="4"/>
    </row>
    <row r="85" spans="1:7" ht="63" x14ac:dyDescent="0.25">
      <c r="B85" s="14"/>
      <c r="C85" s="36" t="s">
        <v>9</v>
      </c>
      <c r="D85" s="37" t="s">
        <v>10</v>
      </c>
      <c r="E85" s="37" t="s">
        <v>80</v>
      </c>
      <c r="F85" s="37" t="s">
        <v>42</v>
      </c>
    </row>
    <row r="86" spans="1:7" ht="15.75" x14ac:dyDescent="0.25">
      <c r="B86" s="4" t="s">
        <v>43</v>
      </c>
      <c r="C86" s="11">
        <v>9696</v>
      </c>
      <c r="D86" s="11">
        <v>66867</v>
      </c>
      <c r="E86" s="39">
        <f>C86/D86</f>
        <v>0.14500426219211271</v>
      </c>
      <c r="F86" s="11">
        <v>42.422616220000002</v>
      </c>
    </row>
    <row r="87" spans="1:7" ht="15.75" x14ac:dyDescent="0.25">
      <c r="B87" s="4" t="s">
        <v>44</v>
      </c>
      <c r="C87" s="11">
        <v>158214</v>
      </c>
      <c r="D87" s="11">
        <v>789624</v>
      </c>
      <c r="E87" s="39">
        <f t="shared" ref="E87:E104" si="12">C87/D87</f>
        <v>0.20036625026594937</v>
      </c>
      <c r="F87" s="11">
        <v>689.36781932000008</v>
      </c>
    </row>
    <row r="88" spans="1:7" ht="15.75" x14ac:dyDescent="0.25">
      <c r="B88" s="4" t="s">
        <v>45</v>
      </c>
      <c r="C88" s="11">
        <v>28605</v>
      </c>
      <c r="D88" s="11">
        <v>210117</v>
      </c>
      <c r="E88" s="39">
        <f t="shared" si="12"/>
        <v>0.13613843715644142</v>
      </c>
      <c r="F88" s="11">
        <v>123.59156494</v>
      </c>
    </row>
    <row r="89" spans="1:7" ht="15.75" x14ac:dyDescent="0.25">
      <c r="B89" s="4" t="s">
        <v>46</v>
      </c>
      <c r="C89" s="11">
        <v>20928</v>
      </c>
      <c r="D89" s="11">
        <v>144675</v>
      </c>
      <c r="E89" s="39">
        <f t="shared" si="12"/>
        <v>0.14465526179367547</v>
      </c>
      <c r="F89" s="11">
        <v>90.997304099999994</v>
      </c>
    </row>
    <row r="90" spans="1:7" ht="15.75" x14ac:dyDescent="0.25">
      <c r="B90" s="4" t="s">
        <v>47</v>
      </c>
      <c r="C90" s="11">
        <v>1974</v>
      </c>
      <c r="D90" s="11">
        <v>22176</v>
      </c>
      <c r="E90" s="39">
        <f t="shared" si="12"/>
        <v>8.9015151515151519E-2</v>
      </c>
      <c r="F90" s="11">
        <v>8.4780158800000009</v>
      </c>
    </row>
    <row r="91" spans="1:7" ht="15.75" x14ac:dyDescent="0.25">
      <c r="B91" s="4" t="s">
        <v>121</v>
      </c>
      <c r="C91" s="11">
        <v>8262</v>
      </c>
      <c r="D91" s="11">
        <v>81318</v>
      </c>
      <c r="E91" s="39">
        <f t="shared" si="12"/>
        <v>0.10160112152291005</v>
      </c>
      <c r="F91" s="11">
        <v>35.564471130000001</v>
      </c>
    </row>
    <row r="92" spans="1:7" ht="15.75" x14ac:dyDescent="0.25">
      <c r="B92" s="4" t="s">
        <v>48</v>
      </c>
      <c r="C92" s="11">
        <v>6672</v>
      </c>
      <c r="D92" s="11">
        <v>52638</v>
      </c>
      <c r="E92" s="39">
        <f t="shared" si="12"/>
        <v>0.12675253619058474</v>
      </c>
      <c r="F92" s="11">
        <v>28.583573600000001</v>
      </c>
    </row>
    <row r="93" spans="1:7" ht="15.75" x14ac:dyDescent="0.25">
      <c r="B93" s="4" t="s">
        <v>49</v>
      </c>
      <c r="C93" s="11">
        <v>11127</v>
      </c>
      <c r="D93" s="11">
        <v>108741</v>
      </c>
      <c r="E93" s="39">
        <f t="shared" si="12"/>
        <v>0.10232570971390736</v>
      </c>
      <c r="F93" s="11">
        <v>47.51316027</v>
      </c>
    </row>
    <row r="94" spans="1:7" ht="15.75" x14ac:dyDescent="0.25">
      <c r="B94" s="4" t="s">
        <v>50</v>
      </c>
      <c r="C94" s="11">
        <v>32523</v>
      </c>
      <c r="D94" s="11">
        <v>264075</v>
      </c>
      <c r="E94" s="39">
        <f t="shared" si="12"/>
        <v>0.12315819369497302</v>
      </c>
      <c r="F94" s="11">
        <v>139.96754721000002</v>
      </c>
    </row>
    <row r="95" spans="1:7" ht="15.75" x14ac:dyDescent="0.25">
      <c r="B95" s="4" t="s">
        <v>51</v>
      </c>
      <c r="C95" s="11">
        <v>2112</v>
      </c>
      <c r="D95" s="11">
        <v>14349</v>
      </c>
      <c r="E95" s="39">
        <f t="shared" si="12"/>
        <v>0.14718795734894419</v>
      </c>
      <c r="F95" s="11">
        <v>9.1540038300000006</v>
      </c>
    </row>
    <row r="96" spans="1:7" ht="15.75" x14ac:dyDescent="0.25">
      <c r="B96" s="4" t="s">
        <v>52</v>
      </c>
      <c r="C96" s="11">
        <v>52530</v>
      </c>
      <c r="D96" s="11">
        <v>304584</v>
      </c>
      <c r="E96" s="39">
        <f t="shared" si="12"/>
        <v>0.17246473879126939</v>
      </c>
      <c r="F96" s="11">
        <v>227.20728993</v>
      </c>
    </row>
    <row r="97" spans="2:6" ht="15.75" x14ac:dyDescent="0.25">
      <c r="B97" s="4" t="s">
        <v>53</v>
      </c>
      <c r="C97" s="11">
        <v>22050</v>
      </c>
      <c r="D97" s="11">
        <v>116772</v>
      </c>
      <c r="E97" s="39">
        <f t="shared" si="12"/>
        <v>0.18882951392457095</v>
      </c>
      <c r="F97" s="11">
        <v>95.720163110000001</v>
      </c>
    </row>
    <row r="98" spans="2:6" ht="15.75" x14ac:dyDescent="0.25">
      <c r="B98" s="4" t="s">
        <v>54</v>
      </c>
      <c r="C98" s="11">
        <v>4806</v>
      </c>
      <c r="D98" s="11">
        <v>48207</v>
      </c>
      <c r="E98" s="39">
        <f t="shared" si="12"/>
        <v>9.9695065032049293E-2</v>
      </c>
      <c r="F98" s="11">
        <v>20.503594</v>
      </c>
    </row>
    <row r="99" spans="2:6" ht="15.75" x14ac:dyDescent="0.25">
      <c r="B99" s="4" t="s">
        <v>55</v>
      </c>
      <c r="C99" s="11">
        <v>3180</v>
      </c>
      <c r="D99" s="11">
        <v>24765</v>
      </c>
      <c r="E99" s="39">
        <f t="shared" si="12"/>
        <v>0.12840702604482132</v>
      </c>
      <c r="F99" s="11">
        <v>13.78740281</v>
      </c>
    </row>
    <row r="100" spans="2:6" ht="15.75" x14ac:dyDescent="0.25">
      <c r="B100" s="4" t="s">
        <v>56</v>
      </c>
      <c r="C100" s="11">
        <v>3477</v>
      </c>
      <c r="D100" s="11">
        <v>25140</v>
      </c>
      <c r="E100" s="39">
        <f t="shared" si="12"/>
        <v>0.13830548926014319</v>
      </c>
      <c r="F100" s="11">
        <v>14.98643268</v>
      </c>
    </row>
    <row r="101" spans="2:6" ht="15.75" x14ac:dyDescent="0.25">
      <c r="B101" s="4" t="s">
        <v>57</v>
      </c>
      <c r="C101" s="11">
        <v>3138</v>
      </c>
      <c r="D101" s="11">
        <v>24159</v>
      </c>
      <c r="E101" s="39">
        <f t="shared" si="12"/>
        <v>0.12988948218055382</v>
      </c>
      <c r="F101" s="11">
        <v>13.591381140000001</v>
      </c>
    </row>
    <row r="102" spans="2:6" ht="15.75" x14ac:dyDescent="0.25">
      <c r="B102" s="4" t="s">
        <v>58</v>
      </c>
      <c r="C102" s="11">
        <v>87</v>
      </c>
      <c r="D102" s="11">
        <v>261</v>
      </c>
      <c r="E102" s="39">
        <f t="shared" si="12"/>
        <v>0.33333333333333331</v>
      </c>
      <c r="F102" s="11">
        <v>0.38527024999999998</v>
      </c>
    </row>
    <row r="103" spans="2:6" ht="15.75" x14ac:dyDescent="0.25">
      <c r="B103" s="4" t="s">
        <v>27</v>
      </c>
      <c r="C103" s="11">
        <v>1911</v>
      </c>
      <c r="D103" s="11">
        <v>5484</v>
      </c>
      <c r="E103" s="39">
        <f t="shared" si="12"/>
        <v>0.34846827133479213</v>
      </c>
      <c r="F103" s="11">
        <v>8.1069450300000003</v>
      </c>
    </row>
    <row r="104" spans="2:6" ht="15.75" x14ac:dyDescent="0.25">
      <c r="B104" s="35" t="s">
        <v>5</v>
      </c>
      <c r="C104" s="18">
        <f>SUM(C86:C103)</f>
        <v>371292</v>
      </c>
      <c r="D104" s="18">
        <f>SUM(D86:D103)</f>
        <v>2303952</v>
      </c>
      <c r="E104" s="40">
        <f t="shared" si="12"/>
        <v>0.16115439904998022</v>
      </c>
      <c r="F104" s="18">
        <f>SUM(F86:F103)</f>
        <v>1609.92855545</v>
      </c>
    </row>
  </sheetData>
  <mergeCells count="41">
    <mergeCell ref="Q44:W44"/>
    <mergeCell ref="I9:J9"/>
    <mergeCell ref="I10:J10"/>
    <mergeCell ref="I11:J11"/>
    <mergeCell ref="I12:J12"/>
    <mergeCell ref="I16:J16"/>
    <mergeCell ref="I17:J17"/>
    <mergeCell ref="I18:J18"/>
    <mergeCell ref="A6:F6"/>
    <mergeCell ref="A1:J2"/>
    <mergeCell ref="I13:J13"/>
    <mergeCell ref="I14:J14"/>
    <mergeCell ref="I15:J15"/>
    <mergeCell ref="A27:G27"/>
    <mergeCell ref="I19:J19"/>
    <mergeCell ref="I20:J20"/>
    <mergeCell ref="I21:J21"/>
    <mergeCell ref="I22:J22"/>
    <mergeCell ref="I23:J23"/>
    <mergeCell ref="C30:F30"/>
    <mergeCell ref="G30:J30"/>
    <mergeCell ref="K30:N30"/>
    <mergeCell ref="C44:I44"/>
    <mergeCell ref="J44:P44"/>
    <mergeCell ref="A55:G55"/>
    <mergeCell ref="I74:J74"/>
    <mergeCell ref="I58:J58"/>
    <mergeCell ref="I59:J59"/>
    <mergeCell ref="I60:J60"/>
    <mergeCell ref="I61:J61"/>
    <mergeCell ref="I62:J62"/>
    <mergeCell ref="I63:J63"/>
    <mergeCell ref="I64:J64"/>
    <mergeCell ref="I65:J65"/>
    <mergeCell ref="I66:J66"/>
    <mergeCell ref="I73:J73"/>
    <mergeCell ref="I75:J75"/>
    <mergeCell ref="I76:J76"/>
    <mergeCell ref="I77:J77"/>
    <mergeCell ref="I78:J78"/>
    <mergeCell ref="A82:G82"/>
  </mergeCells>
  <pageMargins left="0.7" right="0.7" top="0.75" bottom="0.75" header="0.3" footer="0.3"/>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BDBD-9DA1-45AF-9CED-3C3322CCFAF2}">
  <sheetPr>
    <pageSetUpPr fitToPage="1"/>
  </sheetPr>
  <dimension ref="A2:N43"/>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25.625" style="1" customWidth="1"/>
    <col min="3" max="4" width="19.875" style="1" customWidth="1"/>
    <col min="5" max="6" width="13.875" style="1" customWidth="1"/>
    <col min="7" max="7" width="14.75" style="1" customWidth="1"/>
    <col min="8" max="89" width="13.875" style="1" customWidth="1"/>
    <col min="90" max="201" width="12" style="1" customWidth="1"/>
    <col min="202" max="16384" width="9" style="1"/>
  </cols>
  <sheetData>
    <row r="2" spans="1:14" ht="23.25" x14ac:dyDescent="0.35">
      <c r="A2" s="30" t="s">
        <v>83</v>
      </c>
      <c r="B2" s="30"/>
      <c r="C2" s="30"/>
      <c r="D2" s="30"/>
      <c r="E2" s="53"/>
      <c r="F2" s="53"/>
    </row>
    <row r="3" spans="1:14" x14ac:dyDescent="0.25">
      <c r="A3" s="2"/>
      <c r="B3" s="2"/>
      <c r="C3" s="2"/>
      <c r="D3" s="2"/>
      <c r="E3" s="2"/>
      <c r="F3" s="2"/>
      <c r="G3" s="2"/>
    </row>
    <row r="4" spans="1:14" ht="24.75" customHeight="1" x14ac:dyDescent="0.25">
      <c r="B4" s="61" t="str">
        <f>'Contents '!B12:F12</f>
        <v>Friday, 24 July 2020</v>
      </c>
    </row>
    <row r="5" spans="1:14" ht="15.75" customHeight="1" x14ac:dyDescent="0.25">
      <c r="B5" s="10"/>
    </row>
    <row r="6" spans="1:14" ht="18.75" x14ac:dyDescent="0.3">
      <c r="A6" s="77" t="s">
        <v>81</v>
      </c>
      <c r="B6" s="77"/>
      <c r="C6" s="77"/>
      <c r="D6" s="77"/>
      <c r="E6" s="77"/>
      <c r="F6" s="77"/>
      <c r="G6" s="22"/>
      <c r="H6" s="22"/>
      <c r="I6" s="22"/>
      <c r="J6" s="22"/>
    </row>
    <row r="7" spans="1:14" ht="8.25" customHeight="1" x14ac:dyDescent="0.25">
      <c r="A7" s="23"/>
      <c r="B7" s="24"/>
      <c r="C7" s="7"/>
      <c r="D7" s="7"/>
      <c r="E7" s="2"/>
      <c r="F7" s="2"/>
      <c r="G7" s="4"/>
      <c r="H7" s="4"/>
      <c r="I7" s="4"/>
      <c r="J7" s="4"/>
      <c r="K7" s="4"/>
      <c r="L7" s="4"/>
      <c r="M7" s="4"/>
    </row>
    <row r="8" spans="1:14" ht="8.25" customHeight="1" x14ac:dyDescent="0.25">
      <c r="A8" s="21"/>
      <c r="B8" s="17"/>
      <c r="C8" s="4"/>
      <c r="D8" s="4"/>
      <c r="G8" s="4"/>
      <c r="H8" s="4"/>
      <c r="I8" s="4"/>
      <c r="J8" s="4"/>
      <c r="K8" s="4"/>
      <c r="L8" s="4"/>
      <c r="M8" s="4"/>
    </row>
    <row r="9" spans="1:14" ht="15.75" x14ac:dyDescent="0.25">
      <c r="A9" s="1" t="s">
        <v>82</v>
      </c>
      <c r="B9" s="21"/>
      <c r="C9" s="17"/>
      <c r="D9" s="4"/>
      <c r="E9" s="4"/>
      <c r="F9" s="4"/>
      <c r="G9" s="4"/>
      <c r="H9" s="4"/>
      <c r="I9" s="4"/>
      <c r="J9" s="4"/>
      <c r="K9" s="4"/>
      <c r="L9" s="4"/>
      <c r="M9" s="4"/>
    </row>
    <row r="10" spans="1:14" ht="30.75" customHeight="1" x14ac:dyDescent="0.25">
      <c r="B10" s="21"/>
      <c r="C10" s="12" t="s">
        <v>66</v>
      </c>
      <c r="D10" s="88" t="s">
        <v>7</v>
      </c>
      <c r="E10" s="88"/>
      <c r="F10" s="88" t="s">
        <v>63</v>
      </c>
      <c r="G10" s="88"/>
      <c r="H10" s="4"/>
      <c r="I10" s="4"/>
      <c r="J10" s="4"/>
      <c r="K10" s="4"/>
      <c r="L10" s="4"/>
      <c r="M10" s="4"/>
    </row>
    <row r="11" spans="1:14" ht="15.75" x14ac:dyDescent="0.25">
      <c r="B11" s="52" t="s">
        <v>62</v>
      </c>
      <c r="C11" s="50"/>
      <c r="D11" s="51" t="s">
        <v>64</v>
      </c>
      <c r="E11" s="37" t="s">
        <v>65</v>
      </c>
      <c r="F11" s="37" t="s">
        <v>64</v>
      </c>
      <c r="G11" s="37" t="s">
        <v>65</v>
      </c>
      <c r="H11" s="33"/>
      <c r="I11" s="80"/>
      <c r="J11" s="80"/>
    </row>
    <row r="12" spans="1:14" ht="17.25" customHeight="1" x14ac:dyDescent="0.25">
      <c r="B12" s="49">
        <v>43910</v>
      </c>
      <c r="C12" s="11">
        <v>44247</v>
      </c>
      <c r="D12" s="11">
        <v>0</v>
      </c>
      <c r="E12" s="11"/>
      <c r="F12" s="11">
        <v>44247</v>
      </c>
      <c r="G12" s="11"/>
      <c r="H12" s="34"/>
      <c r="I12" s="79"/>
      <c r="J12" s="79"/>
      <c r="K12" s="28"/>
      <c r="L12" s="28"/>
      <c r="M12" s="28"/>
      <c r="N12" s="19"/>
    </row>
    <row r="13" spans="1:14" ht="17.25" customHeight="1" x14ac:dyDescent="0.25">
      <c r="B13" s="49">
        <v>43917</v>
      </c>
      <c r="C13" s="11">
        <v>578313</v>
      </c>
      <c r="D13" s="11">
        <v>0</v>
      </c>
      <c r="E13" s="11"/>
      <c r="F13" s="11">
        <v>578313</v>
      </c>
      <c r="G13" s="11"/>
      <c r="H13" s="34"/>
      <c r="I13" s="79"/>
      <c r="J13" s="79"/>
      <c r="K13" s="28"/>
      <c r="L13" s="28"/>
      <c r="M13" s="28"/>
      <c r="N13" s="19"/>
    </row>
    <row r="14" spans="1:14" ht="17.25" customHeight="1" x14ac:dyDescent="0.25">
      <c r="B14" s="49">
        <v>43924</v>
      </c>
      <c r="C14" s="11">
        <v>816486</v>
      </c>
      <c r="D14" s="11">
        <v>0</v>
      </c>
      <c r="E14" s="11"/>
      <c r="F14" s="11">
        <v>816486</v>
      </c>
      <c r="G14" s="11"/>
      <c r="H14" s="34"/>
      <c r="I14" s="79"/>
      <c r="J14" s="79"/>
      <c r="K14" s="28"/>
      <c r="L14" s="28"/>
      <c r="M14" s="28"/>
      <c r="N14" s="19"/>
    </row>
    <row r="15" spans="1:14" ht="17.25" customHeight="1" x14ac:dyDescent="0.25">
      <c r="B15" s="49">
        <v>43931</v>
      </c>
      <c r="C15" s="11">
        <v>1344300</v>
      </c>
      <c r="D15" s="11">
        <v>0</v>
      </c>
      <c r="E15" s="11"/>
      <c r="F15" s="11">
        <v>1344300</v>
      </c>
      <c r="G15" s="11"/>
      <c r="H15" s="34"/>
      <c r="I15" s="79"/>
      <c r="J15" s="79"/>
      <c r="K15" s="28"/>
      <c r="L15" s="28"/>
      <c r="M15" s="28"/>
      <c r="N15" s="19"/>
    </row>
    <row r="16" spans="1:14" ht="17.25" customHeight="1" x14ac:dyDescent="0.25">
      <c r="B16" s="49">
        <v>43938</v>
      </c>
      <c r="C16" s="11">
        <v>1506180</v>
      </c>
      <c r="D16" s="11">
        <v>0</v>
      </c>
      <c r="E16" s="11"/>
      <c r="F16" s="11">
        <v>1506180</v>
      </c>
      <c r="G16" s="11"/>
      <c r="H16" s="34"/>
      <c r="I16" s="79"/>
      <c r="J16" s="79"/>
      <c r="K16" s="28"/>
      <c r="L16" s="28"/>
      <c r="M16" s="28"/>
      <c r="N16" s="19"/>
    </row>
    <row r="17" spans="2:14" ht="17.25" customHeight="1" x14ac:dyDescent="0.25">
      <c r="B17" s="49">
        <v>43945</v>
      </c>
      <c r="C17" s="11">
        <v>1562709</v>
      </c>
      <c r="D17" s="11">
        <v>0</v>
      </c>
      <c r="E17" s="11"/>
      <c r="F17" s="11">
        <v>1562709</v>
      </c>
      <c r="G17" s="11"/>
      <c r="H17" s="34"/>
      <c r="I17" s="79"/>
      <c r="J17" s="79"/>
      <c r="K17" s="28"/>
      <c r="L17" s="28"/>
      <c r="M17" s="28"/>
      <c r="N17" s="19"/>
    </row>
    <row r="18" spans="2:14" ht="17.25" customHeight="1" x14ac:dyDescent="0.25">
      <c r="B18" s="49">
        <v>43952</v>
      </c>
      <c r="C18" s="11">
        <v>1583553</v>
      </c>
      <c r="D18" s="11">
        <v>0</v>
      </c>
      <c r="E18" s="11"/>
      <c r="F18" s="11">
        <v>1583553</v>
      </c>
      <c r="G18" s="11"/>
      <c r="H18" s="34"/>
      <c r="I18" s="79"/>
      <c r="J18" s="79"/>
      <c r="K18" s="28"/>
      <c r="L18" s="28"/>
      <c r="M18" s="28"/>
      <c r="N18" s="19"/>
    </row>
    <row r="19" spans="2:14" ht="17.25" customHeight="1" x14ac:dyDescent="0.25">
      <c r="B19" s="49">
        <v>43959</v>
      </c>
      <c r="C19" s="11">
        <v>1608519</v>
      </c>
      <c r="D19" s="11">
        <v>0</v>
      </c>
      <c r="E19" s="11"/>
      <c r="F19" s="11">
        <v>1608519</v>
      </c>
      <c r="G19" s="11"/>
      <c r="H19" s="34"/>
      <c r="I19" s="79"/>
      <c r="J19" s="79"/>
      <c r="K19" s="28"/>
      <c r="L19" s="28"/>
      <c r="M19" s="28"/>
      <c r="N19" s="19"/>
    </row>
    <row r="20" spans="2:14" ht="17.25" customHeight="1" x14ac:dyDescent="0.25">
      <c r="B20" s="49">
        <v>43966</v>
      </c>
      <c r="C20" s="11">
        <v>1620681</v>
      </c>
      <c r="D20" s="11">
        <v>0</v>
      </c>
      <c r="E20" s="11"/>
      <c r="F20" s="11">
        <v>1620681</v>
      </c>
      <c r="G20" s="11"/>
      <c r="H20" s="34"/>
      <c r="I20" s="79"/>
      <c r="J20" s="79"/>
      <c r="K20" s="28"/>
      <c r="L20" s="28"/>
      <c r="M20" s="28"/>
      <c r="N20" s="19"/>
    </row>
    <row r="21" spans="2:14" ht="17.25" customHeight="1" x14ac:dyDescent="0.25">
      <c r="B21" s="49">
        <v>43973</v>
      </c>
      <c r="C21" s="11">
        <v>1631970</v>
      </c>
      <c r="D21" s="11">
        <v>0</v>
      </c>
      <c r="E21" s="11"/>
      <c r="F21" s="11">
        <v>1631970</v>
      </c>
      <c r="G21" s="11"/>
      <c r="H21" s="34"/>
      <c r="I21" s="79"/>
      <c r="J21" s="79"/>
      <c r="K21" s="28"/>
      <c r="L21" s="28"/>
      <c r="M21" s="28"/>
      <c r="N21" s="19"/>
    </row>
    <row r="22" spans="2:14" ht="17.25" customHeight="1" x14ac:dyDescent="0.25">
      <c r="B22" s="49">
        <v>43980</v>
      </c>
      <c r="C22" s="11">
        <v>1639179</v>
      </c>
      <c r="D22" s="11">
        <v>0</v>
      </c>
      <c r="E22" s="11"/>
      <c r="F22" s="11">
        <v>1639179</v>
      </c>
      <c r="G22" s="11"/>
      <c r="H22" s="34"/>
      <c r="I22" s="79"/>
      <c r="J22" s="79"/>
      <c r="K22" s="28"/>
      <c r="L22" s="28"/>
      <c r="M22" s="28"/>
      <c r="N22" s="19"/>
    </row>
    <row r="23" spans="2:14" ht="15.75" x14ac:dyDescent="0.25">
      <c r="B23" s="49">
        <v>43987</v>
      </c>
      <c r="C23" s="11">
        <v>1643340</v>
      </c>
      <c r="D23" s="11">
        <v>0</v>
      </c>
      <c r="E23" s="11"/>
      <c r="F23" s="11">
        <v>1643340</v>
      </c>
      <c r="G23" s="11"/>
      <c r="H23" s="34"/>
      <c r="I23" s="79"/>
      <c r="J23" s="79"/>
      <c r="K23" s="28"/>
      <c r="L23" s="28"/>
      <c r="M23" s="28"/>
      <c r="N23" s="19"/>
    </row>
    <row r="24" spans="2:14" ht="15.75" x14ac:dyDescent="0.25">
      <c r="B24" s="49">
        <v>43994</v>
      </c>
      <c r="C24" s="11">
        <v>1606683</v>
      </c>
      <c r="D24" s="11">
        <v>37866</v>
      </c>
      <c r="E24" s="11"/>
      <c r="F24" s="11">
        <v>1644549</v>
      </c>
      <c r="G24" s="11"/>
      <c r="H24" s="34"/>
      <c r="I24" s="79"/>
      <c r="J24" s="79"/>
      <c r="K24" s="28"/>
      <c r="L24" s="28"/>
      <c r="M24" s="28"/>
      <c r="N24" s="19"/>
    </row>
    <row r="25" spans="2:14" ht="15.75" x14ac:dyDescent="0.25">
      <c r="B25" s="49">
        <v>44001</v>
      </c>
      <c r="C25" s="11">
        <v>1073808</v>
      </c>
      <c r="D25" s="11">
        <v>205071</v>
      </c>
      <c r="E25" s="11"/>
      <c r="F25" s="11">
        <v>1278879</v>
      </c>
      <c r="G25" s="11"/>
      <c r="H25" s="34"/>
      <c r="I25" s="79"/>
      <c r="J25" s="79"/>
      <c r="K25" s="28"/>
      <c r="L25" s="28"/>
      <c r="M25" s="28"/>
      <c r="N25" s="19"/>
    </row>
    <row r="26" spans="2:14" ht="15.75" x14ac:dyDescent="0.25">
      <c r="B26" s="49">
        <v>44008</v>
      </c>
      <c r="C26" s="11">
        <v>835758</v>
      </c>
      <c r="D26" s="11">
        <v>290982</v>
      </c>
      <c r="E26" s="11"/>
      <c r="F26" s="11">
        <v>1126740</v>
      </c>
      <c r="G26" s="11"/>
    </row>
    <row r="27" spans="2:14" ht="15.75" x14ac:dyDescent="0.25">
      <c r="B27" s="49">
        <v>44015</v>
      </c>
      <c r="C27" s="11">
        <v>308148</v>
      </c>
      <c r="D27" s="11">
        <v>371682</v>
      </c>
      <c r="E27" s="11"/>
      <c r="F27" s="11">
        <v>679830</v>
      </c>
      <c r="G27" s="11"/>
    </row>
    <row r="28" spans="2:14" ht="15.75" customHeight="1" x14ac:dyDescent="0.25">
      <c r="B28" s="49">
        <v>44022</v>
      </c>
      <c r="C28" s="11">
        <v>146424</v>
      </c>
      <c r="D28" s="11">
        <v>412731</v>
      </c>
      <c r="E28" s="11"/>
      <c r="F28" s="11">
        <v>559155</v>
      </c>
      <c r="G28" s="11"/>
    </row>
    <row r="29" spans="2:14" ht="15.75" x14ac:dyDescent="0.25">
      <c r="B29" s="49">
        <v>44029</v>
      </c>
      <c r="C29" s="11">
        <v>89982</v>
      </c>
      <c r="D29" s="11">
        <v>436467</v>
      </c>
      <c r="E29" s="11"/>
      <c r="F29" s="11">
        <v>526449</v>
      </c>
      <c r="G29" s="11"/>
    </row>
    <row r="30" spans="2:14" ht="15.75" x14ac:dyDescent="0.25">
      <c r="B30" s="49">
        <v>44036</v>
      </c>
      <c r="C30" s="11">
        <v>69324</v>
      </c>
      <c r="D30" s="11">
        <v>451932</v>
      </c>
      <c r="E30" s="11">
        <v>451932</v>
      </c>
      <c r="F30" s="11">
        <v>521256</v>
      </c>
      <c r="G30" s="11">
        <v>521256</v>
      </c>
    </row>
    <row r="31" spans="2:14" ht="15.75" x14ac:dyDescent="0.25">
      <c r="B31" s="49">
        <v>44043</v>
      </c>
      <c r="C31" s="11">
        <v>44355</v>
      </c>
      <c r="D31" s="11"/>
      <c r="E31" s="11">
        <v>451932</v>
      </c>
      <c r="F31" s="11"/>
      <c r="G31" s="11">
        <v>496287</v>
      </c>
    </row>
    <row r="32" spans="2:14" ht="15.75" x14ac:dyDescent="0.25">
      <c r="B32" s="49">
        <v>44050</v>
      </c>
      <c r="C32" s="11">
        <v>32196</v>
      </c>
      <c r="D32" s="11"/>
      <c r="E32" s="11">
        <v>414066</v>
      </c>
      <c r="F32" s="11"/>
      <c r="G32" s="11">
        <v>446262</v>
      </c>
    </row>
    <row r="33" spans="2:7" ht="15.75" x14ac:dyDescent="0.25">
      <c r="B33" s="49">
        <v>44057</v>
      </c>
      <c r="C33" s="11">
        <v>20907</v>
      </c>
      <c r="D33" s="11"/>
      <c r="E33" s="11">
        <v>246861</v>
      </c>
      <c r="F33" s="11"/>
      <c r="G33" s="11">
        <v>267768</v>
      </c>
    </row>
    <row r="34" spans="2:7" ht="15.75" x14ac:dyDescent="0.25">
      <c r="B34" s="49">
        <v>44064</v>
      </c>
      <c r="C34" s="11">
        <v>13695</v>
      </c>
      <c r="D34" s="11"/>
      <c r="E34" s="11">
        <v>160950</v>
      </c>
      <c r="F34" s="11"/>
      <c r="G34" s="11">
        <v>174645</v>
      </c>
    </row>
    <row r="35" spans="2:7" ht="15.75" x14ac:dyDescent="0.25">
      <c r="B35" s="49">
        <v>44071</v>
      </c>
      <c r="C35" s="11">
        <v>9537</v>
      </c>
      <c r="D35" s="11"/>
      <c r="E35" s="11">
        <v>80247</v>
      </c>
      <c r="F35" s="11"/>
      <c r="G35" s="11">
        <v>89784</v>
      </c>
    </row>
    <row r="36" spans="2:7" ht="15.75" x14ac:dyDescent="0.25">
      <c r="B36" s="49">
        <v>44078</v>
      </c>
      <c r="C36" s="11">
        <v>1947</v>
      </c>
      <c r="D36" s="11"/>
      <c r="E36" s="11">
        <v>39201</v>
      </c>
      <c r="F36" s="11"/>
      <c r="G36" s="11">
        <v>41148</v>
      </c>
    </row>
    <row r="37" spans="2:7" ht="15.75" x14ac:dyDescent="0.25">
      <c r="B37" s="49">
        <v>44085</v>
      </c>
      <c r="C37" s="11">
        <v>753</v>
      </c>
      <c r="D37" s="11"/>
      <c r="E37" s="11">
        <v>15462</v>
      </c>
      <c r="F37" s="11"/>
      <c r="G37" s="11">
        <v>16215</v>
      </c>
    </row>
    <row r="38" spans="2:7" ht="15.75" x14ac:dyDescent="0.25">
      <c r="B38" s="49">
        <v>44092</v>
      </c>
      <c r="C38" s="11">
        <v>630</v>
      </c>
      <c r="D38" s="11"/>
      <c r="E38" s="11">
        <v>0</v>
      </c>
      <c r="F38" s="11"/>
      <c r="G38" s="11">
        <v>630</v>
      </c>
    </row>
    <row r="39" spans="2:7" ht="15.75" x14ac:dyDescent="0.25">
      <c r="B39" s="49">
        <v>44099</v>
      </c>
      <c r="C39" s="11">
        <v>429</v>
      </c>
      <c r="D39" s="11"/>
      <c r="E39" s="11">
        <v>0</v>
      </c>
      <c r="F39" s="11"/>
      <c r="G39" s="11">
        <v>429</v>
      </c>
    </row>
    <row r="40" spans="2:7" ht="15.75" x14ac:dyDescent="0.25">
      <c r="B40" s="49">
        <v>44106</v>
      </c>
      <c r="C40" s="11">
        <v>270</v>
      </c>
      <c r="D40" s="11"/>
      <c r="E40" s="11">
        <v>0</v>
      </c>
      <c r="F40" s="11"/>
      <c r="G40" s="11">
        <v>270</v>
      </c>
    </row>
    <row r="41" spans="2:7" ht="15.75" x14ac:dyDescent="0.25">
      <c r="B41" s="49">
        <v>44113</v>
      </c>
      <c r="C41" s="11">
        <v>183</v>
      </c>
      <c r="D41" s="11"/>
      <c r="E41" s="11">
        <v>0</v>
      </c>
      <c r="F41" s="11"/>
      <c r="G41" s="11">
        <v>183</v>
      </c>
    </row>
    <row r="42" spans="2:7" ht="15.75" x14ac:dyDescent="0.25">
      <c r="B42" s="49">
        <v>44120</v>
      </c>
      <c r="C42" s="11">
        <v>0</v>
      </c>
      <c r="D42" s="11"/>
      <c r="E42" s="11">
        <v>0</v>
      </c>
      <c r="F42" s="11"/>
      <c r="G42" s="11">
        <v>0</v>
      </c>
    </row>
    <row r="43" spans="2:7" ht="15.75" x14ac:dyDescent="0.25">
      <c r="B43" s="49">
        <v>44127</v>
      </c>
      <c r="C43" s="11">
        <v>0</v>
      </c>
      <c r="D43" s="11"/>
      <c r="E43" s="11">
        <v>0</v>
      </c>
      <c r="F43" s="11"/>
      <c r="G43" s="11">
        <v>0</v>
      </c>
    </row>
  </sheetData>
  <mergeCells count="18">
    <mergeCell ref="A6:F6"/>
    <mergeCell ref="I11:J11"/>
    <mergeCell ref="I12:J12"/>
    <mergeCell ref="I13:J13"/>
    <mergeCell ref="I14:J14"/>
    <mergeCell ref="D10:E10"/>
    <mergeCell ref="F10:G10"/>
    <mergeCell ref="I24:J24"/>
    <mergeCell ref="I25:J25"/>
    <mergeCell ref="I15:J15"/>
    <mergeCell ref="I16:J16"/>
    <mergeCell ref="I17:J17"/>
    <mergeCell ref="I18:J18"/>
    <mergeCell ref="I19:J19"/>
    <mergeCell ref="I20:J20"/>
    <mergeCell ref="I21:J21"/>
    <mergeCell ref="I22:J22"/>
    <mergeCell ref="I23:J23"/>
  </mergeCells>
  <pageMargins left="0.25" right="0.25"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 </vt:lpstr>
      <vt:lpstr>Wage Subsidy Proportion</vt:lpstr>
      <vt:lpstr>Wage Subsidy Extn Proportion</vt:lpstr>
      <vt:lpstr>Number of Jobs Supported</vt:lpstr>
      <vt:lpstr>'Number of Jobs Supported'!Print_Area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2020-08-11T01:17:17Z</cp:lastPrinted>
  <dcterms:created xsi:type="dcterms:W3CDTF">2020-04-08T00:28:32Z</dcterms:created>
  <dcterms:modified xsi:type="dcterms:W3CDTF">2020-08-11T01:17:25Z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A12699279</vt:lpwstr>
  </property>
  <property fmtid="{D5CDD505-2E9C-101B-9397-08002B2CF9AE}" pid="4" name="Objective-Title">
    <vt:lpwstr>data-file-wage-subsidy-and-extension-proportion-supported-24-july-2020</vt:lpwstr>
  </property>
  <property fmtid="{D5CDD505-2E9C-101B-9397-08002B2CF9AE}" pid="5" name="Objective-Comment">
    <vt:lpwstr/>
  </property>
  <property fmtid="{D5CDD505-2E9C-101B-9397-08002B2CF9AE}" pid="6" name="Objective-CreationStamp">
    <vt:filetime>2020-08-10T22:20:48Z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2020-08-10T22:51:10Z</vt:filetime>
  </property>
  <property fmtid="{D5CDD505-2E9C-101B-9397-08002B2CF9AE}" pid="11" name="Objective-Owner">
    <vt:lpwstr>John Gibbs</vt:lpwstr>
  </property>
  <property fmtid="{D5CDD505-2E9C-101B-9397-08002B2CF9AE}" pid="12" name="Objective-Path">
    <vt:lpwstr>Investment Approach:Actuaries:Misc Tasks:2020:COVID take-up:IDI work:</vt:lpwstr>
  </property>
  <property fmtid="{D5CDD505-2E9C-101B-9397-08002B2CF9AE}" pid="13" name="Objective-Parent">
    <vt:lpwstr>IDI work</vt:lpwstr>
  </property>
  <property fmtid="{D5CDD505-2E9C-101B-9397-08002B2CF9AE}" pid="14" name="Objective-State">
    <vt:lpwstr>Being Drafted</vt:lpwstr>
  </property>
  <property fmtid="{D5CDD505-2E9C-101B-9397-08002B2CF9AE}" pid="15" name="Objective-Version">
    <vt:lpwstr>0.3</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